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Anual 2024/"/>
    </mc:Choice>
  </mc:AlternateContent>
  <xr:revisionPtr revIDLastSave="94" documentId="8_{511E2DF0-2279-48BB-836C-F360262AE09C}" xr6:coauthVersionLast="47" xr6:coauthVersionMax="47" xr10:uidLastSave="{32912713-4A2E-419C-A2F6-DA8A336AFDD5}"/>
  <bookViews>
    <workbookView showSheetTabs="0" xWindow="33720" yWindow="-120" windowWidth="29040" windowHeight="15720" tabRatio="795" xr2:uid="{00000000-000D-0000-FFFF-FFFF00000000}"/>
  </bookViews>
  <sheets>
    <sheet name="PORTADA" sheetId="15" r:id="rId1"/>
    <sheet name="VARIABLES" sheetId="16" r:id="rId2"/>
    <sheet name="Conclusiones" sheetId="19"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KPI!$A$1:$H$16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8" l="1"/>
  <c r="A7" i="5" l="1"/>
  <c r="A6" i="9" l="1"/>
  <c r="E7" i="8"/>
  <c r="E7" i="5" l="1"/>
  <c r="D7" i="5"/>
  <c r="C7" i="5"/>
  <c r="G23" i="8"/>
  <c r="G21" i="8"/>
  <c r="G13" i="8"/>
  <c r="G38" i="8"/>
  <c r="G35" i="8"/>
  <c r="G30" i="8"/>
  <c r="G16" i="8"/>
  <c r="G28" i="8"/>
  <c r="G18" i="8"/>
  <c r="G15" i="8"/>
  <c r="G22" i="8"/>
  <c r="G39" i="8"/>
  <c r="G11" i="8"/>
  <c r="G31" i="8"/>
  <c r="G25" i="8"/>
  <c r="G19" i="8"/>
  <c r="G12" i="8"/>
  <c r="G29" i="8"/>
  <c r="G34" i="8"/>
  <c r="G24" i="8"/>
  <c r="G10" i="8"/>
  <c r="G17" i="8"/>
  <c r="G26" i="8"/>
  <c r="G32" i="8"/>
  <c r="G20" i="8"/>
  <c r="G33" i="8"/>
  <c r="G14" i="8"/>
  <c r="G27" i="8"/>
  <c r="A28" i="10" l="1"/>
  <c r="A122" i="10"/>
  <c r="A24" i="10"/>
  <c r="A132" i="10"/>
  <c r="A4665" i="7"/>
  <c r="A4653" i="7"/>
  <c r="A4635" i="7"/>
  <c r="A4617" i="7"/>
  <c r="A4599" i="7"/>
  <c r="A4581" i="7"/>
  <c r="A4563" i="7"/>
  <c r="A4545" i="7"/>
  <c r="A4527" i="7"/>
  <c r="A4509" i="7"/>
  <c r="A4491" i="7"/>
  <c r="A4473" i="7"/>
  <c r="A4455" i="7"/>
  <c r="A4437" i="7"/>
  <c r="A4419" i="7"/>
  <c r="A4401" i="7"/>
  <c r="A4383" i="7"/>
  <c r="A4365" i="7"/>
  <c r="A4347" i="7"/>
  <c r="A4329" i="7"/>
  <c r="A4311" i="7"/>
  <c r="A4293" i="7"/>
  <c r="A4275" i="7"/>
  <c r="A4257" i="7"/>
  <c r="A4239" i="7"/>
  <c r="A4221" i="7"/>
  <c r="A4203" i="7"/>
  <c r="A4185" i="7"/>
  <c r="A4167" i="7"/>
  <c r="A4149" i="7"/>
  <c r="A4131" i="7"/>
  <c r="A4113" i="7"/>
  <c r="A4095" i="7"/>
  <c r="A4077" i="7"/>
  <c r="A4059" i="7"/>
  <c r="A4041" i="7"/>
  <c r="A4023" i="7"/>
  <c r="A4005" i="7"/>
  <c r="A3987" i="7"/>
  <c r="A3969" i="7"/>
  <c r="A3951" i="7"/>
  <c r="A3933" i="7"/>
  <c r="A3915" i="7"/>
  <c r="A3897" i="7"/>
  <c r="A3879" i="7"/>
  <c r="A3861" i="7"/>
  <c r="A3843" i="7"/>
  <c r="A3825" i="7"/>
  <c r="A3807" i="7"/>
  <c r="A3789" i="7"/>
  <c r="A3771" i="7"/>
  <c r="A3753" i="7"/>
  <c r="A3735" i="7"/>
  <c r="A3717" i="7"/>
  <c r="A3699" i="7"/>
  <c r="A3681" i="7"/>
  <c r="A3663" i="7"/>
  <c r="A3645" i="7"/>
  <c r="A3627" i="7"/>
  <c r="A3609" i="7"/>
  <c r="A3591" i="7"/>
  <c r="A3573" i="7"/>
  <c r="A3555" i="7"/>
  <c r="A3537" i="7"/>
  <c r="A3519" i="7"/>
  <c r="A3501" i="7"/>
  <c r="A3483" i="7"/>
  <c r="A3465" i="7"/>
  <c r="A3447" i="7"/>
  <c r="A3429" i="7"/>
  <c r="A3411" i="7"/>
  <c r="A3393" i="7"/>
  <c r="A3375" i="7"/>
  <c r="A3357" i="7"/>
  <c r="A3339" i="7"/>
  <c r="A3321" i="7"/>
  <c r="A3303" i="7"/>
  <c r="A3285" i="7"/>
  <c r="A3267" i="7"/>
  <c r="A3249" i="7"/>
  <c r="A3225" i="7"/>
  <c r="A3213" i="7"/>
  <c r="A3201" i="7"/>
  <c r="A3159" i="7"/>
  <c r="A3177" i="7"/>
  <c r="A3135" i="7"/>
  <c r="A3123" i="7"/>
  <c r="A3111" i="7"/>
  <c r="A3069" i="7"/>
  <c r="A3087" i="7"/>
  <c r="A3044" i="7"/>
  <c r="A3062" i="7"/>
  <c r="A3021" i="7"/>
  <c r="A2979" i="7"/>
  <c r="A2997" i="7"/>
  <c r="A2955" i="7"/>
  <c r="A2943" i="7"/>
  <c r="A2931" i="7"/>
  <c r="A2889" i="7"/>
  <c r="A2907" i="7"/>
  <c r="A2865" i="7"/>
  <c r="A2853" i="7"/>
  <c r="A2841" i="7"/>
  <c r="A2799" i="7"/>
  <c r="A2817" i="7"/>
  <c r="A2775" i="7"/>
  <c r="A2763" i="7"/>
  <c r="A2751" i="7"/>
  <c r="A2709" i="7"/>
  <c r="A2727" i="7"/>
  <c r="A2685" i="7"/>
  <c r="A2673" i="7"/>
  <c r="A2661" i="7"/>
  <c r="A2619" i="7"/>
  <c r="A2637" i="7"/>
  <c r="A2595" i="7"/>
  <c r="A2583" i="7"/>
  <c r="A2571" i="7"/>
  <c r="A2529" i="7"/>
  <c r="A2547" i="7"/>
  <c r="A2505" i="7"/>
  <c r="A2493" i="7"/>
  <c r="A2481" i="7"/>
  <c r="A2439" i="7"/>
  <c r="A2457" i="7"/>
  <c r="A2415" i="7"/>
  <c r="A2403" i="7"/>
  <c r="A2391" i="7"/>
  <c r="A2355" i="7"/>
  <c r="A2343" i="7"/>
  <c r="A4666" i="7"/>
  <c r="A4652" i="7"/>
  <c r="A4634" i="7"/>
  <c r="A4616" i="7"/>
  <c r="A4598" i="7"/>
  <c r="A4580" i="7"/>
  <c r="A4562" i="7"/>
  <c r="A4544" i="7"/>
  <c r="A4526" i="7"/>
  <c r="A4508" i="7"/>
  <c r="A4490" i="7"/>
  <c r="A4472" i="7"/>
  <c r="A4454" i="7"/>
  <c r="A4436" i="7"/>
  <c r="A4418" i="7"/>
  <c r="A4400" i="7"/>
  <c r="A4382" i="7"/>
  <c r="A4364" i="7"/>
  <c r="A4346" i="7"/>
  <c r="A4328" i="7"/>
  <c r="A4310" i="7"/>
  <c r="A4292" i="7"/>
  <c r="A4274" i="7"/>
  <c r="A4256" i="7"/>
  <c r="A4238" i="7"/>
  <c r="A4220" i="7"/>
  <c r="A4202" i="7"/>
  <c r="A4184" i="7"/>
  <c r="A4166" i="7"/>
  <c r="A4148" i="7"/>
  <c r="A4130" i="7"/>
  <c r="A4112" i="7"/>
  <c r="A4094" i="7"/>
  <c r="A4076" i="7"/>
  <c r="A4058" i="7"/>
  <c r="A4040" i="7"/>
  <c r="A4022" i="7"/>
  <c r="A4004" i="7"/>
  <c r="A3986" i="7"/>
  <c r="A3968" i="7"/>
  <c r="A3950" i="7"/>
  <c r="A3932" i="7"/>
  <c r="A3914" i="7"/>
  <c r="A3896" i="7"/>
  <c r="A3878" i="7"/>
  <c r="A3860" i="7"/>
  <c r="A3842" i="7"/>
  <c r="A3824" i="7"/>
  <c r="A3806" i="7"/>
  <c r="A3788" i="7"/>
  <c r="A3770" i="7"/>
  <c r="A3752" i="7"/>
  <c r="A3734" i="7"/>
  <c r="A3716" i="7"/>
  <c r="A3698" i="7"/>
  <c r="A3680" i="7"/>
  <c r="A3662" i="7"/>
  <c r="A3644" i="7"/>
  <c r="A3626" i="7"/>
  <c r="A3608" i="7"/>
  <c r="A3590" i="7"/>
  <c r="A3572" i="7"/>
  <c r="A3554" i="7"/>
  <c r="A3536" i="7"/>
  <c r="A3518" i="7"/>
  <c r="A3500" i="7"/>
  <c r="A3482" i="7"/>
  <c r="A3464" i="7"/>
  <c r="A3446" i="7"/>
  <c r="A3428" i="7"/>
  <c r="A3410" i="7"/>
  <c r="A3392" i="7"/>
  <c r="A3374" i="7"/>
  <c r="A3356" i="7"/>
  <c r="A3338" i="7"/>
  <c r="A3320" i="7"/>
  <c r="A3302" i="7"/>
  <c r="A3284" i="7"/>
  <c r="A3266" i="7"/>
  <c r="A3248" i="7"/>
  <c r="A3226" i="7"/>
  <c r="A3184" i="7"/>
  <c r="A3202" i="7"/>
  <c r="A3160" i="7"/>
  <c r="A3178" i="7"/>
  <c r="A3136" i="7"/>
  <c r="A3094" i="7"/>
  <c r="A3112" i="7"/>
  <c r="A3070" i="7"/>
  <c r="A3088" i="7"/>
  <c r="A3045" i="7"/>
  <c r="A3004" i="7"/>
  <c r="A3022" i="7"/>
  <c r="A2980" i="7"/>
  <c r="A2998" i="7"/>
  <c r="A2956" i="7"/>
  <c r="A2914" i="7"/>
  <c r="A2932" i="7"/>
  <c r="A2890" i="7"/>
  <c r="A2908" i="7"/>
  <c r="A2866" i="7"/>
  <c r="A2824" i="7"/>
  <c r="A2842" i="7"/>
  <c r="A2800" i="7"/>
  <c r="A2818" i="7"/>
  <c r="A2776" i="7"/>
  <c r="A2734" i="7"/>
  <c r="A2752" i="7"/>
  <c r="A2710" i="7"/>
  <c r="A2728" i="7"/>
  <c r="A2686" i="7"/>
  <c r="A2644" i="7"/>
  <c r="A2662" i="7"/>
  <c r="A2620" i="7"/>
  <c r="A2638" i="7"/>
  <c r="A2596" i="7"/>
  <c r="A2554" i="7"/>
  <c r="A2572" i="7"/>
  <c r="A2530" i="7"/>
  <c r="A2548" i="7"/>
  <c r="A2506" i="7"/>
  <c r="A2464" i="7"/>
  <c r="A2482" i="7"/>
  <c r="A2440" i="7"/>
  <c r="A2458" i="7"/>
  <c r="A2416" i="7"/>
  <c r="A2374" i="7"/>
  <c r="A2392" i="7"/>
  <c r="A2356" i="7"/>
  <c r="A4667" i="7"/>
  <c r="A4651" i="7"/>
  <c r="A4633" i="7"/>
  <c r="A4615" i="7"/>
  <c r="A4597" i="7"/>
  <c r="A4579" i="7"/>
  <c r="A4561" i="7"/>
  <c r="A4543" i="7"/>
  <c r="A4525" i="7"/>
  <c r="A4507" i="7"/>
  <c r="A4489" i="7"/>
  <c r="A4471" i="7"/>
  <c r="A4453" i="7"/>
  <c r="A4435" i="7"/>
  <c r="A4417" i="7"/>
  <c r="A4399" i="7"/>
  <c r="A4381" i="7"/>
  <c r="A4363" i="7"/>
  <c r="A4345" i="7"/>
  <c r="A4327" i="7"/>
  <c r="A4309" i="7"/>
  <c r="A4291" i="7"/>
  <c r="A4273" i="7"/>
  <c r="A4255" i="7"/>
  <c r="A4237" i="7"/>
  <c r="A4219" i="7"/>
  <c r="A4201" i="7"/>
  <c r="A4183" i="7"/>
  <c r="A4165" i="7"/>
  <c r="A4147" i="7"/>
  <c r="A4129" i="7"/>
  <c r="A4111" i="7"/>
  <c r="A4093" i="7"/>
  <c r="A4075" i="7"/>
  <c r="A4057" i="7"/>
  <c r="A4039" i="7"/>
  <c r="A4021" i="7"/>
  <c r="A4003" i="7"/>
  <c r="A3985" i="7"/>
  <c r="A3967" i="7"/>
  <c r="A3949" i="7"/>
  <c r="A3931" i="7"/>
  <c r="A3913" i="7"/>
  <c r="A3895" i="7"/>
  <c r="A3877" i="7"/>
  <c r="A3859" i="7"/>
  <c r="A3841" i="7"/>
  <c r="A3823" i="7"/>
  <c r="A3805" i="7"/>
  <c r="A3787" i="7"/>
  <c r="A3769" i="7"/>
  <c r="A3751" i="7"/>
  <c r="A3733" i="7"/>
  <c r="A3715" i="7"/>
  <c r="A3697" i="7"/>
  <c r="A3679" i="7"/>
  <c r="A3661" i="7"/>
  <c r="A3643" i="7"/>
  <c r="A3625" i="7"/>
  <c r="A3607" i="7"/>
  <c r="A3589" i="7"/>
  <c r="A3571" i="7"/>
  <c r="A3553" i="7"/>
  <c r="A3535" i="7"/>
  <c r="A3517" i="7"/>
  <c r="A3499" i="7"/>
  <c r="A3481" i="7"/>
  <c r="A3463" i="7"/>
  <c r="A3445" i="7"/>
  <c r="A3427" i="7"/>
  <c r="A3409" i="7"/>
  <c r="A3391" i="7"/>
  <c r="A3373" i="7"/>
  <c r="A3355" i="7"/>
  <c r="A3337" i="7"/>
  <c r="A3319" i="7"/>
  <c r="A3301" i="7"/>
  <c r="A3283" i="7"/>
  <c r="A3265" i="7"/>
  <c r="A3247" i="7"/>
  <c r="A3227" i="7"/>
  <c r="A3185" i="7"/>
  <c r="A3203" i="7"/>
  <c r="A3161" i="7"/>
  <c r="A3179" i="7"/>
  <c r="A3137" i="7"/>
  <c r="A3095" i="7"/>
  <c r="A3113" i="7"/>
  <c r="A3071" i="7"/>
  <c r="A3089" i="7"/>
  <c r="A3046" i="7"/>
  <c r="A3005" i="7"/>
  <c r="A3023" i="7"/>
  <c r="A2981" i="7"/>
  <c r="A2999" i="7"/>
  <c r="A2957" i="7"/>
  <c r="A2915" i="7"/>
  <c r="A2933" i="7"/>
  <c r="A2891" i="7"/>
  <c r="A2909" i="7"/>
  <c r="A2867" i="7"/>
  <c r="A2825" i="7"/>
  <c r="A2843" i="7"/>
  <c r="A2801" i="7"/>
  <c r="A2819" i="7"/>
  <c r="A2777" i="7"/>
  <c r="A2735" i="7"/>
  <c r="A2753" i="7"/>
  <c r="A2711" i="7"/>
  <c r="A2729" i="7"/>
  <c r="A2687" i="7"/>
  <c r="A2645" i="7"/>
  <c r="A2663" i="7"/>
  <c r="A2621" i="7"/>
  <c r="A2639" i="7"/>
  <c r="A2597" i="7"/>
  <c r="A2555" i="7"/>
  <c r="A2573" i="7"/>
  <c r="A2531" i="7"/>
  <c r="A2549" i="7"/>
  <c r="A2507" i="7"/>
  <c r="A2465" i="7"/>
  <c r="A2483" i="7"/>
  <c r="A2441" i="7"/>
  <c r="A2459" i="7"/>
  <c r="A2417" i="7"/>
  <c r="A2375" i="7"/>
  <c r="A2393" i="7"/>
  <c r="A2357" i="7"/>
  <c r="A4658" i="7"/>
  <c r="A4679" i="7"/>
  <c r="A4636" i="7"/>
  <c r="A4612" i="7"/>
  <c r="A4591" i="7"/>
  <c r="A4570" i="7"/>
  <c r="A4549" i="7"/>
  <c r="A4528" i="7"/>
  <c r="A4504" i="7"/>
  <c r="A4483" i="7"/>
  <c r="A4462" i="7"/>
  <c r="A4441" i="7"/>
  <c r="A4420" i="7"/>
  <c r="A4396" i="7"/>
  <c r="A4375" i="7"/>
  <c r="A4354" i="7"/>
  <c r="A4333" i="7"/>
  <c r="A4312" i="7"/>
  <c r="A4288" i="7"/>
  <c r="A4267" i="7"/>
  <c r="A4246" i="7"/>
  <c r="A4225" i="7"/>
  <c r="A4204" i="7"/>
  <c r="A4180" i="7"/>
  <c r="A4159" i="7"/>
  <c r="A4138" i="7"/>
  <c r="A4117" i="7"/>
  <c r="A4096" i="7"/>
  <c r="A4072" i="7"/>
  <c r="A4051" i="7"/>
  <c r="A4030" i="7"/>
  <c r="A4009" i="7"/>
  <c r="A3988" i="7"/>
  <c r="A3964" i="7"/>
  <c r="A3943" i="7"/>
  <c r="A3922" i="7"/>
  <c r="A3901" i="7"/>
  <c r="A3880" i="7"/>
  <c r="A3856" i="7"/>
  <c r="A3835" i="7"/>
  <c r="A3814" i="7"/>
  <c r="A3793" i="7"/>
  <c r="A3772" i="7"/>
  <c r="A4660" i="7"/>
  <c r="A4681" i="7"/>
  <c r="A4631" i="7"/>
  <c r="A4610" i="7"/>
  <c r="A4589" i="7"/>
  <c r="A4568" i="7"/>
  <c r="A4547" i="7"/>
  <c r="A4523" i="7"/>
  <c r="A4502" i="7"/>
  <c r="A4481" i="7"/>
  <c r="A4460" i="7"/>
  <c r="A4439" i="7"/>
  <c r="A4415" i="7"/>
  <c r="A4394" i="7"/>
  <c r="A4373" i="7"/>
  <c r="A4352" i="7"/>
  <c r="A4331" i="7"/>
  <c r="A4307" i="7"/>
  <c r="A4286" i="7"/>
  <c r="A4265" i="7"/>
  <c r="A4244" i="7"/>
  <c r="A4223" i="7"/>
  <c r="A4199" i="7"/>
  <c r="A4178" i="7"/>
  <c r="A4157" i="7"/>
  <c r="A4136" i="7"/>
  <c r="A4115" i="7"/>
  <c r="A4091" i="7"/>
  <c r="A4070" i="7"/>
  <c r="A4049" i="7"/>
  <c r="A4028" i="7"/>
  <c r="A4007" i="7"/>
  <c r="A3983" i="7"/>
  <c r="A3962" i="7"/>
  <c r="A3941" i="7"/>
  <c r="A3920" i="7"/>
  <c r="A3899" i="7"/>
  <c r="A3875" i="7"/>
  <c r="A3854" i="7"/>
  <c r="A3833" i="7"/>
  <c r="A3812" i="7"/>
  <c r="A3791" i="7"/>
  <c r="A3767" i="7"/>
  <c r="A4661" i="7"/>
  <c r="A4682" i="7"/>
  <c r="A4630" i="7"/>
  <c r="A4609" i="7"/>
  <c r="A4588" i="7"/>
  <c r="A4567" i="7"/>
  <c r="A4546" i="7"/>
  <c r="A4522" i="7"/>
  <c r="A4501" i="7"/>
  <c r="A4480" i="7"/>
  <c r="A4459" i="7"/>
  <c r="A4438" i="7"/>
  <c r="A4414" i="7"/>
  <c r="A4393" i="7"/>
  <c r="A4372" i="7"/>
  <c r="A4351" i="7"/>
  <c r="A4330" i="7"/>
  <c r="A4306" i="7"/>
  <c r="A4285" i="7"/>
  <c r="A4264" i="7"/>
  <c r="A4243" i="7"/>
  <c r="A4222" i="7"/>
  <c r="A4198" i="7"/>
  <c r="A4177" i="7"/>
  <c r="A4156" i="7"/>
  <c r="A4135" i="7"/>
  <c r="A4114" i="7"/>
  <c r="A4090" i="7"/>
  <c r="A4069" i="7"/>
  <c r="A4048" i="7"/>
  <c r="A4027" i="7"/>
  <c r="A4006" i="7"/>
  <c r="A3982" i="7"/>
  <c r="A3961" i="7"/>
  <c r="A3940" i="7"/>
  <c r="A3919" i="7"/>
  <c r="A3898" i="7"/>
  <c r="A3874" i="7"/>
  <c r="A3853" i="7"/>
  <c r="A3832" i="7"/>
  <c r="A3811" i="7"/>
  <c r="A3790" i="7"/>
  <c r="A4662" i="7"/>
  <c r="A4650" i="7"/>
  <c r="A4629" i="7"/>
  <c r="A4608" i="7"/>
  <c r="A4587" i="7"/>
  <c r="A4566" i="7"/>
  <c r="A4542" i="7"/>
  <c r="A4521" i="7"/>
  <c r="A4500" i="7"/>
  <c r="A4479" i="7"/>
  <c r="A4458" i="7"/>
  <c r="A4434" i="7"/>
  <c r="A4413" i="7"/>
  <c r="A4392" i="7"/>
  <c r="A4371" i="7"/>
  <c r="A4350" i="7"/>
  <c r="A4326" i="7"/>
  <c r="A4305" i="7"/>
  <c r="A4284" i="7"/>
  <c r="A4263" i="7"/>
  <c r="A4242" i="7"/>
  <c r="A4218" i="7"/>
  <c r="A4197" i="7"/>
  <c r="A4176" i="7"/>
  <c r="A4155" i="7"/>
  <c r="A4134" i="7"/>
  <c r="A4110" i="7"/>
  <c r="A4089" i="7"/>
  <c r="A4068" i="7"/>
  <c r="A4047" i="7"/>
  <c r="A4026" i="7"/>
  <c r="A4002" i="7"/>
  <c r="A3981" i="7"/>
  <c r="A3960" i="7"/>
  <c r="A3939" i="7"/>
  <c r="A3918" i="7"/>
  <c r="A3894" i="7"/>
  <c r="A3873" i="7"/>
  <c r="A3852" i="7"/>
  <c r="A3831" i="7"/>
  <c r="A3810" i="7"/>
  <c r="A3786" i="7"/>
  <c r="A4675" i="7"/>
  <c r="A4632" i="7"/>
  <c r="A4604" i="7"/>
  <c r="A4576" i="7"/>
  <c r="A4551" i="7"/>
  <c r="A4519" i="7"/>
  <c r="A4494" i="7"/>
  <c r="A4466" i="7"/>
  <c r="A4440" i="7"/>
  <c r="A4409" i="7"/>
  <c r="A4384" i="7"/>
  <c r="A4356" i="7"/>
  <c r="A4324" i="7"/>
  <c r="A4299" i="7"/>
  <c r="A4271" i="7"/>
  <c r="A4245" i="7"/>
  <c r="A4214" i="7"/>
  <c r="A4189" i="7"/>
  <c r="A4161" i="7"/>
  <c r="A4132" i="7"/>
  <c r="A4104" i="7"/>
  <c r="A4079" i="7"/>
  <c r="A4050" i="7"/>
  <c r="A4019" i="7"/>
  <c r="A3994" i="7"/>
  <c r="A3966" i="7"/>
  <c r="A3937" i="7"/>
  <c r="A3909" i="7"/>
  <c r="A3884" i="7"/>
  <c r="A3855" i="7"/>
  <c r="A3827" i="7"/>
  <c r="A3799" i="7"/>
  <c r="A3774" i="7"/>
  <c r="A3748" i="7"/>
  <c r="A3727" i="7"/>
  <c r="A3706" i="7"/>
  <c r="A3685" i="7"/>
  <c r="A3664" i="7"/>
  <c r="A3640" i="7"/>
  <c r="A3619" i="7"/>
  <c r="A3598" i="7"/>
  <c r="A3577" i="7"/>
  <c r="A3556" i="7"/>
  <c r="A3532" i="7"/>
  <c r="A3511" i="7"/>
  <c r="A3490" i="7"/>
  <c r="A3469" i="7"/>
  <c r="A3448" i="7"/>
  <c r="A3424" i="7"/>
  <c r="A3403" i="7"/>
  <c r="A3382" i="7"/>
  <c r="A3361" i="7"/>
  <c r="A3340" i="7"/>
  <c r="A3316" i="7"/>
  <c r="A3295" i="7"/>
  <c r="A3274" i="7"/>
  <c r="A3253" i="7"/>
  <c r="A3224" i="7"/>
  <c r="A3188" i="7"/>
  <c r="A3209" i="7"/>
  <c r="A3170" i="7"/>
  <c r="A3131" i="7"/>
  <c r="A3152" i="7"/>
  <c r="A3116" i="7"/>
  <c r="A3077" i="7"/>
  <c r="A3037" i="7"/>
  <c r="A3058" i="7"/>
  <c r="A3020" i="7"/>
  <c r="A2984" i="7"/>
  <c r="A2945" i="7"/>
  <c r="A2966" i="7"/>
  <c r="A2927" i="7"/>
  <c r="A2888" i="7"/>
  <c r="A2912" i="7"/>
  <c r="A2873" i="7"/>
  <c r="A2834" i="7"/>
  <c r="A2795" i="7"/>
  <c r="A2816" i="7"/>
  <c r="A2780" i="7"/>
  <c r="A2741" i="7"/>
  <c r="A2762" i="7"/>
  <c r="A2723" i="7"/>
  <c r="A2684" i="7"/>
  <c r="A2648" i="7"/>
  <c r="A2669" i="7"/>
  <c r="A2630" i="7"/>
  <c r="A2591" i="7"/>
  <c r="A2612" i="7"/>
  <c r="A2576" i="7"/>
  <c r="A2537" i="7"/>
  <c r="A2498" i="7"/>
  <c r="A2519" i="7"/>
  <c r="A2480" i="7"/>
  <c r="A2444" i="7"/>
  <c r="A2405" i="7"/>
  <c r="A2426" i="7"/>
  <c r="A2387" i="7"/>
  <c r="A2360" i="7"/>
  <c r="A4676" i="7"/>
  <c r="A4628" i="7"/>
  <c r="A4603" i="7"/>
  <c r="A4575" i="7"/>
  <c r="A4550" i="7"/>
  <c r="A4518" i="7"/>
  <c r="A4493" i="7"/>
  <c r="A4465" i="7"/>
  <c r="A4433" i="7"/>
  <c r="A4408" i="7"/>
  <c r="A4380" i="7"/>
  <c r="A4355" i="7"/>
  <c r="A4323" i="7"/>
  <c r="A4298" i="7"/>
  <c r="A4270" i="7"/>
  <c r="A4241" i="7"/>
  <c r="A4213" i="7"/>
  <c r="A4188" i="7"/>
  <c r="A4160" i="7"/>
  <c r="A4128" i="7"/>
  <c r="A4103" i="7"/>
  <c r="A4078" i="7"/>
  <c r="A4046" i="7"/>
  <c r="A4018" i="7"/>
  <c r="A3993" i="7"/>
  <c r="A3965" i="7"/>
  <c r="A3936" i="7"/>
  <c r="A3908" i="7"/>
  <c r="A3883" i="7"/>
  <c r="A3851" i="7"/>
  <c r="A3826" i="7"/>
  <c r="A3798" i="7"/>
  <c r="A3773" i="7"/>
  <c r="A3747" i="7"/>
  <c r="A3726" i="7"/>
  <c r="A3705" i="7"/>
  <c r="A3684" i="7"/>
  <c r="A3660" i="7"/>
  <c r="A3639" i="7"/>
  <c r="A3618" i="7"/>
  <c r="A3597" i="7"/>
  <c r="A3576" i="7"/>
  <c r="A3552" i="7"/>
  <c r="A3531" i="7"/>
  <c r="A3510" i="7"/>
  <c r="A3489" i="7"/>
  <c r="A3468" i="7"/>
  <c r="A3444" i="7"/>
  <c r="A3423" i="7"/>
  <c r="A3402" i="7"/>
  <c r="A3381" i="7"/>
  <c r="A3360" i="7"/>
  <c r="A3336" i="7"/>
  <c r="A3315" i="7"/>
  <c r="A3294" i="7"/>
  <c r="A3273" i="7"/>
  <c r="A3252" i="7"/>
  <c r="A3228" i="7"/>
  <c r="A3189" i="7"/>
  <c r="A3210" i="7"/>
  <c r="A3171" i="7"/>
  <c r="A3132" i="7"/>
  <c r="A3096" i="7"/>
  <c r="A3117" i="7"/>
  <c r="A3078" i="7"/>
  <c r="A3038" i="7"/>
  <c r="A3059" i="7"/>
  <c r="A3024" i="7"/>
  <c r="A2985" i="7"/>
  <c r="A2946" i="7"/>
  <c r="A2967" i="7"/>
  <c r="A2928" i="7"/>
  <c r="A2892" i="7"/>
  <c r="A2883" i="7"/>
  <c r="A2874" i="7"/>
  <c r="A2835" i="7"/>
  <c r="A2796" i="7"/>
  <c r="A2820" i="7"/>
  <c r="A2781" i="7"/>
  <c r="A2742" i="7"/>
  <c r="A2733" i="7"/>
  <c r="A2724" i="7"/>
  <c r="A2688" i="7"/>
  <c r="A2649" i="7"/>
  <c r="A2670" i="7"/>
  <c r="A2631" i="7"/>
  <c r="A2592" i="7"/>
  <c r="A2556" i="7"/>
  <c r="A2577" i="7"/>
  <c r="A2538" i="7"/>
  <c r="A2499" i="7"/>
  <c r="A2520" i="7"/>
  <c r="A2484" i="7"/>
  <c r="A2445" i="7"/>
  <c r="A2406" i="7"/>
  <c r="A2427" i="7"/>
  <c r="A2388" i="7"/>
  <c r="A2361" i="7"/>
  <c r="A4677" i="7"/>
  <c r="A4627" i="7"/>
  <c r="A4602" i="7"/>
  <c r="A4574" i="7"/>
  <c r="A4548" i="7"/>
  <c r="A4517" i="7"/>
  <c r="A4492" i="7"/>
  <c r="A4464" i="7"/>
  <c r="A4432" i="7"/>
  <c r="A4407" i="7"/>
  <c r="A4379" i="7"/>
  <c r="A4353" i="7"/>
  <c r="A4322" i="7"/>
  <c r="A4297" i="7"/>
  <c r="A4269" i="7"/>
  <c r="A4240" i="7"/>
  <c r="A4212" i="7"/>
  <c r="A4187" i="7"/>
  <c r="A4158" i="7"/>
  <c r="A4127" i="7"/>
  <c r="A4102" i="7"/>
  <c r="A4074" i="7"/>
  <c r="A4045" i="7"/>
  <c r="A4017" i="7"/>
  <c r="A3992" i="7"/>
  <c r="A3963" i="7"/>
  <c r="A3935" i="7"/>
  <c r="A3907" i="7"/>
  <c r="A3882" i="7"/>
  <c r="A3850" i="7"/>
  <c r="A3822" i="7"/>
  <c r="A3797" i="7"/>
  <c r="A3768" i="7"/>
  <c r="A3746" i="7"/>
  <c r="A3725" i="7"/>
  <c r="A3704" i="7"/>
  <c r="A3683" i="7"/>
  <c r="A3659" i="7"/>
  <c r="A3638" i="7"/>
  <c r="A3617" i="7"/>
  <c r="A3596" i="7"/>
  <c r="A3575" i="7"/>
  <c r="A3551" i="7"/>
  <c r="A3530" i="7"/>
  <c r="A3509" i="7"/>
  <c r="A3488" i="7"/>
  <c r="A3467" i="7"/>
  <c r="A3443" i="7"/>
  <c r="A3422" i="7"/>
  <c r="A3401" i="7"/>
  <c r="A3380" i="7"/>
  <c r="A3359" i="7"/>
  <c r="A3335" i="7"/>
  <c r="A3314" i="7"/>
  <c r="A3293" i="7"/>
  <c r="A3272" i="7"/>
  <c r="A3251" i="7"/>
  <c r="A3229" i="7"/>
  <c r="A3190" i="7"/>
  <c r="A3211" i="7"/>
  <c r="A3172" i="7"/>
  <c r="A3133" i="7"/>
  <c r="A3097" i="7"/>
  <c r="A3118" i="7"/>
  <c r="A3079" i="7"/>
  <c r="A3039" i="7"/>
  <c r="A3060" i="7"/>
  <c r="A3025" i="7"/>
  <c r="A2986" i="7"/>
  <c r="A2947" i="7"/>
  <c r="A2968" i="7"/>
  <c r="A2929" i="7"/>
  <c r="A2893" i="7"/>
  <c r="A2854" i="7"/>
  <c r="A2875" i="7"/>
  <c r="A2836" i="7"/>
  <c r="A2797" i="7"/>
  <c r="A2821" i="7"/>
  <c r="A2782" i="7"/>
  <c r="A2743" i="7"/>
  <c r="A2704" i="7"/>
  <c r="A2725" i="7"/>
  <c r="A2689" i="7"/>
  <c r="A2650" i="7"/>
  <c r="A2671" i="7"/>
  <c r="A2632" i="7"/>
  <c r="A2593" i="7"/>
  <c r="A2557" i="7"/>
  <c r="A2578" i="7"/>
  <c r="A2539" i="7"/>
  <c r="A2500" i="7"/>
  <c r="A2521" i="7"/>
  <c r="A2485" i="7"/>
  <c r="A2446" i="7"/>
  <c r="A2407" i="7"/>
  <c r="A2428" i="7"/>
  <c r="A2389" i="7"/>
  <c r="A2362" i="7"/>
  <c r="A4678" i="7"/>
  <c r="A4626" i="7"/>
  <c r="A4601" i="7"/>
  <c r="A4573" i="7"/>
  <c r="A4541" i="7"/>
  <c r="A4516" i="7"/>
  <c r="A4488" i="7"/>
  <c r="A4463" i="7"/>
  <c r="A4431" i="7"/>
  <c r="A4406" i="7"/>
  <c r="A4378" i="7"/>
  <c r="A4349" i="7"/>
  <c r="A4321" i="7"/>
  <c r="A4296" i="7"/>
  <c r="A4268" i="7"/>
  <c r="A4236" i="7"/>
  <c r="A4211" i="7"/>
  <c r="A4186" i="7"/>
  <c r="A4154" i="7"/>
  <c r="A4126" i="7"/>
  <c r="A4101" i="7"/>
  <c r="A4073" i="7"/>
  <c r="A4044" i="7"/>
  <c r="A4016" i="7"/>
  <c r="A3991" i="7"/>
  <c r="A3959" i="7"/>
  <c r="A3934" i="7"/>
  <c r="A3906" i="7"/>
  <c r="A3881" i="7"/>
  <c r="A3849" i="7"/>
  <c r="A3821" i="7"/>
  <c r="A3796" i="7"/>
  <c r="A3766" i="7"/>
  <c r="A3745" i="7"/>
  <c r="A3724" i="7"/>
  <c r="A3703" i="7"/>
  <c r="A3682" i="7"/>
  <c r="A3658" i="7"/>
  <c r="A3637" i="7"/>
  <c r="A3616" i="7"/>
  <c r="A3595" i="7"/>
  <c r="A3574" i="7"/>
  <c r="A3550" i="7"/>
  <c r="A3529" i="7"/>
  <c r="A3508" i="7"/>
  <c r="A3487" i="7"/>
  <c r="A3466" i="7"/>
  <c r="A3442" i="7"/>
  <c r="A3421" i="7"/>
  <c r="A3400" i="7"/>
  <c r="A3379" i="7"/>
  <c r="A3358" i="7"/>
  <c r="A3334" i="7"/>
  <c r="A3313" i="7"/>
  <c r="A3292" i="7"/>
  <c r="A3271" i="7"/>
  <c r="A3250" i="7"/>
  <c r="A3230" i="7"/>
  <c r="A3191" i="7"/>
  <c r="A3212" i="7"/>
  <c r="A3173" i="7"/>
  <c r="A3134" i="7"/>
  <c r="A3098" i="7"/>
  <c r="A3119" i="7"/>
  <c r="A3080" i="7"/>
  <c r="A3040" i="7"/>
  <c r="A3061" i="7"/>
  <c r="A3026" i="7"/>
  <c r="A2987" i="7"/>
  <c r="A2948" i="7"/>
  <c r="A2969" i="7"/>
  <c r="A2930" i="7"/>
  <c r="A2894" i="7"/>
  <c r="A2855" i="7"/>
  <c r="A2876" i="7"/>
  <c r="A2837" i="7"/>
  <c r="A2798" i="7"/>
  <c r="A2822" i="7"/>
  <c r="A2783" i="7"/>
  <c r="A2744" i="7"/>
  <c r="A2705" i="7"/>
  <c r="A2726" i="7"/>
  <c r="A2690" i="7"/>
  <c r="A2651" i="7"/>
  <c r="A2672" i="7"/>
  <c r="A4657" i="7"/>
  <c r="A4647" i="7"/>
  <c r="A4622" i="7"/>
  <c r="A4594" i="7"/>
  <c r="A4565" i="7"/>
  <c r="A4537" i="7"/>
  <c r="A4512" i="7"/>
  <c r="A4484" i="7"/>
  <c r="A4452" i="7"/>
  <c r="A4427" i="7"/>
  <c r="A4402" i="7"/>
  <c r="A4370" i="7"/>
  <c r="A4342" i="7"/>
  <c r="A4317" i="7"/>
  <c r="A4289" i="7"/>
  <c r="A4260" i="7"/>
  <c r="A4232" i="7"/>
  <c r="A4207" i="7"/>
  <c r="A4175" i="7"/>
  <c r="A4150" i="7"/>
  <c r="A4122" i="7"/>
  <c r="A4097" i="7"/>
  <c r="A4065" i="7"/>
  <c r="A4037" i="7"/>
  <c r="A4012" i="7"/>
  <c r="A3980" i="7"/>
  <c r="A3955" i="7"/>
  <c r="A3927" i="7"/>
  <c r="A3902" i="7"/>
  <c r="A3870" i="7"/>
  <c r="A3845" i="7"/>
  <c r="A3817" i="7"/>
  <c r="A3785" i="7"/>
  <c r="A3762" i="7"/>
  <c r="A3741" i="7"/>
  <c r="A3720" i="7"/>
  <c r="A3696" i="7"/>
  <c r="A3675" i="7"/>
  <c r="A3654" i="7"/>
  <c r="A3633" i="7"/>
  <c r="A3612" i="7"/>
  <c r="A3588" i="7"/>
  <c r="A3567" i="7"/>
  <c r="A3546" i="7"/>
  <c r="A3525" i="7"/>
  <c r="A3504" i="7"/>
  <c r="A3480" i="7"/>
  <c r="A3459" i="7"/>
  <c r="A3438" i="7"/>
  <c r="A3417" i="7"/>
  <c r="A3396" i="7"/>
  <c r="A3372" i="7"/>
  <c r="A3351" i="7"/>
  <c r="A3330" i="7"/>
  <c r="A3309" i="7"/>
  <c r="A3288" i="7"/>
  <c r="A3264" i="7"/>
  <c r="A3243" i="7"/>
  <c r="A3234" i="7"/>
  <c r="A3195" i="7"/>
  <c r="A3156" i="7"/>
  <c r="A3180" i="7"/>
  <c r="A3141" i="7"/>
  <c r="A3102" i="7"/>
  <c r="A3093" i="7"/>
  <c r="A3084" i="7"/>
  <c r="A3047" i="7"/>
  <c r="A3009" i="7"/>
  <c r="A3030" i="7"/>
  <c r="A2991" i="7"/>
  <c r="A2952" i="7"/>
  <c r="A2916" i="7"/>
  <c r="A2937" i="7"/>
  <c r="A2898" i="7"/>
  <c r="A2859" i="7"/>
  <c r="A2880" i="7"/>
  <c r="A2844" i="7"/>
  <c r="A2805" i="7"/>
  <c r="A2766" i="7"/>
  <c r="A2787" i="7"/>
  <c r="A2748" i="7"/>
  <c r="A2712" i="7"/>
  <c r="A2703" i="7"/>
  <c r="A2694" i="7"/>
  <c r="A2655" i="7"/>
  <c r="A4671" i="7"/>
  <c r="A4640" i="7"/>
  <c r="A4611" i="7"/>
  <c r="A4583" i="7"/>
  <c r="A4555" i="7"/>
  <c r="A4530" i="7"/>
  <c r="A4498" i="7"/>
  <c r="A4470" i="7"/>
  <c r="A4445" i="7"/>
  <c r="A4416" i="7"/>
  <c r="A4388" i="7"/>
  <c r="A4360" i="7"/>
  <c r="A4335" i="7"/>
  <c r="A4303" i="7"/>
  <c r="A4278" i="7"/>
  <c r="A4250" i="7"/>
  <c r="A4224" i="7"/>
  <c r="A4193" i="7"/>
  <c r="A4168" i="7"/>
  <c r="A4140" i="7"/>
  <c r="A4108" i="7"/>
  <c r="A4083" i="7"/>
  <c r="A4055" i="7"/>
  <c r="A4029" i="7"/>
  <c r="A3998" i="7"/>
  <c r="A3973" i="7"/>
  <c r="A3945" i="7"/>
  <c r="A3916" i="7"/>
  <c r="A3888" i="7"/>
  <c r="A3863" i="7"/>
  <c r="A3834" i="7"/>
  <c r="A3803" i="7"/>
  <c r="A3778" i="7"/>
  <c r="A3755" i="7"/>
  <c r="A3731" i="7"/>
  <c r="A3710" i="7"/>
  <c r="A3689" i="7"/>
  <c r="A3668" i="7"/>
  <c r="A3647" i="7"/>
  <c r="A3623" i="7"/>
  <c r="A3602" i="7"/>
  <c r="A3581" i="7"/>
  <c r="A3560" i="7"/>
  <c r="A3539" i="7"/>
  <c r="A3515" i="7"/>
  <c r="A3494" i="7"/>
  <c r="A3473" i="7"/>
  <c r="A3452" i="7"/>
  <c r="A3431" i="7"/>
  <c r="A3407" i="7"/>
  <c r="A3386" i="7"/>
  <c r="A3365" i="7"/>
  <c r="A3344" i="7"/>
  <c r="A3323" i="7"/>
  <c r="A3299" i="7"/>
  <c r="A3278" i="7"/>
  <c r="A3257" i="7"/>
  <c r="A3220" i="7"/>
  <c r="A3241" i="7"/>
  <c r="A3205" i="7"/>
  <c r="A3166" i="7"/>
  <c r="A3127" i="7"/>
  <c r="A3148" i="7"/>
  <c r="A3109" i="7"/>
  <c r="A3073" i="7"/>
  <c r="A3033" i="7"/>
  <c r="A3054" i="7"/>
  <c r="A3016" i="7"/>
  <c r="A2977" i="7"/>
  <c r="A3001" i="7"/>
  <c r="A2962" i="7"/>
  <c r="A2923" i="7"/>
  <c r="A2884" i="7"/>
  <c r="A2905" i="7"/>
  <c r="A2869" i="7"/>
  <c r="A2830" i="7"/>
  <c r="A2851" i="7"/>
  <c r="A2812" i="7"/>
  <c r="A2773" i="7"/>
  <c r="A2737" i="7"/>
  <c r="A2758" i="7"/>
  <c r="A2719" i="7"/>
  <c r="A2680" i="7"/>
  <c r="A2701" i="7"/>
  <c r="A2665" i="7"/>
  <c r="A2626" i="7"/>
  <c r="A2587" i="7"/>
  <c r="A2608" i="7"/>
  <c r="A2569" i="7"/>
  <c r="A2533" i="7"/>
  <c r="A2494" i="7"/>
  <c r="A2515" i="7"/>
  <c r="A2476" i="7"/>
  <c r="A2437" i="7"/>
  <c r="A2461" i="7"/>
  <c r="A2422" i="7"/>
  <c r="A2383" i="7"/>
  <c r="A2353" i="7"/>
  <c r="A4669" i="7"/>
  <c r="A4624" i="7"/>
  <c r="A4585" i="7"/>
  <c r="A4539" i="7"/>
  <c r="A4503" i="7"/>
  <c r="A4457" i="7"/>
  <c r="A4422" i="7"/>
  <c r="A4376" i="7"/>
  <c r="A4337" i="7"/>
  <c r="A4294" i="7"/>
  <c r="A4252" i="7"/>
  <c r="A4209" i="7"/>
  <c r="A4170" i="7"/>
  <c r="A4124" i="7"/>
  <c r="A4085" i="7"/>
  <c r="A4042" i="7"/>
  <c r="A4000" i="7"/>
  <c r="A3957" i="7"/>
  <c r="A3921" i="7"/>
  <c r="A3872" i="7"/>
  <c r="A3837" i="7"/>
  <c r="A3794" i="7"/>
  <c r="A3757" i="7"/>
  <c r="A3722" i="7"/>
  <c r="A3691" i="7"/>
  <c r="A3656" i="7"/>
  <c r="A3628" i="7"/>
  <c r="A3593" i="7"/>
  <c r="A3562" i="7"/>
  <c r="A3527" i="7"/>
  <c r="A3496" i="7"/>
  <c r="A3461" i="7"/>
  <c r="A3433" i="7"/>
  <c r="A3398" i="7"/>
  <c r="A3367" i="7"/>
  <c r="A3332" i="7"/>
  <c r="A3304" i="7"/>
  <c r="A3269" i="7"/>
  <c r="A3218" i="7"/>
  <c r="A3193" i="7"/>
  <c r="A3164" i="7"/>
  <c r="A3139" i="7"/>
  <c r="A3107" i="7"/>
  <c r="A3082" i="7"/>
  <c r="A3052" i="7"/>
  <c r="A3028" i="7"/>
  <c r="A2996" i="7"/>
  <c r="A2971" i="7"/>
  <c r="A2942" i="7"/>
  <c r="A2857" i="7"/>
  <c r="A2828" i="7"/>
  <c r="A2803" i="7"/>
  <c r="A2771" i="7"/>
  <c r="A2746" i="7"/>
  <c r="A2717" i="7"/>
  <c r="A2692" i="7"/>
  <c r="A2660" i="7"/>
  <c r="A2633" i="7"/>
  <c r="A2601" i="7"/>
  <c r="A2566" i="7"/>
  <c r="A2535" i="7"/>
  <c r="A2503" i="7"/>
  <c r="A2471" i="7"/>
  <c r="A2436" i="7"/>
  <c r="A2408" i="7"/>
  <c r="A2376" i="7"/>
  <c r="A2401" i="7"/>
  <c r="A4670" i="7"/>
  <c r="A4623" i="7"/>
  <c r="A4584" i="7"/>
  <c r="A4538" i="7"/>
  <c r="A4499" i="7"/>
  <c r="A4456" i="7"/>
  <c r="A4421" i="7"/>
  <c r="A4374" i="7"/>
  <c r="A4336" i="7"/>
  <c r="A4290" i="7"/>
  <c r="A4251" i="7"/>
  <c r="A4208" i="7"/>
  <c r="A4169" i="7"/>
  <c r="A4123" i="7"/>
  <c r="A4084" i="7"/>
  <c r="A4038" i="7"/>
  <c r="A3999" i="7"/>
  <c r="A3956" i="7"/>
  <c r="A3917" i="7"/>
  <c r="A3871" i="7"/>
  <c r="A3836" i="7"/>
  <c r="A3792" i="7"/>
  <c r="A3756" i="7"/>
  <c r="A3721" i="7"/>
  <c r="A3690" i="7"/>
  <c r="A3655" i="7"/>
  <c r="A3624" i="7"/>
  <c r="A3592" i="7"/>
  <c r="A3561" i="7"/>
  <c r="A3526" i="7"/>
  <c r="A3495" i="7"/>
  <c r="A3460" i="7"/>
  <c r="A3432" i="7"/>
  <c r="A3397" i="7"/>
  <c r="A3366" i="7"/>
  <c r="A3331" i="7"/>
  <c r="A3300" i="7"/>
  <c r="A3268" i="7"/>
  <c r="A3219" i="7"/>
  <c r="A3194" i="7"/>
  <c r="A3165" i="7"/>
  <c r="A3140" i="7"/>
  <c r="A3108" i="7"/>
  <c r="A3083" i="7"/>
  <c r="A3053" i="7"/>
  <c r="A3029" i="7"/>
  <c r="A3000" i="7"/>
  <c r="A2972" i="7"/>
  <c r="A2913" i="7"/>
  <c r="A2858" i="7"/>
  <c r="A2829" i="7"/>
  <c r="A2804" i="7"/>
  <c r="A2772" i="7"/>
  <c r="A2747" i="7"/>
  <c r="A2718" i="7"/>
  <c r="A2693" i="7"/>
  <c r="A2664" i="7"/>
  <c r="A2634" i="7"/>
  <c r="A2602" i="7"/>
  <c r="A2567" i="7"/>
  <c r="A2536" i="7"/>
  <c r="A2504" i="7"/>
  <c r="A2472" i="7"/>
  <c r="A2438" i="7"/>
  <c r="A2409" i="7"/>
  <c r="A2377" i="7"/>
  <c r="A2402" i="7"/>
  <c r="A4674" i="7"/>
  <c r="A4619" i="7"/>
  <c r="A4577" i="7"/>
  <c r="A4534" i="7"/>
  <c r="A4495" i="7"/>
  <c r="A4449" i="7"/>
  <c r="A4410" i="7"/>
  <c r="A4367" i="7"/>
  <c r="A4325" i="7"/>
  <c r="A4282" i="7"/>
  <c r="A4247" i="7"/>
  <c r="A4200" i="7"/>
  <c r="A4162" i="7"/>
  <c r="A4119" i="7"/>
  <c r="A4080" i="7"/>
  <c r="A4034" i="7"/>
  <c r="A3995" i="7"/>
  <c r="A3952" i="7"/>
  <c r="A3910" i="7"/>
  <c r="A3867" i="7"/>
  <c r="A3828" i="7"/>
  <c r="A3782" i="7"/>
  <c r="A3749" i="7"/>
  <c r="A3714" i="7"/>
  <c r="A3686" i="7"/>
  <c r="A3651" i="7"/>
  <c r="A3620" i="7"/>
  <c r="A3585" i="7"/>
  <c r="A3557" i="7"/>
  <c r="A3522" i="7"/>
  <c r="A3491" i="7"/>
  <c r="A3456" i="7"/>
  <c r="A3425" i="7"/>
  <c r="A3390" i="7"/>
  <c r="A3362" i="7"/>
  <c r="A3327" i="7"/>
  <c r="A3296" i="7"/>
  <c r="A3261" i="7"/>
  <c r="A3223" i="7"/>
  <c r="A3198" i="7"/>
  <c r="A3169" i="7"/>
  <c r="A3144" i="7"/>
  <c r="A3115" i="7"/>
  <c r="A3090" i="7"/>
  <c r="A3057" i="7"/>
  <c r="A3003" i="7"/>
  <c r="A2944" i="7"/>
  <c r="A2919" i="7"/>
  <c r="A2887" i="7"/>
  <c r="A2862" i="7"/>
  <c r="A2833" i="7"/>
  <c r="A2808" i="7"/>
  <c r="A2779" i="7"/>
  <c r="A2754" i="7"/>
  <c r="A2722" i="7"/>
  <c r="A2697" i="7"/>
  <c r="A2668" i="7"/>
  <c r="A2640" i="7"/>
  <c r="A2605" i="7"/>
  <c r="A2574" i="7"/>
  <c r="A2542" i="7"/>
  <c r="A2510" i="7"/>
  <c r="A2475" i="7"/>
  <c r="A2447" i="7"/>
  <c r="A2412" i="7"/>
  <c r="A2380" i="7"/>
  <c r="A4680" i="7"/>
  <c r="A4618" i="7"/>
  <c r="A4572" i="7"/>
  <c r="A4533" i="7"/>
  <c r="A4487" i="7"/>
  <c r="A4448" i="7"/>
  <c r="A4405" i="7"/>
  <c r="A4366" i="7"/>
  <c r="A4320" i="7"/>
  <c r="A4281" i="7"/>
  <c r="A4235" i="7"/>
  <c r="A4196" i="7"/>
  <c r="A4153" i="7"/>
  <c r="A4118" i="7"/>
  <c r="A4071" i="7"/>
  <c r="A4033" i="7"/>
  <c r="A3990" i="7"/>
  <c r="A3948" i="7"/>
  <c r="A3905" i="7"/>
  <c r="A3866" i="7"/>
  <c r="A3820" i="7"/>
  <c r="A3781" i="7"/>
  <c r="A3744" i="7"/>
  <c r="A3713" i="7"/>
  <c r="A3678" i="7"/>
  <c r="A3650" i="7"/>
  <c r="A3615" i="7"/>
  <c r="A3584" i="7"/>
  <c r="A3549" i="7"/>
  <c r="A3521" i="7"/>
  <c r="A3486" i="7"/>
  <c r="A3455" i="7"/>
  <c r="A3420" i="7"/>
  <c r="A3389" i="7"/>
  <c r="A3354" i="7"/>
  <c r="A3326" i="7"/>
  <c r="A3291" i="7"/>
  <c r="A3260" i="7"/>
  <c r="A3231" i="7"/>
  <c r="A3199" i="7"/>
  <c r="A3174" i="7"/>
  <c r="A3145" i="7"/>
  <c r="A3120" i="7"/>
  <c r="A3091" i="7"/>
  <c r="A3006" i="7"/>
  <c r="A2974" i="7"/>
  <c r="A2949" i="7"/>
  <c r="A2920" i="7"/>
  <c r="A2895" i="7"/>
  <c r="A2863" i="7"/>
  <c r="A2838" i="7"/>
  <c r="A2809" i="7"/>
  <c r="A2784" i="7"/>
  <c r="A2755" i="7"/>
  <c r="A2730" i="7"/>
  <c r="A2698" i="7"/>
  <c r="A2643" i="7"/>
  <c r="A2641" i="7"/>
  <c r="A2606" i="7"/>
  <c r="A2575" i="7"/>
  <c r="A2543" i="7"/>
  <c r="A2511" i="7"/>
  <c r="A2477" i="7"/>
  <c r="A2448" i="7"/>
  <c r="A2413" i="7"/>
  <c r="A2381" i="7"/>
  <c r="A4648" i="7"/>
  <c r="A4613" i="7"/>
  <c r="A4569" i="7"/>
  <c r="A4531" i="7"/>
  <c r="A4485" i="7"/>
  <c r="A4446" i="7"/>
  <c r="A4403" i="7"/>
  <c r="A4361" i="7"/>
  <c r="A4318" i="7"/>
  <c r="A4279" i="7"/>
  <c r="A4233" i="7"/>
  <c r="A4194" i="7"/>
  <c r="A4151" i="7"/>
  <c r="A4109" i="7"/>
  <c r="A4066" i="7"/>
  <c r="A4031" i="7"/>
  <c r="A3984" i="7"/>
  <c r="A3946" i="7"/>
  <c r="A3903" i="7"/>
  <c r="A3864" i="7"/>
  <c r="A3818" i="7"/>
  <c r="A3779" i="7"/>
  <c r="A3742" i="7"/>
  <c r="A3711" i="7"/>
  <c r="A3676" i="7"/>
  <c r="A3648" i="7"/>
  <c r="A3613" i="7"/>
  <c r="A3582" i="7"/>
  <c r="A3547" i="7"/>
  <c r="A3516" i="7"/>
  <c r="A3484" i="7"/>
  <c r="A3453" i="7"/>
  <c r="A3418" i="7"/>
  <c r="A3387" i="7"/>
  <c r="A3352" i="7"/>
  <c r="A3324" i="7"/>
  <c r="A3289" i="7"/>
  <c r="A3258" i="7"/>
  <c r="A3233" i="7"/>
  <c r="A3204" i="7"/>
  <c r="A3176" i="7"/>
  <c r="A3147" i="7"/>
  <c r="A3122" i="7"/>
  <c r="A3063" i="7"/>
  <c r="A3008" i="7"/>
  <c r="A2976" i="7"/>
  <c r="A2951" i="7"/>
  <c r="A2922" i="7"/>
  <c r="A2897" i="7"/>
  <c r="A2868" i="7"/>
  <c r="A2840" i="7"/>
  <c r="A2811" i="7"/>
  <c r="A2786" i="7"/>
  <c r="A2757" i="7"/>
  <c r="A2732" i="7"/>
  <c r="A2700" i="7"/>
  <c r="A2615" i="7"/>
  <c r="A2613" i="7"/>
  <c r="A2609" i="7"/>
  <c r="A2580" i="7"/>
  <c r="A2545" i="7"/>
  <c r="A2513" i="7"/>
  <c r="A2479" i="7"/>
  <c r="A2450" i="7"/>
  <c r="A2418" i="7"/>
  <c r="A2384" i="7"/>
  <c r="A4673" i="7"/>
  <c r="A4600" i="7"/>
  <c r="A4552" i="7"/>
  <c r="A4482" i="7"/>
  <c r="A4428" i="7"/>
  <c r="A4369" i="7"/>
  <c r="A4314" i="7"/>
  <c r="A4258" i="7"/>
  <c r="A4195" i="7"/>
  <c r="A4142" i="7"/>
  <c r="A4086" i="7"/>
  <c r="A4024" i="7"/>
  <c r="A3972" i="7"/>
  <c r="A3911" i="7"/>
  <c r="A3848" i="7"/>
  <c r="A3800" i="7"/>
  <c r="A3740" i="7"/>
  <c r="A3700" i="7"/>
  <c r="A3653" i="7"/>
  <c r="A3606" i="7"/>
  <c r="A3565" i="7"/>
  <c r="A3520" i="7"/>
  <c r="A3475" i="7"/>
  <c r="A3434" i="7"/>
  <c r="A3384" i="7"/>
  <c r="A3343" i="7"/>
  <c r="A3297" i="7"/>
  <c r="A3246" i="7"/>
  <c r="A3187" i="7"/>
  <c r="A3181" i="7"/>
  <c r="A3101" i="7"/>
  <c r="A3085" i="7"/>
  <c r="A3012" i="7"/>
  <c r="A2993" i="7"/>
  <c r="A2921" i="7"/>
  <c r="A2903" i="7"/>
  <c r="A2827" i="7"/>
  <c r="A2814" i="7"/>
  <c r="A2738" i="7"/>
  <c r="A2721" i="7"/>
  <c r="A2652" i="7"/>
  <c r="A2628" i="7"/>
  <c r="A2610" i="7"/>
  <c r="A2526" i="7"/>
  <c r="A2508" i="7"/>
  <c r="A2488" i="7"/>
  <c r="A2462" i="7"/>
  <c r="A2382" i="7"/>
  <c r="A2351" i="7"/>
  <c r="A4649" i="7"/>
  <c r="A4596" i="7"/>
  <c r="A4540" i="7"/>
  <c r="A4478" i="7"/>
  <c r="A4426" i="7"/>
  <c r="A4368" i="7"/>
  <c r="A4313" i="7"/>
  <c r="A4254" i="7"/>
  <c r="A4192" i="7"/>
  <c r="A4141" i="7"/>
  <c r="A4082" i="7"/>
  <c r="A4020" i="7"/>
  <c r="A3971" i="7"/>
  <c r="A3904" i="7"/>
  <c r="A3847" i="7"/>
  <c r="A3795" i="7"/>
  <c r="A3739" i="7"/>
  <c r="A3695" i="7"/>
  <c r="A3652" i="7"/>
  <c r="A3605" i="7"/>
  <c r="A3564" i="7"/>
  <c r="A3514" i="7"/>
  <c r="A3474" i="7"/>
  <c r="A3430" i="7"/>
  <c r="A3383" i="7"/>
  <c r="A3342" i="7"/>
  <c r="A3290" i="7"/>
  <c r="A3245" i="7"/>
  <c r="A3192" i="7"/>
  <c r="A3182" i="7"/>
  <c r="A3103" i="7"/>
  <c r="A3086" i="7"/>
  <c r="A3013" i="7"/>
  <c r="A2994" i="7"/>
  <c r="A2924" i="7"/>
  <c r="A2904" i="7"/>
  <c r="A2831" i="7"/>
  <c r="A2815" i="7"/>
  <c r="A2739" i="7"/>
  <c r="A2731" i="7"/>
  <c r="A2653" i="7"/>
  <c r="A2629" i="7"/>
  <c r="A2611" i="7"/>
  <c r="A2527" i="7"/>
  <c r="A2509" i="7"/>
  <c r="A2489" i="7"/>
  <c r="A2433" i="7"/>
  <c r="A2385" i="7"/>
  <c r="A2352" i="7"/>
  <c r="A4646" i="7"/>
  <c r="A4595" i="7"/>
  <c r="A4536" i="7"/>
  <c r="A4477" i="7"/>
  <c r="A4425" i="7"/>
  <c r="A4362" i="7"/>
  <c r="A4308" i="7"/>
  <c r="A4253" i="7"/>
  <c r="A4191" i="7"/>
  <c r="A4139" i="7"/>
  <c r="A4081" i="7"/>
  <c r="A4015" i="7"/>
  <c r="A3970" i="7"/>
  <c r="A3900" i="7"/>
  <c r="A3846" i="7"/>
  <c r="A3784" i="7"/>
  <c r="A3738" i="7"/>
  <c r="A3694" i="7"/>
  <c r="A3649" i="7"/>
  <c r="A3604" i="7"/>
  <c r="A3563" i="7"/>
  <c r="A3513" i="7"/>
  <c r="A3472" i="7"/>
  <c r="A3426" i="7"/>
  <c r="A3378" i="7"/>
  <c r="A3341" i="7"/>
  <c r="A3287" i="7"/>
  <c r="A3244" i="7"/>
  <c r="A3196" i="7"/>
  <c r="A3153" i="7"/>
  <c r="A3104" i="7"/>
  <c r="A3092" i="7"/>
  <c r="A3014" i="7"/>
  <c r="A2995" i="7"/>
  <c r="A2925" i="7"/>
  <c r="A2906" i="7"/>
  <c r="A2832" i="7"/>
  <c r="A2793" i="7"/>
  <c r="A2740" i="7"/>
  <c r="A2674" i="7"/>
  <c r="A2654" i="7"/>
  <c r="A2635" i="7"/>
  <c r="A2558" i="7"/>
  <c r="A2528" i="7"/>
  <c r="A2512" i="7"/>
  <c r="A2490" i="7"/>
  <c r="A2404" i="7"/>
  <c r="A2386" i="7"/>
  <c r="A2354" i="7"/>
  <c r="A4645" i="7"/>
  <c r="A4593" i="7"/>
  <c r="A4535" i="7"/>
  <c r="A4476" i="7"/>
  <c r="A4424" i="7"/>
  <c r="A4359" i="7"/>
  <c r="A4304" i="7"/>
  <c r="A4249" i="7"/>
  <c r="A4190" i="7"/>
  <c r="A4137" i="7"/>
  <c r="A4067" i="7"/>
  <c r="A4014" i="7"/>
  <c r="A3958" i="7"/>
  <c r="A3893" i="7"/>
  <c r="A3844" i="7"/>
  <c r="A3783" i="7"/>
  <c r="A3737" i="7"/>
  <c r="A3693" i="7"/>
  <c r="A3646" i="7"/>
  <c r="A3603" i="7"/>
  <c r="A3559" i="7"/>
  <c r="A3512" i="7"/>
  <c r="A3471" i="7"/>
  <c r="A3419" i="7"/>
  <c r="A3377" i="7"/>
  <c r="A3333" i="7"/>
  <c r="A3286" i="7"/>
  <c r="A3214" i="7"/>
  <c r="A3197" i="7"/>
  <c r="A3124" i="7"/>
  <c r="A3105" i="7"/>
  <c r="A3034" i="7"/>
  <c r="A3015" i="7"/>
  <c r="A3002" i="7"/>
  <c r="A2926" i="7"/>
  <c r="A2910" i="7"/>
  <c r="A2839" i="7"/>
  <c r="A2764" i="7"/>
  <c r="A2745" i="7"/>
  <c r="A2675" i="7"/>
  <c r="A2656" i="7"/>
  <c r="A2636" i="7"/>
  <c r="A2559" i="7"/>
  <c r="A2532" i="7"/>
  <c r="A2514" i="7"/>
  <c r="A2491" i="7"/>
  <c r="A2410" i="7"/>
  <c r="A2390" i="7"/>
  <c r="A2358" i="7"/>
  <c r="A4644" i="7"/>
  <c r="A4592" i="7"/>
  <c r="A4532" i="7"/>
  <c r="A4475" i="7"/>
  <c r="A4423" i="7"/>
  <c r="A4358" i="7"/>
  <c r="A4302" i="7"/>
  <c r="A4248" i="7"/>
  <c r="A4182" i="7"/>
  <c r="A4133" i="7"/>
  <c r="A4064" i="7"/>
  <c r="A4013" i="7"/>
  <c r="A3954" i="7"/>
  <c r="A3892" i="7"/>
  <c r="A3840" i="7"/>
  <c r="A3780" i="7"/>
  <c r="A3736" i="7"/>
  <c r="A3692" i="7"/>
  <c r="A3642" i="7"/>
  <c r="A3601" i="7"/>
  <c r="A3558" i="7"/>
  <c r="A3507" i="7"/>
  <c r="A3470" i="7"/>
  <c r="A3416" i="7"/>
  <c r="A3376" i="7"/>
  <c r="A3329" i="7"/>
  <c r="A3282" i="7"/>
  <c r="A3215" i="7"/>
  <c r="A3200" i="7"/>
  <c r="A3125" i="7"/>
  <c r="A3106" i="7"/>
  <c r="A3035" i="7"/>
  <c r="A3017" i="7"/>
  <c r="A2973" i="7"/>
  <c r="A2934" i="7"/>
  <c r="A2911" i="7"/>
  <c r="A2845" i="7"/>
  <c r="A2765" i="7"/>
  <c r="A2749" i="7"/>
  <c r="A2676" i="7"/>
  <c r="A2657" i="7"/>
  <c r="A2642" i="7"/>
  <c r="A2560" i="7"/>
  <c r="A2534" i="7"/>
  <c r="A2516" i="7"/>
  <c r="A2492" i="7"/>
  <c r="A2411" i="7"/>
  <c r="A2394" i="7"/>
  <c r="A2359" i="7"/>
  <c r="A4642" i="7"/>
  <c r="A4586" i="7"/>
  <c r="A4524" i="7"/>
  <c r="A4469" i="7"/>
  <c r="A4411" i="7"/>
  <c r="A4348" i="7"/>
  <c r="A4300" i="7"/>
  <c r="A4231" i="7"/>
  <c r="A4179" i="7"/>
  <c r="A4121" i="7"/>
  <c r="A4062" i="7"/>
  <c r="A4010" i="7"/>
  <c r="A3947" i="7"/>
  <c r="A3890" i="7"/>
  <c r="A3838" i="7"/>
  <c r="A3776" i="7"/>
  <c r="A3730" i="7"/>
  <c r="A3687" i="7"/>
  <c r="A3636" i="7"/>
  <c r="A3599" i="7"/>
  <c r="A3545" i="7"/>
  <c r="A3505" i="7"/>
  <c r="A3458" i="7"/>
  <c r="A3414" i="7"/>
  <c r="A3370" i="7"/>
  <c r="A3325" i="7"/>
  <c r="A3280" i="7"/>
  <c r="A3217" i="7"/>
  <c r="A3207" i="7"/>
  <c r="A3128" i="7"/>
  <c r="A3114" i="7"/>
  <c r="A3041" i="7"/>
  <c r="A3019" i="7"/>
  <c r="A2953" i="7"/>
  <c r="A2936" i="7"/>
  <c r="A2860" i="7"/>
  <c r="A2847" i="7"/>
  <c r="A2768" i="7"/>
  <c r="A2756" i="7"/>
  <c r="A2678" i="7"/>
  <c r="A2659" i="7"/>
  <c r="A2585" i="7"/>
  <c r="A2562" i="7"/>
  <c r="A2541" i="7"/>
  <c r="A2518" i="7"/>
  <c r="A2434" i="7"/>
  <c r="A2419" i="7"/>
  <c r="A2396" i="7"/>
  <c r="A2364" i="7"/>
  <c r="A4607" i="7"/>
  <c r="A4514" i="7"/>
  <c r="A4442" i="7"/>
  <c r="A4341" i="7"/>
  <c r="A4262" i="7"/>
  <c r="A4172" i="7"/>
  <c r="A4092" i="7"/>
  <c r="A3997" i="7"/>
  <c r="A3924" i="7"/>
  <c r="A3819" i="7"/>
  <c r="A3754" i="7"/>
  <c r="A3673" i="7"/>
  <c r="A3614" i="7"/>
  <c r="A3542" i="7"/>
  <c r="A3478" i="7"/>
  <c r="A3408" i="7"/>
  <c r="A3347" i="7"/>
  <c r="A3276" i="7"/>
  <c r="A3240" i="7"/>
  <c r="A3138" i="7"/>
  <c r="A3075" i="7"/>
  <c r="A3032" i="7"/>
  <c r="A2970" i="7"/>
  <c r="A2870" i="7"/>
  <c r="A2807" i="7"/>
  <c r="A2761" i="7"/>
  <c r="A2702" i="7"/>
  <c r="A2589" i="7"/>
  <c r="A2553" i="7"/>
  <c r="A2467" i="7"/>
  <c r="A2455" i="7"/>
  <c r="A2399" i="7"/>
  <c r="A2367" i="7"/>
  <c r="A4654" i="7"/>
  <c r="A4606" i="7"/>
  <c r="A4513" i="7"/>
  <c r="A4430" i="7"/>
  <c r="A4340" i="7"/>
  <c r="A4261" i="7"/>
  <c r="A4171" i="7"/>
  <c r="A4088" i="7"/>
  <c r="A3996" i="7"/>
  <c r="A3923" i="7"/>
  <c r="A3816" i="7"/>
  <c r="A3750" i="7"/>
  <c r="A3672" i="7"/>
  <c r="A3611" i="7"/>
  <c r="A3541" i="7"/>
  <c r="A3477" i="7"/>
  <c r="A3406" i="7"/>
  <c r="A3346" i="7"/>
  <c r="A3275" i="7"/>
  <c r="A3242" i="7"/>
  <c r="A3142" i="7"/>
  <c r="A3076" i="7"/>
  <c r="A2975" i="7"/>
  <c r="A2917" i="7"/>
  <c r="A2871" i="7"/>
  <c r="A2810" i="7"/>
  <c r="A2706" i="7"/>
  <c r="A2646" i="7"/>
  <c r="A2590" i="7"/>
  <c r="A2524" i="7"/>
  <c r="A2468" i="7"/>
  <c r="A2456" i="7"/>
  <c r="A2400" i="7"/>
  <c r="A2368" i="7"/>
  <c r="A4655" i="7"/>
  <c r="A4605" i="7"/>
  <c r="A4511" i="7"/>
  <c r="A4429" i="7"/>
  <c r="A4339" i="7"/>
  <c r="A4259" i="7"/>
  <c r="A4164" i="7"/>
  <c r="A4087" i="7"/>
  <c r="A3989" i="7"/>
  <c r="A3912" i="7"/>
  <c r="A3815" i="7"/>
  <c r="A3743" i="7"/>
  <c r="A3671" i="7"/>
  <c r="A3610" i="7"/>
  <c r="A3540" i="7"/>
  <c r="A3476" i="7"/>
  <c r="A3405" i="7"/>
  <c r="A3345" i="7"/>
  <c r="A3270" i="7"/>
  <c r="A3186" i="7"/>
  <c r="A3143" i="7"/>
  <c r="A3081" i="7"/>
  <c r="A2978" i="7"/>
  <c r="A2918" i="7"/>
  <c r="A2872" i="7"/>
  <c r="A2813" i="7"/>
  <c r="A2707" i="7"/>
  <c r="A2647" i="7"/>
  <c r="A2594" i="7"/>
  <c r="A2525" i="7"/>
  <c r="A2469" i="7"/>
  <c r="A2460" i="7"/>
  <c r="A2373" i="7"/>
  <c r="A2369" i="7"/>
  <c r="A4656" i="7"/>
  <c r="A4590" i="7"/>
  <c r="A4510" i="7"/>
  <c r="A4412" i="7"/>
  <c r="A4338" i="7"/>
  <c r="A4234" i="7"/>
  <c r="A4163" i="7"/>
  <c r="A4063" i="7"/>
  <c r="A3979" i="7"/>
  <c r="A3891" i="7"/>
  <c r="A3813" i="7"/>
  <c r="A3732" i="7"/>
  <c r="A3670" i="7"/>
  <c r="A3600" i="7"/>
  <c r="A3538" i="7"/>
  <c r="A3462" i="7"/>
  <c r="A3404" i="7"/>
  <c r="A3328" i="7"/>
  <c r="A3263" i="7"/>
  <c r="A3206" i="7"/>
  <c r="A3146" i="7"/>
  <c r="A3036" i="7"/>
  <c r="A2982" i="7"/>
  <c r="A2935" i="7"/>
  <c r="A2877" i="7"/>
  <c r="A2767" i="7"/>
  <c r="A2708" i="7"/>
  <c r="A2658" i="7"/>
  <c r="A2598" i="7"/>
  <c r="A2540" i="7"/>
  <c r="A2470" i="7"/>
  <c r="A2414" i="7"/>
  <c r="A2370" i="7"/>
  <c r="A4641" i="7"/>
  <c r="A4553" i="7"/>
  <c r="A4404" i="7"/>
  <c r="A4315" i="7"/>
  <c r="A4210" i="7"/>
  <c r="A4099" i="7"/>
  <c r="A3976" i="7"/>
  <c r="A3868" i="7"/>
  <c r="A3761" i="7"/>
  <c r="A3669" i="7"/>
  <c r="A3580" i="7"/>
  <c r="A3498" i="7"/>
  <c r="A3413" i="7"/>
  <c r="A3317" i="7"/>
  <c r="A3221" i="7"/>
  <c r="A3175" i="7"/>
  <c r="A3042" i="7"/>
  <c r="A2992" i="7"/>
  <c r="A2900" i="7"/>
  <c r="A2802" i="7"/>
  <c r="A2715" i="7"/>
  <c r="A2622" i="7"/>
  <c r="A2570" i="7"/>
  <c r="A2473" i="7"/>
  <c r="A2425" i="7"/>
  <c r="A2365" i="7"/>
  <c r="A4639" i="7"/>
  <c r="A4529" i="7"/>
  <c r="A4398" i="7"/>
  <c r="A4301" i="7"/>
  <c r="A4206" i="7"/>
  <c r="A4098" i="7"/>
  <c r="A3975" i="7"/>
  <c r="A3865" i="7"/>
  <c r="A3760" i="7"/>
  <c r="A3667" i="7"/>
  <c r="A3579" i="7"/>
  <c r="A3497" i="7"/>
  <c r="A3412" i="7"/>
  <c r="A3312" i="7"/>
  <c r="A3222" i="7"/>
  <c r="A3126" i="7"/>
  <c r="A3043" i="7"/>
  <c r="A2950" i="7"/>
  <c r="A2901" i="7"/>
  <c r="A2806" i="7"/>
  <c r="A2716" i="7"/>
  <c r="A2623" i="7"/>
  <c r="A2579" i="7"/>
  <c r="A2474" i="7"/>
  <c r="A2429" i="7"/>
  <c r="A2366" i="7"/>
  <c r="A4638" i="7"/>
  <c r="A4520" i="7"/>
  <c r="A4397" i="7"/>
  <c r="A4295" i="7"/>
  <c r="A4205" i="7"/>
  <c r="A4061" i="7"/>
  <c r="A3974" i="7"/>
  <c r="A3862" i="7"/>
  <c r="A3759" i="7"/>
  <c r="A3666" i="7"/>
  <c r="A3578" i="7"/>
  <c r="A3493" i="7"/>
  <c r="A3399" i="7"/>
  <c r="A3311" i="7"/>
  <c r="A3232" i="7"/>
  <c r="A3129" i="7"/>
  <c r="A3048" i="7"/>
  <c r="A2954" i="7"/>
  <c r="A2902" i="7"/>
  <c r="A2769" i="7"/>
  <c r="A2720" i="7"/>
  <c r="A2624" i="7"/>
  <c r="A2581" i="7"/>
  <c r="A2478" i="7"/>
  <c r="A2430" i="7"/>
  <c r="A2371" i="7"/>
  <c r="A4637" i="7"/>
  <c r="A4515" i="7"/>
  <c r="A4395" i="7"/>
  <c r="A4287" i="7"/>
  <c r="A4181" i="7"/>
  <c r="A4060" i="7"/>
  <c r="A3953" i="7"/>
  <c r="A3858" i="7"/>
  <c r="A3758" i="7"/>
  <c r="A3665" i="7"/>
  <c r="A3570" i="7"/>
  <c r="A3492" i="7"/>
  <c r="A3395" i="7"/>
  <c r="A3310" i="7"/>
  <c r="A3235" i="7"/>
  <c r="A3130" i="7"/>
  <c r="A3049" i="7"/>
  <c r="A2958" i="7"/>
  <c r="A2856" i="7"/>
  <c r="A2770" i="7"/>
  <c r="A2677" i="7"/>
  <c r="A2625" i="7"/>
  <c r="A2582" i="7"/>
  <c r="A2486" i="7"/>
  <c r="A2431" i="7"/>
  <c r="A2372" i="7"/>
  <c r="A4659" i="7"/>
  <c r="A4556" i="7"/>
  <c r="A4389" i="7"/>
  <c r="A4230" i="7"/>
  <c r="A4107" i="7"/>
  <c r="A3944" i="7"/>
  <c r="A3809" i="7"/>
  <c r="A3707" i="7"/>
  <c r="A3586" i="7"/>
  <c r="A3457" i="7"/>
  <c r="A3364" i="7"/>
  <c r="A3256" i="7"/>
  <c r="A3149" i="7"/>
  <c r="A3007" i="7"/>
  <c r="A2940" i="7"/>
  <c r="A2823" i="7"/>
  <c r="A2682" i="7"/>
  <c r="A2603" i="7"/>
  <c r="A2502" i="7"/>
  <c r="A2432" i="7"/>
  <c r="A2346" i="7"/>
  <c r="A4505" i="7"/>
  <c r="A4100" i="7"/>
  <c r="A3568" i="7"/>
  <c r="A3099" i="7"/>
  <c r="A2695" i="7"/>
  <c r="A4497" i="7"/>
  <c r="A2696" i="7"/>
  <c r="A4663" i="7"/>
  <c r="A4554" i="7"/>
  <c r="A4387" i="7"/>
  <c r="A4229" i="7"/>
  <c r="A4106" i="7"/>
  <c r="A3942" i="7"/>
  <c r="A3808" i="7"/>
  <c r="A3702" i="7"/>
  <c r="A3583" i="7"/>
  <c r="A3454" i="7"/>
  <c r="A3363" i="7"/>
  <c r="A3255" i="7"/>
  <c r="A3150" i="7"/>
  <c r="A3010" i="7"/>
  <c r="A2941" i="7"/>
  <c r="A2794" i="7"/>
  <c r="A2683" i="7"/>
  <c r="A2604" i="7"/>
  <c r="A2517" i="7"/>
  <c r="A2378" i="7"/>
  <c r="A2347" i="7"/>
  <c r="A4385" i="7"/>
  <c r="A3802" i="7"/>
  <c r="A3450" i="7"/>
  <c r="A3216" i="7"/>
  <c r="A2886" i="7"/>
  <c r="A2466" i="7"/>
  <c r="A2349" i="7"/>
  <c r="A4226" i="7"/>
  <c r="A3801" i="7"/>
  <c r="A3449" i="7"/>
  <c r="A3100" i="7"/>
  <c r="A2785" i="7"/>
  <c r="A2487" i="7"/>
  <c r="A4664" i="7"/>
  <c r="A4506" i="7"/>
  <c r="A4386" i="7"/>
  <c r="A4228" i="7"/>
  <c r="A4105" i="7"/>
  <c r="A3938" i="7"/>
  <c r="A3804" i="7"/>
  <c r="A3701" i="7"/>
  <c r="A3569" i="7"/>
  <c r="A3451" i="7"/>
  <c r="A3353" i="7"/>
  <c r="A3254" i="7"/>
  <c r="A3151" i="7"/>
  <c r="A3011" i="7"/>
  <c r="A2885" i="7"/>
  <c r="A2774" i="7"/>
  <c r="A2691" i="7"/>
  <c r="A2607" i="7"/>
  <c r="A2522" i="7"/>
  <c r="A2379" i="7"/>
  <c r="A2348" i="7"/>
  <c r="A4668" i="7"/>
  <c r="A4227" i="7"/>
  <c r="A3930" i="7"/>
  <c r="A3688" i="7"/>
  <c r="A3350" i="7"/>
  <c r="A3018" i="7"/>
  <c r="A2778" i="7"/>
  <c r="A2561" i="7"/>
  <c r="A2395" i="7"/>
  <c r="A4672" i="7"/>
  <c r="A4377" i="7"/>
  <c r="A4056" i="7"/>
  <c r="A3929" i="7"/>
  <c r="A3677" i="7"/>
  <c r="A3566" i="7"/>
  <c r="A3349" i="7"/>
  <c r="A3236" i="7"/>
  <c r="A3027" i="7"/>
  <c r="A2896" i="7"/>
  <c r="A2563" i="7"/>
  <c r="A2397" i="7"/>
  <c r="A2350" i="7"/>
  <c r="A4560" i="7"/>
  <c r="A4444" i="7"/>
  <c r="A4277" i="7"/>
  <c r="A4143" i="7"/>
  <c r="A4008" i="7"/>
  <c r="A3857" i="7"/>
  <c r="A3718" i="7"/>
  <c r="A3622" i="7"/>
  <c r="A3503" i="7"/>
  <c r="A3385" i="7"/>
  <c r="A3279" i="7"/>
  <c r="A3162" i="7"/>
  <c r="A3050" i="7"/>
  <c r="A2964" i="7"/>
  <c r="A2848" i="7"/>
  <c r="A2713" i="7"/>
  <c r="A2586" i="7"/>
  <c r="A2495" i="7"/>
  <c r="A2420" i="7"/>
  <c r="A4557" i="7"/>
  <c r="A4319" i="7"/>
  <c r="A4116" i="7"/>
  <c r="A3886" i="7"/>
  <c r="A3708" i="7"/>
  <c r="A3528" i="7"/>
  <c r="A3368" i="7"/>
  <c r="A3154" i="7"/>
  <c r="A3056" i="7"/>
  <c r="A2881" i="7"/>
  <c r="A2681" i="7"/>
  <c r="A2550" i="7"/>
  <c r="A2424" i="7"/>
  <c r="A4276" i="7"/>
  <c r="A3163" i="7"/>
  <c r="A4496" i="7"/>
  <c r="A4316" i="7"/>
  <c r="A4054" i="7"/>
  <c r="A3885" i="7"/>
  <c r="A3674" i="7"/>
  <c r="A3524" i="7"/>
  <c r="A3348" i="7"/>
  <c r="A3155" i="7"/>
  <c r="A3031" i="7"/>
  <c r="A2882" i="7"/>
  <c r="A2699" i="7"/>
  <c r="A2551" i="7"/>
  <c r="A2398" i="7"/>
  <c r="A4468" i="7"/>
  <c r="A3635" i="7"/>
  <c r="A2614" i="7"/>
  <c r="A4486" i="7"/>
  <c r="A4283" i="7"/>
  <c r="A4053" i="7"/>
  <c r="A3876" i="7"/>
  <c r="A3657" i="7"/>
  <c r="A3523" i="7"/>
  <c r="A3322" i="7"/>
  <c r="A3157" i="7"/>
  <c r="A2983" i="7"/>
  <c r="A2826" i="7"/>
  <c r="A2666" i="7"/>
  <c r="A2552" i="7"/>
  <c r="A3839" i="7"/>
  <c r="A3308" i="7"/>
  <c r="A2849" i="7"/>
  <c r="A4474" i="7"/>
  <c r="A4280" i="7"/>
  <c r="A4052" i="7"/>
  <c r="A3869" i="7"/>
  <c r="A3641" i="7"/>
  <c r="A3506" i="7"/>
  <c r="A3318" i="7"/>
  <c r="A3158" i="7"/>
  <c r="A2988" i="7"/>
  <c r="A2846" i="7"/>
  <c r="A2667" i="7"/>
  <c r="A2523" i="7"/>
  <c r="A4043" i="7"/>
  <c r="A3502" i="7"/>
  <c r="A2989" i="7"/>
  <c r="A2496" i="7"/>
  <c r="A4450" i="7"/>
  <c r="A4146" i="7"/>
  <c r="A3830" i="7"/>
  <c r="A3621" i="7"/>
  <c r="A3388" i="7"/>
  <c r="A3110" i="7"/>
  <c r="A2939" i="7"/>
  <c r="A2679" i="7"/>
  <c r="A2442" i="7"/>
  <c r="A4390" i="7"/>
  <c r="A3066" i="7"/>
  <c r="A4036" i="7"/>
  <c r="A3764" i="7"/>
  <c r="A3067" i="7"/>
  <c r="A2584" i="7"/>
  <c r="A4621" i="7"/>
  <c r="A3068" i="7"/>
  <c r="A4343" i="7"/>
  <c r="A3281" i="7"/>
  <c r="A2599" i="7"/>
  <c r="A3485" i="7"/>
  <c r="A2600" i="7"/>
  <c r="A4332" i="7"/>
  <c r="A3479" i="7"/>
  <c r="A3051" i="7"/>
  <c r="A4272" i="7"/>
  <c r="A3440" i="7"/>
  <c r="A4217" i="7"/>
  <c r="A3977" i="7"/>
  <c r="A3238" i="7"/>
  <c r="A2792" i="7"/>
  <c r="A4447" i="7"/>
  <c r="A4145" i="7"/>
  <c r="A3829" i="7"/>
  <c r="A3594" i="7"/>
  <c r="A3371" i="7"/>
  <c r="A3121" i="7"/>
  <c r="A2899" i="7"/>
  <c r="A2616" i="7"/>
  <c r="A2443" i="7"/>
  <c r="A3765" i="7"/>
  <c r="A2878" i="7"/>
  <c r="A4357" i="7"/>
  <c r="A2879" i="7"/>
  <c r="A3298" i="7"/>
  <c r="A3729" i="7"/>
  <c r="A2852" i="7"/>
  <c r="A3074" i="7"/>
  <c r="A4582" i="7"/>
  <c r="A3262" i="7"/>
  <c r="A4578" i="7"/>
  <c r="A4266" i="7"/>
  <c r="A2568" i="7"/>
  <c r="A3709" i="7"/>
  <c r="A4443" i="7"/>
  <c r="A4144" i="7"/>
  <c r="A3777" i="7"/>
  <c r="A3587" i="7"/>
  <c r="A3369" i="7"/>
  <c r="A3064" i="7"/>
  <c r="A2861" i="7"/>
  <c r="A2617" i="7"/>
  <c r="A2449" i="7"/>
  <c r="A4643" i="7"/>
  <c r="A3544" i="7"/>
  <c r="A2452" i="7"/>
  <c r="A4625" i="7"/>
  <c r="A3543" i="7"/>
  <c r="A2453" i="7"/>
  <c r="A4035" i="7"/>
  <c r="A2588" i="7"/>
  <c r="A4620" i="7"/>
  <c r="A3533" i="7"/>
  <c r="A2421" i="7"/>
  <c r="A4614" i="7"/>
  <c r="A4334" i="7"/>
  <c r="A4025" i="7"/>
  <c r="A3728" i="7"/>
  <c r="A3277" i="7"/>
  <c r="A2788" i="7"/>
  <c r="A2423" i="7"/>
  <c r="A2363" i="7"/>
  <c r="A3723" i="7"/>
  <c r="A2564" i="7"/>
  <c r="A4001" i="7"/>
  <c r="A3441" i="7"/>
  <c r="A3055" i="7"/>
  <c r="A2565" i="7"/>
  <c r="A3978" i="7"/>
  <c r="A3712" i="7"/>
  <c r="A3237" i="7"/>
  <c r="A2791" i="7"/>
  <c r="A4564" i="7"/>
  <c r="A3439" i="7"/>
  <c r="A2544" i="7"/>
  <c r="A4391" i="7"/>
  <c r="A4125" i="7"/>
  <c r="A3775" i="7"/>
  <c r="A3548" i="7"/>
  <c r="A3307" i="7"/>
  <c r="A3065" i="7"/>
  <c r="A2864" i="7"/>
  <c r="A2618" i="7"/>
  <c r="A2451" i="7"/>
  <c r="A4120" i="7"/>
  <c r="A3306" i="7"/>
  <c r="A2627" i="7"/>
  <c r="A3305" i="7"/>
  <c r="A4344" i="7"/>
  <c r="A3763" i="7"/>
  <c r="A3534" i="7"/>
  <c r="A2850" i="7"/>
  <c r="A2454" i="7"/>
  <c r="A2344" i="7"/>
  <c r="A4032" i="7"/>
  <c r="A3072" i="7"/>
  <c r="A2345" i="7"/>
  <c r="A4011" i="7"/>
  <c r="A2789" i="7"/>
  <c r="A3719" i="7"/>
  <c r="A3259" i="7"/>
  <c r="A2790" i="7"/>
  <c r="A4571" i="7"/>
  <c r="A2990" i="7"/>
  <c r="A2959" i="7"/>
  <c r="A3926" i="7"/>
  <c r="A3168" i="7"/>
  <c r="A2961" i="7"/>
  <c r="A3925" i="7"/>
  <c r="A2960" i="7"/>
  <c r="A3889" i="7"/>
  <c r="A3887" i="7"/>
  <c r="A2963" i="7"/>
  <c r="A2938" i="7"/>
  <c r="A3631" i="7"/>
  <c r="A3634" i="7"/>
  <c r="A2965" i="7"/>
  <c r="A3632" i="7"/>
  <c r="A2736" i="7"/>
  <c r="A4174" i="7"/>
  <c r="A3239" i="7"/>
  <c r="A2463" i="7"/>
  <c r="A4173" i="7"/>
  <c r="A3208" i="7"/>
  <c r="A2435" i="7"/>
  <c r="A4152" i="7"/>
  <c r="A3183" i="7"/>
  <c r="A3437" i="7"/>
  <c r="A3436" i="7"/>
  <c r="A3167" i="7"/>
  <c r="A2750" i="7"/>
  <c r="A2759" i="7"/>
  <c r="A4559" i="7"/>
  <c r="A4558" i="7"/>
  <c r="A2714" i="7"/>
  <c r="A4467" i="7"/>
  <c r="A2546" i="7"/>
  <c r="A4461" i="7"/>
  <c r="A4451" i="7"/>
  <c r="A2501" i="7"/>
  <c r="A4216" i="7"/>
  <c r="A3435" i="7"/>
  <c r="A3415" i="7"/>
  <c r="A3394" i="7"/>
  <c r="A2760" i="7"/>
  <c r="A2497" i="7"/>
  <c r="A4215" i="7"/>
  <c r="A3630" i="7"/>
  <c r="A3629" i="7"/>
  <c r="A3928" i="7"/>
  <c r="G37" i="8"/>
  <c r="G36" i="8"/>
  <c r="A7007" i="7"/>
  <c r="A6964" i="7"/>
  <c r="A6982" i="7"/>
  <c r="A6940" i="7"/>
  <c r="A6958" i="7"/>
  <c r="A6916" i="7"/>
  <c r="A6874" i="7"/>
  <c r="A6892" i="7"/>
  <c r="A6850" i="7"/>
  <c r="A6868" i="7"/>
  <c r="A6826" i="7"/>
  <c r="A6784" i="7"/>
  <c r="A6802" i="7"/>
  <c r="A6760" i="7"/>
  <c r="A6778" i="7"/>
  <c r="A6736" i="7"/>
  <c r="A6694" i="7"/>
  <c r="A6712" i="7"/>
  <c r="A6670" i="7"/>
  <c r="A6688" i="7"/>
  <c r="A6646" i="7"/>
  <c r="A6604" i="7"/>
  <c r="A6622" i="7"/>
  <c r="A6580" i="7"/>
  <c r="A6598" i="7"/>
  <c r="A6556" i="7"/>
  <c r="A6514" i="7"/>
  <c r="A6532" i="7"/>
  <c r="A6490" i="7"/>
  <c r="A6508" i="7"/>
  <c r="A6466" i="7"/>
  <c r="A6424" i="7"/>
  <c r="A6442" i="7"/>
  <c r="A6400" i="7"/>
  <c r="A6418" i="7"/>
  <c r="A6376" i="7"/>
  <c r="A6334" i="7"/>
  <c r="A6352" i="7"/>
  <c r="A6310" i="7"/>
  <c r="A6328" i="7"/>
  <c r="A6286" i="7"/>
  <c r="A6244" i="7"/>
  <c r="A6262" i="7"/>
  <c r="A6220" i="7"/>
  <c r="A6238" i="7"/>
  <c r="A6196" i="7"/>
  <c r="A6154" i="7"/>
  <c r="A6172" i="7"/>
  <c r="A6130" i="7"/>
  <c r="A6148" i="7"/>
  <c r="A6106" i="7"/>
  <c r="A6064" i="7"/>
  <c r="A6082" i="7"/>
  <c r="A6040" i="7"/>
  <c r="A6058" i="7"/>
  <c r="A6016" i="7"/>
  <c r="A6002" i="7"/>
  <c r="A5991" i="7"/>
  <c r="A5950" i="7"/>
  <c r="A5968" i="7"/>
  <c r="A5926" i="7"/>
  <c r="A5884" i="7"/>
  <c r="A5902" i="7"/>
  <c r="A5860" i="7"/>
  <c r="A5878" i="7"/>
  <c r="A5837" i="7"/>
  <c r="A5795" i="7"/>
  <c r="A5813" i="7"/>
  <c r="A5771" i="7"/>
  <c r="A5789" i="7"/>
  <c r="A5747" i="7"/>
  <c r="A5705" i="7"/>
  <c r="A5723" i="7"/>
  <c r="A5681" i="7"/>
  <c r="A5699" i="7"/>
  <c r="A5657" i="7"/>
  <c r="A5615" i="7"/>
  <c r="A5633" i="7"/>
  <c r="A5591" i="7"/>
  <c r="A5609" i="7"/>
  <c r="A5567" i="7"/>
  <c r="A5525" i="7"/>
  <c r="A5543" i="7"/>
  <c r="A5501" i="7"/>
  <c r="A7008" i="7"/>
  <c r="A6965" i="7"/>
  <c r="A6983" i="7"/>
  <c r="A6941" i="7"/>
  <c r="A6959" i="7"/>
  <c r="A6917" i="7"/>
  <c r="A6875" i="7"/>
  <c r="A6893" i="7"/>
  <c r="A6851" i="7"/>
  <c r="A6869" i="7"/>
  <c r="A6827" i="7"/>
  <c r="A6785" i="7"/>
  <c r="A6803" i="7"/>
  <c r="A6761" i="7"/>
  <c r="A6779" i="7"/>
  <c r="A6737" i="7"/>
  <c r="A6695" i="7"/>
  <c r="A6713" i="7"/>
  <c r="A6671" i="7"/>
  <c r="A6689" i="7"/>
  <c r="A6647" i="7"/>
  <c r="A6605" i="7"/>
  <c r="A6623" i="7"/>
  <c r="A6581" i="7"/>
  <c r="A6599" i="7"/>
  <c r="A6557" i="7"/>
  <c r="A6515" i="7"/>
  <c r="A6533" i="7"/>
  <c r="A6491" i="7"/>
  <c r="A6509" i="7"/>
  <c r="A6467" i="7"/>
  <c r="A6425" i="7"/>
  <c r="A6443" i="7"/>
  <c r="A6401" i="7"/>
  <c r="A6419" i="7"/>
  <c r="A6377" i="7"/>
  <c r="A6335" i="7"/>
  <c r="A6353" i="7"/>
  <c r="A6311" i="7"/>
  <c r="A6329" i="7"/>
  <c r="A6287" i="7"/>
  <c r="A6245" i="7"/>
  <c r="A6263" i="7"/>
  <c r="A6221" i="7"/>
  <c r="A6239" i="7"/>
  <c r="A6197" i="7"/>
  <c r="A6155" i="7"/>
  <c r="A6173" i="7"/>
  <c r="A6131" i="7"/>
  <c r="A6149" i="7"/>
  <c r="A6107" i="7"/>
  <c r="A6065" i="7"/>
  <c r="A6083" i="7"/>
  <c r="A6041" i="7"/>
  <c r="A6059" i="7"/>
  <c r="A6017" i="7"/>
  <c r="A5974" i="7"/>
  <c r="A5992" i="7"/>
  <c r="A5951" i="7"/>
  <c r="A5969" i="7"/>
  <c r="A5927" i="7"/>
  <c r="A5885" i="7"/>
  <c r="A5903" i="7"/>
  <c r="A5861" i="7"/>
  <c r="A5879" i="7"/>
  <c r="A5838" i="7"/>
  <c r="A5796" i="7"/>
  <c r="A5814" i="7"/>
  <c r="A5772" i="7"/>
  <c r="A5790" i="7"/>
  <c r="A5748" i="7"/>
  <c r="A5706" i="7"/>
  <c r="A5724" i="7"/>
  <c r="A5682" i="7"/>
  <c r="A5700" i="7"/>
  <c r="A5658" i="7"/>
  <c r="A5616" i="7"/>
  <c r="A5634" i="7"/>
  <c r="A5592" i="7"/>
  <c r="A5610" i="7"/>
  <c r="A5568" i="7"/>
  <c r="A5526" i="7"/>
  <c r="A5544" i="7"/>
  <c r="A5502" i="7"/>
  <c r="A6994" i="7"/>
  <c r="A7012" i="7"/>
  <c r="A6969" i="7"/>
  <c r="A6987" i="7"/>
  <c r="A6945" i="7"/>
  <c r="A6933" i="7"/>
  <c r="A6921" i="7"/>
  <c r="A6879" i="7"/>
  <c r="A6897" i="7"/>
  <c r="A6855" i="7"/>
  <c r="A6843" i="7"/>
  <c r="A6831" i="7"/>
  <c r="A6789" i="7"/>
  <c r="A6807" i="7"/>
  <c r="A6765" i="7"/>
  <c r="A6753" i="7"/>
  <c r="A6741" i="7"/>
  <c r="A6699" i="7"/>
  <c r="A6717" i="7"/>
  <c r="A6675" i="7"/>
  <c r="A6663" i="7"/>
  <c r="A6651" i="7"/>
  <c r="A6609" i="7"/>
  <c r="A6627" i="7"/>
  <c r="A6585" i="7"/>
  <c r="A6573" i="7"/>
  <c r="A6561" i="7"/>
  <c r="A6519" i="7"/>
  <c r="A6537" i="7"/>
  <c r="A6495" i="7"/>
  <c r="A6483" i="7"/>
  <c r="A6471" i="7"/>
  <c r="A6429" i="7"/>
  <c r="A6447" i="7"/>
  <c r="A6405" i="7"/>
  <c r="A6393" i="7"/>
  <c r="A6381" i="7"/>
  <c r="A6339" i="7"/>
  <c r="A6357" i="7"/>
  <c r="A6315" i="7"/>
  <c r="A6303" i="7"/>
  <c r="A6291" i="7"/>
  <c r="A6249" i="7"/>
  <c r="A6267" i="7"/>
  <c r="A6225" i="7"/>
  <c r="A6213" i="7"/>
  <c r="A6201" i="7"/>
  <c r="A6159" i="7"/>
  <c r="A6177" i="7"/>
  <c r="A6135" i="7"/>
  <c r="A6123" i="7"/>
  <c r="A6111" i="7"/>
  <c r="A6069" i="7"/>
  <c r="A6087" i="7"/>
  <c r="A6045" i="7"/>
  <c r="A6033" i="7"/>
  <c r="A6021" i="7"/>
  <c r="A5978" i="7"/>
  <c r="A5996" i="7"/>
  <c r="A5955" i="7"/>
  <c r="A5943" i="7"/>
  <c r="A5931" i="7"/>
  <c r="A5889" i="7"/>
  <c r="A5907" i="7"/>
  <c r="A5865" i="7"/>
  <c r="A5853" i="7"/>
  <c r="A5842" i="7"/>
  <c r="A5800" i="7"/>
  <c r="A5818" i="7"/>
  <c r="A5776" i="7"/>
  <c r="A5734" i="7"/>
  <c r="A5752" i="7"/>
  <c r="A5710" i="7"/>
  <c r="A5728" i="7"/>
  <c r="A5686" i="7"/>
  <c r="A5644" i="7"/>
  <c r="A5662" i="7"/>
  <c r="A5620" i="7"/>
  <c r="A7003" i="7"/>
  <c r="A7014" i="7"/>
  <c r="A6974" i="7"/>
  <c r="A6935" i="7"/>
  <c r="A6956" i="7"/>
  <c r="A6919" i="7"/>
  <c r="A6881" i="7"/>
  <c r="A6902" i="7"/>
  <c r="A6863" i="7"/>
  <c r="A6824" i="7"/>
  <c r="A6787" i="7"/>
  <c r="A6809" i="7"/>
  <c r="A6770" i="7"/>
  <c r="A6731" i="7"/>
  <c r="A6752" i="7"/>
  <c r="A6715" i="7"/>
  <c r="A6677" i="7"/>
  <c r="A6638" i="7"/>
  <c r="A6659" i="7"/>
  <c r="A6620" i="7"/>
  <c r="A6583" i="7"/>
  <c r="A6545" i="7"/>
  <c r="A6566" i="7"/>
  <c r="A6527" i="7"/>
  <c r="A6488" i="7"/>
  <c r="A6511" i="7"/>
  <c r="A6473" i="7"/>
  <c r="A6434" i="7"/>
  <c r="A6395" i="7"/>
  <c r="A6416" i="7"/>
  <c r="A6379" i="7"/>
  <c r="A6341" i="7"/>
  <c r="A6362" i="7"/>
  <c r="A6323" i="7"/>
  <c r="A6284" i="7"/>
  <c r="A6247" i="7"/>
  <c r="A6269" i="7"/>
  <c r="A6230" i="7"/>
  <c r="A6191" i="7"/>
  <c r="A6212" i="7"/>
  <c r="A6175" i="7"/>
  <c r="A6137" i="7"/>
  <c r="A6098" i="7"/>
  <c r="A6119" i="7"/>
  <c r="A6080" i="7"/>
  <c r="A6043" i="7"/>
  <c r="A6005" i="7"/>
  <c r="A6026" i="7"/>
  <c r="A5986" i="7"/>
  <c r="A5948" i="7"/>
  <c r="A5971" i="7"/>
  <c r="A5933" i="7"/>
  <c r="A5894" i="7"/>
  <c r="A5855" i="7"/>
  <c r="A5876" i="7"/>
  <c r="A5840" i="7"/>
  <c r="A5802" i="7"/>
  <c r="A5793" i="7"/>
  <c r="A5784" i="7"/>
  <c r="A5745" i="7"/>
  <c r="A5708" i="7"/>
  <c r="A5730" i="7"/>
  <c r="A5691" i="7"/>
  <c r="A5652" i="7"/>
  <c r="A5643" i="7"/>
  <c r="A5636" i="7"/>
  <c r="A5596" i="7"/>
  <c r="A5556" i="7"/>
  <c r="A5576" i="7"/>
  <c r="A5536" i="7"/>
  <c r="A5496" i="7"/>
  <c r="A5516" i="7"/>
  <c r="A7016" i="7"/>
  <c r="A6976" i="7"/>
  <c r="A6937" i="7"/>
  <c r="A6960" i="7"/>
  <c r="A6922" i="7"/>
  <c r="A6883" i="7"/>
  <c r="A6844" i="7"/>
  <c r="A6865" i="7"/>
  <c r="A6828" i="7"/>
  <c r="A6790" i="7"/>
  <c r="A6811" i="7"/>
  <c r="A6772" i="7"/>
  <c r="A6733" i="7"/>
  <c r="A6696" i="7"/>
  <c r="A6718" i="7"/>
  <c r="A6679" i="7"/>
  <c r="A6640" i="7"/>
  <c r="A6661" i="7"/>
  <c r="A6624" i="7"/>
  <c r="A6586" i="7"/>
  <c r="A6547" i="7"/>
  <c r="A6568" i="7"/>
  <c r="A6529" i="7"/>
  <c r="A6492" i="7"/>
  <c r="A6454" i="7"/>
  <c r="A6475" i="7"/>
  <c r="A6436" i="7"/>
  <c r="A6397" i="7"/>
  <c r="A6420" i="7"/>
  <c r="A6382" i="7"/>
  <c r="A6343" i="7"/>
  <c r="A6304" i="7"/>
  <c r="A6325" i="7"/>
  <c r="A6288" i="7"/>
  <c r="A6250" i="7"/>
  <c r="A6271" i="7"/>
  <c r="A6232" i="7"/>
  <c r="A6193" i="7"/>
  <c r="A6156" i="7"/>
  <c r="A6178" i="7"/>
  <c r="A6139" i="7"/>
  <c r="A6100" i="7"/>
  <c r="A6121" i="7"/>
  <c r="A6084" i="7"/>
  <c r="A6046" i="7"/>
  <c r="A6007" i="7"/>
  <c r="A6028" i="7"/>
  <c r="A5988" i="7"/>
  <c r="A5952" i="7"/>
  <c r="A5914" i="7"/>
  <c r="A5935" i="7"/>
  <c r="A5896" i="7"/>
  <c r="A5857" i="7"/>
  <c r="A5880" i="7"/>
  <c r="A5843" i="7"/>
  <c r="A5804" i="7"/>
  <c r="A5765" i="7"/>
  <c r="A5786" i="7"/>
  <c r="A5749" i="7"/>
  <c r="A5711" i="7"/>
  <c r="A5732" i="7"/>
  <c r="A5693" i="7"/>
  <c r="A5654" i="7"/>
  <c r="A5617" i="7"/>
  <c r="A5638" i="7"/>
  <c r="A5598" i="7"/>
  <c r="A5558" i="7"/>
  <c r="A5578" i="7"/>
  <c r="A5538" i="7"/>
  <c r="A5498" i="7"/>
  <c r="A7009" i="7"/>
  <c r="A6970" i="7"/>
  <c r="A6991" i="7"/>
  <c r="A6952" i="7"/>
  <c r="A6913" i="7"/>
  <c r="A6876" i="7"/>
  <c r="A6898" i="7"/>
  <c r="A6859" i="7"/>
  <c r="A6820" i="7"/>
  <c r="A6841" i="7"/>
  <c r="A6804" i="7"/>
  <c r="A6766" i="7"/>
  <c r="A6727" i="7"/>
  <c r="A6748" i="7"/>
  <c r="A6709" i="7"/>
  <c r="A6672" i="7"/>
  <c r="A6634" i="7"/>
  <c r="A6655" i="7"/>
  <c r="A6616" i="7"/>
  <c r="A6577" i="7"/>
  <c r="A6600" i="7"/>
  <c r="A6562" i="7"/>
  <c r="A6523" i="7"/>
  <c r="A6484" i="7"/>
  <c r="A6505" i="7"/>
  <c r="A6468" i="7"/>
  <c r="A6430" i="7"/>
  <c r="A6451" i="7"/>
  <c r="A6412" i="7"/>
  <c r="A6373" i="7"/>
  <c r="A6336" i="7"/>
  <c r="A6358" i="7"/>
  <c r="A6319" i="7"/>
  <c r="A6280" i="7"/>
  <c r="A6301" i="7"/>
  <c r="A6264" i="7"/>
  <c r="A6226" i="7"/>
  <c r="A6187" i="7"/>
  <c r="A6208" i="7"/>
  <c r="A6169" i="7"/>
  <c r="A6132" i="7"/>
  <c r="A6094" i="7"/>
  <c r="A6115" i="7"/>
  <c r="A6076" i="7"/>
  <c r="A6037" i="7"/>
  <c r="A6060" i="7"/>
  <c r="A6022" i="7"/>
  <c r="A5982" i="7"/>
  <c r="A5944" i="7"/>
  <c r="A5965" i="7"/>
  <c r="A5928" i="7"/>
  <c r="A5890" i="7"/>
  <c r="A5911" i="7"/>
  <c r="A5872" i="7"/>
  <c r="A5834" i="7"/>
  <c r="A5797" i="7"/>
  <c r="A5819" i="7"/>
  <c r="A5780" i="7"/>
  <c r="A5741" i="7"/>
  <c r="A5762" i="7"/>
  <c r="A5725" i="7"/>
  <c r="A5687" i="7"/>
  <c r="A5648" i="7"/>
  <c r="A5669" i="7"/>
  <c r="A5630" i="7"/>
  <c r="A5590" i="7"/>
  <c r="A5612" i="7"/>
  <c r="A5572" i="7"/>
  <c r="A5532" i="7"/>
  <c r="A5552" i="7"/>
  <c r="A5512" i="7"/>
  <c r="A7019" i="7"/>
  <c r="A6984" i="7"/>
  <c r="A6949" i="7"/>
  <c r="A6914" i="7"/>
  <c r="A6882" i="7"/>
  <c r="A6847" i="7"/>
  <c r="A6814" i="7"/>
  <c r="A6838" i="7"/>
  <c r="A6805" i="7"/>
  <c r="A6771" i="7"/>
  <c r="A6738" i="7"/>
  <c r="A6703" i="7"/>
  <c r="A6667" i="7"/>
  <c r="A6635" i="7"/>
  <c r="A6660" i="7"/>
  <c r="A6628" i="7"/>
  <c r="A6592" i="7"/>
  <c r="A6558" i="7"/>
  <c r="A6524" i="7"/>
  <c r="A6489" i="7"/>
  <c r="A6457" i="7"/>
  <c r="A6481" i="7"/>
  <c r="A6448" i="7"/>
  <c r="A6413" i="7"/>
  <c r="A6380" i="7"/>
  <c r="A6346" i="7"/>
  <c r="A6312" i="7"/>
  <c r="A6277" i="7"/>
  <c r="A6302" i="7"/>
  <c r="A6270" i="7"/>
  <c r="A6235" i="7"/>
  <c r="A6202" i="7"/>
  <c r="A6166" i="7"/>
  <c r="A6133" i="7"/>
  <c r="A6099" i="7"/>
  <c r="A6066" i="7"/>
  <c r="A6091" i="7"/>
  <c r="A6055" i="7"/>
  <c r="A6023" i="7"/>
  <c r="A5987" i="7"/>
  <c r="A5956" i="7"/>
  <c r="A5920" i="7"/>
  <c r="A5886" i="7"/>
  <c r="A5912" i="7"/>
  <c r="A5877" i="7"/>
  <c r="A5846" i="7"/>
  <c r="A5810" i="7"/>
  <c r="A5777" i="7"/>
  <c r="A5742" i="7"/>
  <c r="A5709" i="7"/>
  <c r="A5675" i="7"/>
  <c r="A5701" i="7"/>
  <c r="A5666" i="7"/>
  <c r="A5631" i="7"/>
  <c r="A5597" i="7"/>
  <c r="A5561" i="7"/>
  <c r="A5524" i="7"/>
  <c r="A5549" i="7"/>
  <c r="A5513" i="7"/>
  <c r="A6995" i="7"/>
  <c r="A7020" i="7"/>
  <c r="A6985" i="7"/>
  <c r="A6950" i="7"/>
  <c r="A6915" i="7"/>
  <c r="A6884" i="7"/>
  <c r="A6848" i="7"/>
  <c r="A6815" i="7"/>
  <c r="A6839" i="7"/>
  <c r="A6806" i="7"/>
  <c r="A6773" i="7"/>
  <c r="A6739" i="7"/>
  <c r="A6704" i="7"/>
  <c r="A6668" i="7"/>
  <c r="A6636" i="7"/>
  <c r="A6662" i="7"/>
  <c r="A6629" i="7"/>
  <c r="A6593" i="7"/>
  <c r="A6559" i="7"/>
  <c r="A6525" i="7"/>
  <c r="A6493" i="7"/>
  <c r="A6458" i="7"/>
  <c r="A6482" i="7"/>
  <c r="A6449" i="7"/>
  <c r="A6414" i="7"/>
  <c r="A6383" i="7"/>
  <c r="A6347" i="7"/>
  <c r="A6313" i="7"/>
  <c r="A6278" i="7"/>
  <c r="A6273" i="7"/>
  <c r="A6272" i="7"/>
  <c r="A6236" i="7"/>
  <c r="A6203" i="7"/>
  <c r="A6167" i="7"/>
  <c r="A6134" i="7"/>
  <c r="A6101" i="7"/>
  <c r="A6067" i="7"/>
  <c r="A6092" i="7"/>
  <c r="A6056" i="7"/>
  <c r="A6024" i="7"/>
  <c r="A5989" i="7"/>
  <c r="A5957" i="7"/>
  <c r="A5921" i="7"/>
  <c r="A5887" i="7"/>
  <c r="A5883" i="7"/>
  <c r="A5881" i="7"/>
  <c r="A5847" i="7"/>
  <c r="A5811" i="7"/>
  <c r="A5778" i="7"/>
  <c r="A5743" i="7"/>
  <c r="A5712" i="7"/>
  <c r="A5676" i="7"/>
  <c r="A5702" i="7"/>
  <c r="A5667" i="7"/>
  <c r="A5632" i="7"/>
  <c r="A5599" i="7"/>
  <c r="A5562" i="7"/>
  <c r="A5527" i="7"/>
  <c r="A5550" i="7"/>
  <c r="A5514" i="7"/>
  <c r="A6996" i="7"/>
  <c r="A7021" i="7"/>
  <c r="A6986" i="7"/>
  <c r="A6951" i="7"/>
  <c r="A6918" i="7"/>
  <c r="A6885" i="7"/>
  <c r="A6849" i="7"/>
  <c r="A6816" i="7"/>
  <c r="A6840" i="7"/>
  <c r="A6808" i="7"/>
  <c r="A6774" i="7"/>
  <c r="A6740" i="7"/>
  <c r="A6705" i="7"/>
  <c r="A6669" i="7"/>
  <c r="A6637" i="7"/>
  <c r="A6633" i="7"/>
  <c r="A6630" i="7"/>
  <c r="A6594" i="7"/>
  <c r="A6560" i="7"/>
  <c r="A6526" i="7"/>
  <c r="A6494" i="7"/>
  <c r="A6459" i="7"/>
  <c r="A6453" i="7"/>
  <c r="A6450" i="7"/>
  <c r="A6415" i="7"/>
  <c r="A6384" i="7"/>
  <c r="A6348" i="7"/>
  <c r="A6314" i="7"/>
  <c r="A6279" i="7"/>
  <c r="A6246" i="7"/>
  <c r="A6243" i="7"/>
  <c r="A6237" i="7"/>
  <c r="A6204" i="7"/>
  <c r="A6168" i="7"/>
  <c r="A6136" i="7"/>
  <c r="A6102" i="7"/>
  <c r="A6068" i="7"/>
  <c r="A6063" i="7"/>
  <c r="A6057" i="7"/>
  <c r="A6025" i="7"/>
  <c r="A5990" i="7"/>
  <c r="A5958" i="7"/>
  <c r="A5922" i="7"/>
  <c r="A5888" i="7"/>
  <c r="A5854" i="7"/>
  <c r="A5882" i="7"/>
  <c r="A5848" i="7"/>
  <c r="A5812" i="7"/>
  <c r="A5779" i="7"/>
  <c r="A5744" i="7"/>
  <c r="A5713" i="7"/>
  <c r="A5677" i="7"/>
  <c r="A5673" i="7"/>
  <c r="A5668" i="7"/>
  <c r="A5635" i="7"/>
  <c r="A5600" i="7"/>
  <c r="A5563" i="7"/>
  <c r="A5528" i="7"/>
  <c r="A5551" i="7"/>
  <c r="A5515" i="7"/>
  <c r="A6997" i="7"/>
  <c r="A6966" i="7"/>
  <c r="A6936" i="7"/>
  <c r="A6907" i="7"/>
  <c r="A6877" i="7"/>
  <c r="A6852" i="7"/>
  <c r="A6821" i="7"/>
  <c r="A6793" i="7"/>
  <c r="A6762" i="7"/>
  <c r="A6732" i="7"/>
  <c r="A6706" i="7"/>
  <c r="A6678" i="7"/>
  <c r="A6648" i="7"/>
  <c r="A6617" i="7"/>
  <c r="A6589" i="7"/>
  <c r="A6563" i="7"/>
  <c r="A6534" i="7"/>
  <c r="A6502" i="7"/>
  <c r="A6474" i="7"/>
  <c r="A6444" i="7"/>
  <c r="A6417" i="7"/>
  <c r="A6388" i="7"/>
  <c r="A6359" i="7"/>
  <c r="A6330" i="7"/>
  <c r="A6298" i="7"/>
  <c r="A6214" i="7"/>
  <c r="A6184" i="7"/>
  <c r="A6183" i="7"/>
  <c r="A6124" i="7"/>
  <c r="A6095" i="7"/>
  <c r="A6070" i="7"/>
  <c r="A6038" i="7"/>
  <c r="A6010" i="7"/>
  <c r="A5979" i="7"/>
  <c r="A5949" i="7"/>
  <c r="A5923" i="7"/>
  <c r="A5895" i="7"/>
  <c r="A5866" i="7"/>
  <c r="A5835" i="7"/>
  <c r="A5807" i="7"/>
  <c r="A5781" i="7"/>
  <c r="A5753" i="7"/>
  <c r="A5720" i="7"/>
  <c r="A5692" i="7"/>
  <c r="A5663" i="7"/>
  <c r="A5637" i="7"/>
  <c r="A5604" i="7"/>
  <c r="A5573" i="7"/>
  <c r="A5541" i="7"/>
  <c r="A5509" i="7"/>
  <c r="A6998" i="7"/>
  <c r="A6967" i="7"/>
  <c r="A6938" i="7"/>
  <c r="A6908" i="7"/>
  <c r="A6878" i="7"/>
  <c r="A6853" i="7"/>
  <c r="A6822" i="7"/>
  <c r="A6794" i="7"/>
  <c r="A6763" i="7"/>
  <c r="A6734" i="7"/>
  <c r="A6707" i="7"/>
  <c r="A6680" i="7"/>
  <c r="A6649" i="7"/>
  <c r="A6618" i="7"/>
  <c r="A6590" i="7"/>
  <c r="A6564" i="7"/>
  <c r="A6535" i="7"/>
  <c r="A6503" i="7"/>
  <c r="A6476" i="7"/>
  <c r="A6445" i="7"/>
  <c r="A6421" i="7"/>
  <c r="A6389" i="7"/>
  <c r="A6360" i="7"/>
  <c r="A6331" i="7"/>
  <c r="A6299" i="7"/>
  <c r="A6215" i="7"/>
  <c r="A6185" i="7"/>
  <c r="A6157" i="7"/>
  <c r="A6125" i="7"/>
  <c r="A6096" i="7"/>
  <c r="A6071" i="7"/>
  <c r="A6039" i="7"/>
  <c r="A6011" i="7"/>
  <c r="A5980" i="7"/>
  <c r="A5953" i="7"/>
  <c r="A5924" i="7"/>
  <c r="A5897" i="7"/>
  <c r="A5867" i="7"/>
  <c r="A5836" i="7"/>
  <c r="A5808" i="7"/>
  <c r="A5782" i="7"/>
  <c r="A5754" i="7"/>
  <c r="A5721" i="7"/>
  <c r="A5694" i="7"/>
  <c r="A5664" i="7"/>
  <c r="A5639" i="7"/>
  <c r="A5605" i="7"/>
  <c r="A5574" i="7"/>
  <c r="A5542" i="7"/>
  <c r="A5510" i="7"/>
  <c r="A6999" i="7"/>
  <c r="A6968" i="7"/>
  <c r="A6939" i="7"/>
  <c r="A6909" i="7"/>
  <c r="A6880" i="7"/>
  <c r="A6854" i="7"/>
  <c r="A6823" i="7"/>
  <c r="A6795" i="7"/>
  <c r="A6764" i="7"/>
  <c r="A6735" i="7"/>
  <c r="A6708" i="7"/>
  <c r="A6681" i="7"/>
  <c r="A6650" i="7"/>
  <c r="A6619" i="7"/>
  <c r="A6591" i="7"/>
  <c r="A6565" i="7"/>
  <c r="A6536" i="7"/>
  <c r="A6504" i="7"/>
  <c r="A6477" i="7"/>
  <c r="A6446" i="7"/>
  <c r="A6422" i="7"/>
  <c r="A6390" i="7"/>
  <c r="A6361" i="7"/>
  <c r="A6332" i="7"/>
  <c r="A6300" i="7"/>
  <c r="A6216" i="7"/>
  <c r="A6186" i="7"/>
  <c r="A6158" i="7"/>
  <c r="A6126" i="7"/>
  <c r="A6097" i="7"/>
  <c r="A6072" i="7"/>
  <c r="A6042" i="7"/>
  <c r="A6012" i="7"/>
  <c r="A5981" i="7"/>
  <c r="A5954" i="7"/>
  <c r="A5925" i="7"/>
  <c r="A5898" i="7"/>
  <c r="A5868" i="7"/>
  <c r="A5839" i="7"/>
  <c r="A5809" i="7"/>
  <c r="A5783" i="7"/>
  <c r="A5755" i="7"/>
  <c r="A5722" i="7"/>
  <c r="A5695" i="7"/>
  <c r="A5665" i="7"/>
  <c r="A5640" i="7"/>
  <c r="A5606" i="7"/>
  <c r="A5575" i="7"/>
  <c r="A5545" i="7"/>
  <c r="A5511" i="7"/>
  <c r="A7000" i="7"/>
  <c r="A6975" i="7"/>
  <c r="A6953" i="7"/>
  <c r="A6928" i="7"/>
  <c r="A6873" i="7"/>
  <c r="A6825" i="7"/>
  <c r="A6799" i="7"/>
  <c r="A6780" i="7"/>
  <c r="A6723" i="7"/>
  <c r="A6673" i="7"/>
  <c r="A6652" i="7"/>
  <c r="A6631" i="7"/>
  <c r="A6546" i="7"/>
  <c r="A6520" i="7"/>
  <c r="A6499" i="7"/>
  <c r="A6478" i="7"/>
  <c r="A6396" i="7"/>
  <c r="A6370" i="7"/>
  <c r="A6349" i="7"/>
  <c r="A6324" i="7"/>
  <c r="A6248" i="7"/>
  <c r="A6222" i="7"/>
  <c r="A6198" i="7"/>
  <c r="A6176" i="7"/>
  <c r="A6150" i="7"/>
  <c r="A6073" i="7"/>
  <c r="A6049" i="7"/>
  <c r="A6027" i="7"/>
  <c r="A6000" i="7"/>
  <c r="A5917" i="7"/>
  <c r="A5899" i="7"/>
  <c r="A5873" i="7"/>
  <c r="A5852" i="7"/>
  <c r="A5768" i="7"/>
  <c r="A5746" i="7"/>
  <c r="A5726" i="7"/>
  <c r="A5645" i="7"/>
  <c r="A5621" i="7"/>
  <c r="A5593" i="7"/>
  <c r="A5569" i="7"/>
  <c r="A5546" i="7"/>
  <c r="A5520" i="7"/>
  <c r="A7001" i="7"/>
  <c r="A6977" i="7"/>
  <c r="A6954" i="7"/>
  <c r="A6929" i="7"/>
  <c r="A6845" i="7"/>
  <c r="A6829" i="7"/>
  <c r="A6800" i="7"/>
  <c r="A6781" i="7"/>
  <c r="A6697" i="7"/>
  <c r="A6674" i="7"/>
  <c r="A6653" i="7"/>
  <c r="A7002" i="7"/>
  <c r="A6978" i="7"/>
  <c r="A6955" i="7"/>
  <c r="A6930" i="7"/>
  <c r="A6846" i="7"/>
  <c r="A6830" i="7"/>
  <c r="A6801" i="7"/>
  <c r="A6782" i="7"/>
  <c r="A6698" i="7"/>
  <c r="A6676" i="7"/>
  <c r="A6654" i="7"/>
  <c r="A6603" i="7"/>
  <c r="A6549" i="7"/>
  <c r="A6522" i="7"/>
  <c r="A6501" i="7"/>
  <c r="A6480" i="7"/>
  <c r="A6399" i="7"/>
  <c r="A6372" i="7"/>
  <c r="A6351" i="7"/>
  <c r="A6327" i="7"/>
  <c r="A6252" i="7"/>
  <c r="A6224" i="7"/>
  <c r="A6200" i="7"/>
  <c r="A6180" i="7"/>
  <c r="A6152" i="7"/>
  <c r="A6075" i="7"/>
  <c r="A6051" i="7"/>
  <c r="A6030" i="7"/>
  <c r="A5973" i="7"/>
  <c r="A5919" i="7"/>
  <c r="A5901" i="7"/>
  <c r="A5875" i="7"/>
  <c r="A5794" i="7"/>
  <c r="A5770" i="7"/>
  <c r="A5751" i="7"/>
  <c r="A5729" i="7"/>
  <c r="A5647" i="7"/>
  <c r="A5623" i="7"/>
  <c r="A5595" i="7"/>
  <c r="A5571" i="7"/>
  <c r="A5548" i="7"/>
  <c r="A5522" i="7"/>
  <c r="A7004" i="7"/>
  <c r="A6979" i="7"/>
  <c r="A6957" i="7"/>
  <c r="A6931" i="7"/>
  <c r="A6856" i="7"/>
  <c r="A6832" i="7"/>
  <c r="A6810" i="7"/>
  <c r="A6724" i="7"/>
  <c r="A6700" i="7"/>
  <c r="A6682" i="7"/>
  <c r="A6656" i="7"/>
  <c r="A6574" i="7"/>
  <c r="A6550" i="7"/>
  <c r="A6528" i="7"/>
  <c r="A6506" i="7"/>
  <c r="A6426" i="7"/>
  <c r="A6402" i="7"/>
  <c r="A6374" i="7"/>
  <c r="A6354" i="7"/>
  <c r="A6274" i="7"/>
  <c r="A6253" i="7"/>
  <c r="A6227" i="7"/>
  <c r="A6205" i="7"/>
  <c r="A6181" i="7"/>
  <c r="A6103" i="7"/>
  <c r="A6077" i="7"/>
  <c r="A6052" i="7"/>
  <c r="A6031" i="7"/>
  <c r="A5945" i="7"/>
  <c r="A5929" i="7"/>
  <c r="A5904" i="7"/>
  <c r="A5825" i="7"/>
  <c r="A5798" i="7"/>
  <c r="A5773" i="7"/>
  <c r="A5756" i="7"/>
  <c r="A5731" i="7"/>
  <c r="A5649" i="7"/>
  <c r="A5624" i="7"/>
  <c r="A5601" i="7"/>
  <c r="A5577" i="7"/>
  <c r="A5523" i="7"/>
  <c r="A7005" i="7"/>
  <c r="A6990" i="7"/>
  <c r="A6920" i="7"/>
  <c r="A6900" i="7"/>
  <c r="A6835" i="7"/>
  <c r="A6758" i="7"/>
  <c r="A6747" i="7"/>
  <c r="A6683" i="7"/>
  <c r="A6608" i="7"/>
  <c r="A6588" i="7"/>
  <c r="A6543" i="7"/>
  <c r="A6498" i="7"/>
  <c r="A6428" i="7"/>
  <c r="A6408" i="7"/>
  <c r="A6363" i="7"/>
  <c r="A6318" i="7"/>
  <c r="A6297" i="7"/>
  <c r="A6229" i="7"/>
  <c r="A6211" i="7"/>
  <c r="A6141" i="7"/>
  <c r="A6118" i="7"/>
  <c r="A6048" i="7"/>
  <c r="A6003" i="7"/>
  <c r="A5961" i="7"/>
  <c r="A5940" i="7"/>
  <c r="A5864" i="7"/>
  <c r="A5851" i="7"/>
  <c r="A5775" i="7"/>
  <c r="A5761" i="7"/>
  <c r="A5685" i="7"/>
  <c r="A5672" i="7"/>
  <c r="A5589" i="7"/>
  <c r="A5580" i="7"/>
  <c r="A5500" i="7"/>
  <c r="A7006" i="7"/>
  <c r="A6992" i="7"/>
  <c r="A6923" i="7"/>
  <c r="A6901" i="7"/>
  <c r="A6836" i="7"/>
  <c r="A6759" i="7"/>
  <c r="A6749" i="7"/>
  <c r="A6684" i="7"/>
  <c r="A6610" i="7"/>
  <c r="A6595" i="7"/>
  <c r="A6516" i="7"/>
  <c r="A6500" i="7"/>
  <c r="A6431" i="7"/>
  <c r="A6409" i="7"/>
  <c r="A6337" i="7"/>
  <c r="A6320" i="7"/>
  <c r="A6251" i="7"/>
  <c r="A6231" i="7"/>
  <c r="A6160" i="7"/>
  <c r="A6142" i="7"/>
  <c r="A6120" i="7"/>
  <c r="A6050" i="7"/>
  <c r="A5975" i="7"/>
  <c r="A5962" i="7"/>
  <c r="A5941" i="7"/>
  <c r="A5869" i="7"/>
  <c r="A5823" i="7"/>
  <c r="A5785" i="7"/>
  <c r="A5733" i="7"/>
  <c r="A5688" i="7"/>
  <c r="A5614" i="7"/>
  <c r="A5594" i="7"/>
  <c r="A5581" i="7"/>
  <c r="A5503" i="7"/>
  <c r="A7010" i="7"/>
  <c r="A6963" i="7"/>
  <c r="A6924" i="7"/>
  <c r="A6857" i="7"/>
  <c r="A6837" i="7"/>
  <c r="A6767" i="7"/>
  <c r="A6750" i="7"/>
  <c r="A6685" i="7"/>
  <c r="A6611" i="7"/>
  <c r="A6596" i="7"/>
  <c r="A6517" i="7"/>
  <c r="A6507" i="7"/>
  <c r="A6432" i="7"/>
  <c r="A6410" i="7"/>
  <c r="A6338" i="7"/>
  <c r="A6321" i="7"/>
  <c r="A6254" i="7"/>
  <c r="A6233" i="7"/>
  <c r="A6161" i="7"/>
  <c r="A6143" i="7"/>
  <c r="A6122" i="7"/>
  <c r="A6053" i="7"/>
  <c r="A5976" i="7"/>
  <c r="A5963" i="7"/>
  <c r="A5942" i="7"/>
  <c r="A5870" i="7"/>
  <c r="A5799" i="7"/>
  <c r="A5787" i="7"/>
  <c r="A5704" i="7"/>
  <c r="A5689" i="7"/>
  <c r="A5618" i="7"/>
  <c r="A5602" i="7"/>
  <c r="A5582" i="7"/>
  <c r="A5504" i="7"/>
  <c r="A7011" i="7"/>
  <c r="A6944" i="7"/>
  <c r="A6887" i="7"/>
  <c r="A6872" i="7"/>
  <c r="A6755" i="7"/>
  <c r="A6751" i="7"/>
  <c r="A6691" i="7"/>
  <c r="A6626" i="7"/>
  <c r="A6555" i="7"/>
  <c r="A6487" i="7"/>
  <c r="A6433" i="7"/>
  <c r="A6366" i="7"/>
  <c r="A6356" i="7"/>
  <c r="A6290" i="7"/>
  <c r="A6219" i="7"/>
  <c r="A6162" i="7"/>
  <c r="A6147" i="7"/>
  <c r="A6086" i="7"/>
  <c r="A6015" i="7"/>
  <c r="A5947" i="7"/>
  <c r="A5913" i="7"/>
  <c r="A5827" i="7"/>
  <c r="A5817" i="7"/>
  <c r="A5740" i="7"/>
  <c r="A5680" i="7"/>
  <c r="A5619" i="7"/>
  <c r="A5611" i="7"/>
  <c r="A5535" i="7"/>
  <c r="A7013" i="7"/>
  <c r="A6946" i="7"/>
  <c r="A6888" i="7"/>
  <c r="A6817" i="7"/>
  <c r="A6756" i="7"/>
  <c r="A6701" i="7"/>
  <c r="A6692" i="7"/>
  <c r="A6632" i="7"/>
  <c r="A6567" i="7"/>
  <c r="A6496" i="7"/>
  <c r="A6435" i="7"/>
  <c r="A6367" i="7"/>
  <c r="A6333" i="7"/>
  <c r="A6292" i="7"/>
  <c r="A6223" i="7"/>
  <c r="A6163" i="7"/>
  <c r="A6151" i="7"/>
  <c r="A6088" i="7"/>
  <c r="A6018" i="7"/>
  <c r="A5959" i="7"/>
  <c r="A5891" i="7"/>
  <c r="A5828" i="7"/>
  <c r="A5820" i="7"/>
  <c r="A5750" i="7"/>
  <c r="A5683" i="7"/>
  <c r="A5622" i="7"/>
  <c r="A5583" i="7"/>
  <c r="A5537" i="7"/>
  <c r="A7015" i="7"/>
  <c r="A6947" i="7"/>
  <c r="A6889" i="7"/>
  <c r="A6818" i="7"/>
  <c r="A6757" i="7"/>
  <c r="A6702" i="7"/>
  <c r="A6639" i="7"/>
  <c r="A6575" i="7"/>
  <c r="A6569" i="7"/>
  <c r="A6497" i="7"/>
  <c r="A6437" i="7"/>
  <c r="A6368" i="7"/>
  <c r="A6305" i="7"/>
  <c r="A6293" i="7"/>
  <c r="A6228" i="7"/>
  <c r="A6164" i="7"/>
  <c r="A6104" i="7"/>
  <c r="A6089" i="7"/>
  <c r="A6019" i="7"/>
  <c r="A5960" i="7"/>
  <c r="A5892" i="7"/>
  <c r="A5829" i="7"/>
  <c r="A5821" i="7"/>
  <c r="A5757" i="7"/>
  <c r="A5684" i="7"/>
  <c r="A5625" i="7"/>
  <c r="A5554" i="7"/>
  <c r="A5539" i="7"/>
  <c r="A7017" i="7"/>
  <c r="A6948" i="7"/>
  <c r="A6890" i="7"/>
  <c r="A6819" i="7"/>
  <c r="A6768" i="7"/>
  <c r="A6710" i="7"/>
  <c r="A6641" i="7"/>
  <c r="A6576" i="7"/>
  <c r="A6570" i="7"/>
  <c r="A6510" i="7"/>
  <c r="A6438" i="7"/>
  <c r="A6369" i="7"/>
  <c r="A6306" i="7"/>
  <c r="A6294" i="7"/>
  <c r="A6234" i="7"/>
  <c r="A6165" i="7"/>
  <c r="A6105" i="7"/>
  <c r="A6090" i="7"/>
  <c r="A6020" i="7"/>
  <c r="A5964" i="7"/>
  <c r="A5893" i="7"/>
  <c r="A5830" i="7"/>
  <c r="A5822" i="7"/>
  <c r="A5758" i="7"/>
  <c r="A5690" i="7"/>
  <c r="A5626" i="7"/>
  <c r="A5555" i="7"/>
  <c r="A5540" i="7"/>
  <c r="A7018" i="7"/>
  <c r="A6906" i="7"/>
  <c r="A6862" i="7"/>
  <c r="A6783" i="7"/>
  <c r="A6716" i="7"/>
  <c r="A6606" i="7"/>
  <c r="A6551" i="7"/>
  <c r="A6512" i="7"/>
  <c r="A6423" i="7"/>
  <c r="A6340" i="7"/>
  <c r="A6285" i="7"/>
  <c r="A6242" i="7"/>
  <c r="A6127" i="7"/>
  <c r="A6078" i="7"/>
  <c r="A6029" i="7"/>
  <c r="A5915" i="7"/>
  <c r="A5859" i="7"/>
  <c r="A5815" i="7"/>
  <c r="A5707" i="7"/>
  <c r="A5653" i="7"/>
  <c r="A5588" i="7"/>
  <c r="A5547" i="7"/>
  <c r="A5476" i="7"/>
  <c r="A5434" i="7"/>
  <c r="A5452" i="7"/>
  <c r="A5410" i="7"/>
  <c r="A5428" i="7"/>
  <c r="A5386" i="7"/>
  <c r="A5344" i="7"/>
  <c r="A5362" i="7"/>
  <c r="A5320" i="7"/>
  <c r="A5338" i="7"/>
  <c r="A5296" i="7"/>
  <c r="A5254" i="7"/>
  <c r="A5272" i="7"/>
  <c r="A5230" i="7"/>
  <c r="A5248" i="7"/>
  <c r="A5206" i="7"/>
  <c r="A5164" i="7"/>
  <c r="A5182" i="7"/>
  <c r="A5140" i="7"/>
  <c r="A5158" i="7"/>
  <c r="A5116" i="7"/>
  <c r="A5074" i="7"/>
  <c r="A5092" i="7"/>
  <c r="A5050" i="7"/>
  <c r="A5068" i="7"/>
  <c r="A5026" i="7"/>
  <c r="A4984" i="7"/>
  <c r="A5002" i="7"/>
  <c r="A4960" i="7"/>
  <c r="A4978" i="7"/>
  <c r="A4936" i="7"/>
  <c r="A4894" i="7"/>
  <c r="A4912" i="7"/>
  <c r="A4870" i="7"/>
  <c r="A4888" i="7"/>
  <c r="A4846" i="7"/>
  <c r="A4804" i="7"/>
  <c r="A4822" i="7"/>
  <c r="A4780" i="7"/>
  <c r="A4798" i="7"/>
  <c r="A4756" i="7"/>
  <c r="A4714" i="7"/>
  <c r="A4732" i="7"/>
  <c r="A4690" i="7"/>
  <c r="A4708" i="7"/>
  <c r="A7022" i="7"/>
  <c r="A6910" i="7"/>
  <c r="A6864" i="7"/>
  <c r="A6754" i="7"/>
  <c r="A6719" i="7"/>
  <c r="A6607" i="7"/>
  <c r="A6552" i="7"/>
  <c r="A6455" i="7"/>
  <c r="A6394" i="7"/>
  <c r="A6342" i="7"/>
  <c r="A6289" i="7"/>
  <c r="A6188" i="7"/>
  <c r="A6128" i="7"/>
  <c r="A6079" i="7"/>
  <c r="A6032" i="7"/>
  <c r="A5916" i="7"/>
  <c r="A5862" i="7"/>
  <c r="A5816" i="7"/>
  <c r="A5714" i="7"/>
  <c r="A5655" i="7"/>
  <c r="A5603" i="7"/>
  <c r="A5494" i="7"/>
  <c r="A5477" i="7"/>
  <c r="A5435" i="7"/>
  <c r="A5453" i="7"/>
  <c r="A5411" i="7"/>
  <c r="A5429" i="7"/>
  <c r="A5387" i="7"/>
  <c r="A5345" i="7"/>
  <c r="A5363" i="7"/>
  <c r="A5321" i="7"/>
  <c r="A5339" i="7"/>
  <c r="A5297" i="7"/>
  <c r="A5255" i="7"/>
  <c r="A5273" i="7"/>
  <c r="A5231" i="7"/>
  <c r="A5249" i="7"/>
  <c r="A5207" i="7"/>
  <c r="A5165" i="7"/>
  <c r="A5183" i="7"/>
  <c r="A5141" i="7"/>
  <c r="A5159" i="7"/>
  <c r="A5117" i="7"/>
  <c r="A5075" i="7"/>
  <c r="A5093" i="7"/>
  <c r="A5051" i="7"/>
  <c r="A5069" i="7"/>
  <c r="A5027" i="7"/>
  <c r="A4985" i="7"/>
  <c r="A5003" i="7"/>
  <c r="A4961" i="7"/>
  <c r="A4979" i="7"/>
  <c r="A4937" i="7"/>
  <c r="A4895" i="7"/>
  <c r="A4913" i="7"/>
  <c r="A4871" i="7"/>
  <c r="A4889" i="7"/>
  <c r="A4847" i="7"/>
  <c r="A4805" i="7"/>
  <c r="A4823" i="7"/>
  <c r="A4781" i="7"/>
  <c r="A4799" i="7"/>
  <c r="A4757" i="7"/>
  <c r="A4715" i="7"/>
  <c r="A4733" i="7"/>
  <c r="A4691" i="7"/>
  <c r="A4709" i="7"/>
  <c r="A7023" i="7"/>
  <c r="A6911" i="7"/>
  <c r="A6866" i="7"/>
  <c r="A6769" i="7"/>
  <c r="A6720" i="7"/>
  <c r="A6612" i="7"/>
  <c r="A6553" i="7"/>
  <c r="A6456" i="7"/>
  <c r="A6398" i="7"/>
  <c r="A6344" i="7"/>
  <c r="A6295" i="7"/>
  <c r="A6189" i="7"/>
  <c r="A6129" i="7"/>
  <c r="A6081" i="7"/>
  <c r="A5977" i="7"/>
  <c r="A5918" i="7"/>
  <c r="A5863" i="7"/>
  <c r="A5764" i="7"/>
  <c r="A5715" i="7"/>
  <c r="A5656" i="7"/>
  <c r="A5607" i="7"/>
  <c r="A5495" i="7"/>
  <c r="A5478" i="7"/>
  <c r="A5436" i="7"/>
  <c r="A5454" i="7"/>
  <c r="A5412" i="7"/>
  <c r="A5430" i="7"/>
  <c r="A5388" i="7"/>
  <c r="A5346" i="7"/>
  <c r="A5364" i="7"/>
  <c r="A5322" i="7"/>
  <c r="A5340" i="7"/>
  <c r="A5298" i="7"/>
  <c r="A5256" i="7"/>
  <c r="A5274" i="7"/>
  <c r="A5232" i="7"/>
  <c r="A5250" i="7"/>
  <c r="A5208" i="7"/>
  <c r="A5166" i="7"/>
  <c r="A5184" i="7"/>
  <c r="A5142" i="7"/>
  <c r="A5160" i="7"/>
  <c r="A5118" i="7"/>
  <c r="A5076" i="7"/>
  <c r="A5094" i="7"/>
  <c r="A5052" i="7"/>
  <c r="A5070" i="7"/>
  <c r="A5028" i="7"/>
  <c r="A4986" i="7"/>
  <c r="A5004" i="7"/>
  <c r="A4962" i="7"/>
  <c r="A4980" i="7"/>
  <c r="A4938" i="7"/>
  <c r="A4896" i="7"/>
  <c r="A4914" i="7"/>
  <c r="A4872" i="7"/>
  <c r="A4890" i="7"/>
  <c r="A4848" i="7"/>
  <c r="A4806" i="7"/>
  <c r="A4824" i="7"/>
  <c r="A4782" i="7"/>
  <c r="A4800" i="7"/>
  <c r="A4758" i="7"/>
  <c r="A4716" i="7"/>
  <c r="A4734" i="7"/>
  <c r="A4692" i="7"/>
  <c r="A4710" i="7"/>
  <c r="A6993" i="7"/>
  <c r="A6927" i="7"/>
  <c r="A6813" i="7"/>
  <c r="A6743" i="7"/>
  <c r="A6645" i="7"/>
  <c r="A6554" i="7"/>
  <c r="A6463" i="7"/>
  <c r="A6365" i="7"/>
  <c r="A6326" i="7"/>
  <c r="A6218" i="7"/>
  <c r="A6138" i="7"/>
  <c r="A6036" i="7"/>
  <c r="A5997" i="7"/>
  <c r="A5906" i="7"/>
  <c r="A5803" i="7"/>
  <c r="A5716" i="7"/>
  <c r="A5670" i="7"/>
  <c r="A5566" i="7"/>
  <c r="A5521" i="7"/>
  <c r="A6971" i="7"/>
  <c r="A6932" i="7"/>
  <c r="A6786" i="7"/>
  <c r="A6744" i="7"/>
  <c r="A6657" i="7"/>
  <c r="A6571" i="7"/>
  <c r="A6464" i="7"/>
  <c r="A6371" i="7"/>
  <c r="A6275" i="7"/>
  <c r="A6240" i="7"/>
  <c r="A6140" i="7"/>
  <c r="A6044" i="7"/>
  <c r="A5998" i="7"/>
  <c r="A5908" i="7"/>
  <c r="A5805" i="7"/>
  <c r="A5717" i="7"/>
  <c r="A5671" i="7"/>
  <c r="A5570" i="7"/>
  <c r="A6972" i="7"/>
  <c r="A6903" i="7"/>
  <c r="A6788" i="7"/>
  <c r="A6745" i="7"/>
  <c r="A6658" i="7"/>
  <c r="A6572" i="7"/>
  <c r="A6465" i="7"/>
  <c r="A6375" i="7"/>
  <c r="A6276" i="7"/>
  <c r="A6241" i="7"/>
  <c r="A6144" i="7"/>
  <c r="A6047" i="7"/>
  <c r="A5999" i="7"/>
  <c r="A5909" i="7"/>
  <c r="A5806" i="7"/>
  <c r="A5718" i="7"/>
  <c r="A5627" i="7"/>
  <c r="A5579" i="7"/>
  <c r="A6973" i="7"/>
  <c r="A6886" i="7"/>
  <c r="A6791" i="7"/>
  <c r="A6746" i="7"/>
  <c r="A6613" i="7"/>
  <c r="A6518" i="7"/>
  <c r="A6469" i="7"/>
  <c r="A6378" i="7"/>
  <c r="A6281" i="7"/>
  <c r="A6190" i="7"/>
  <c r="A6145" i="7"/>
  <c r="A6054" i="7"/>
  <c r="A6001" i="7"/>
  <c r="A5910" i="7"/>
  <c r="A5766" i="7"/>
  <c r="A5719" i="7"/>
  <c r="A5628" i="7"/>
  <c r="A5553" i="7"/>
  <c r="A6989" i="7"/>
  <c r="A6896" i="7"/>
  <c r="A6798" i="7"/>
  <c r="A6722" i="7"/>
  <c r="A6625" i="7"/>
  <c r="A6538" i="7"/>
  <c r="A6427" i="7"/>
  <c r="A6391" i="7"/>
  <c r="A6255" i="7"/>
  <c r="A6199" i="7"/>
  <c r="A6110" i="7"/>
  <c r="A6006" i="7"/>
  <c r="A5970" i="7"/>
  <c r="A5874" i="7"/>
  <c r="A5788" i="7"/>
  <c r="A5678" i="7"/>
  <c r="A5613" i="7"/>
  <c r="A5533" i="7"/>
  <c r="A6980" i="7"/>
  <c r="A6860" i="7"/>
  <c r="A6729" i="7"/>
  <c r="A6621" i="7"/>
  <c r="A6513" i="7"/>
  <c r="A6364" i="7"/>
  <c r="A6257" i="7"/>
  <c r="A6174" i="7"/>
  <c r="A6062" i="7"/>
  <c r="A5934" i="7"/>
  <c r="A5850" i="7"/>
  <c r="A5679" i="7"/>
  <c r="A5557" i="7"/>
  <c r="A6981" i="7"/>
  <c r="A6861" i="7"/>
  <c r="A6730" i="7"/>
  <c r="A6578" i="7"/>
  <c r="A6485" i="7"/>
  <c r="A6385" i="7"/>
  <c r="A6258" i="7"/>
  <c r="A6179" i="7"/>
  <c r="A6004" i="7"/>
  <c r="A5936" i="7"/>
  <c r="A5801" i="7"/>
  <c r="A5696" i="7"/>
  <c r="A5559" i="7"/>
  <c r="A6942" i="7"/>
  <c r="A6871" i="7"/>
  <c r="A6714" i="7"/>
  <c r="A6584" i="7"/>
  <c r="A6461" i="7"/>
  <c r="A6392" i="7"/>
  <c r="A6261" i="7"/>
  <c r="A6146" i="7"/>
  <c r="A6013" i="7"/>
  <c r="A5939" i="7"/>
  <c r="A5774" i="7"/>
  <c r="A5646" i="7"/>
  <c r="A5565" i="7"/>
  <c r="A6943" i="7"/>
  <c r="A6833" i="7"/>
  <c r="A6721" i="7"/>
  <c r="A6587" i="7"/>
  <c r="A6462" i="7"/>
  <c r="A6345" i="7"/>
  <c r="A6265" i="7"/>
  <c r="A6108" i="7"/>
  <c r="A6014" i="7"/>
  <c r="A5900" i="7"/>
  <c r="A5791" i="7"/>
  <c r="A5650" i="7"/>
  <c r="A5529" i="7"/>
  <c r="A6894" i="7"/>
  <c r="A6777" i="7"/>
  <c r="A6643" i="7"/>
  <c r="A6539" i="7"/>
  <c r="A6404" i="7"/>
  <c r="A6282" i="7"/>
  <c r="A6209" i="7"/>
  <c r="A6085" i="7"/>
  <c r="A5967" i="7"/>
  <c r="A5841" i="7"/>
  <c r="A5760" i="7"/>
  <c r="A5585" i="7"/>
  <c r="A5508" i="7"/>
  <c r="A6895" i="7"/>
  <c r="A6725" i="7"/>
  <c r="A6644" i="7"/>
  <c r="A6540" i="7"/>
  <c r="A6406" i="7"/>
  <c r="A6283" i="7"/>
  <c r="A6210" i="7"/>
  <c r="A6034" i="7"/>
  <c r="A5972" i="7"/>
  <c r="A5844" i="7"/>
  <c r="A5727" i="7"/>
  <c r="A5586" i="7"/>
  <c r="A5517" i="7"/>
  <c r="A6988" i="7"/>
  <c r="A6797" i="7"/>
  <c r="A6579" i="7"/>
  <c r="A6440" i="7"/>
  <c r="A6259" i="7"/>
  <c r="A6116" i="7"/>
  <c r="A5937" i="7"/>
  <c r="A5737" i="7"/>
  <c r="A5560" i="7"/>
  <c r="A6934" i="7"/>
  <c r="A6812" i="7"/>
  <c r="A6582" i="7"/>
  <c r="A6441" i="7"/>
  <c r="A6260" i="7"/>
  <c r="A6117" i="7"/>
  <c r="A5938" i="7"/>
  <c r="A5738" i="7"/>
  <c r="A5564" i="7"/>
  <c r="A6961" i="7"/>
  <c r="A6775" i="7"/>
  <c r="A6597" i="7"/>
  <c r="A6452" i="7"/>
  <c r="A6266" i="7"/>
  <c r="A6093" i="7"/>
  <c r="A5905" i="7"/>
  <c r="A5739" i="7"/>
  <c r="A5530" i="7"/>
  <c r="A6904" i="7"/>
  <c r="A6726" i="7"/>
  <c r="A6602" i="7"/>
  <c r="A6407" i="7"/>
  <c r="A6217" i="7"/>
  <c r="A6035" i="7"/>
  <c r="A5858" i="7"/>
  <c r="A5703" i="7"/>
  <c r="A5534" i="7"/>
  <c r="A6912" i="7"/>
  <c r="A6834" i="7"/>
  <c r="A6690" i="7"/>
  <c r="A6470" i="7"/>
  <c r="A6317" i="7"/>
  <c r="A6109" i="7"/>
  <c r="A5946" i="7"/>
  <c r="A5792" i="7"/>
  <c r="A5642" i="7"/>
  <c r="A6962" i="7"/>
  <c r="A6665" i="7"/>
  <c r="A6479" i="7"/>
  <c r="A6195" i="7"/>
  <c r="A5994" i="7"/>
  <c r="A5759" i="7"/>
  <c r="A5507" i="7"/>
  <c r="A6905" i="7"/>
  <c r="A6666" i="7"/>
  <c r="A6439" i="7"/>
  <c r="A6206" i="7"/>
  <c r="A5995" i="7"/>
  <c r="A5674" i="7"/>
  <c r="A5518" i="7"/>
  <c r="A6891" i="7"/>
  <c r="A6642" i="7"/>
  <c r="A6386" i="7"/>
  <c r="A6171" i="7"/>
  <c r="A5932" i="7"/>
  <c r="A5651" i="7"/>
  <c r="A6899" i="7"/>
  <c r="A6614" i="7"/>
  <c r="A6387" i="7"/>
  <c r="A6182" i="7"/>
  <c r="A5856" i="7"/>
  <c r="A5659" i="7"/>
  <c r="A6742" i="7"/>
  <c r="A6542" i="7"/>
  <c r="A6256" i="7"/>
  <c r="A5983" i="7"/>
  <c r="A5769" i="7"/>
  <c r="A5497" i="7"/>
  <c r="A6711" i="7"/>
  <c r="A6486" i="7"/>
  <c r="A6268" i="7"/>
  <c r="A5984" i="7"/>
  <c r="A5763" i="7"/>
  <c r="A5499" i="7"/>
  <c r="A6925" i="7"/>
  <c r="A6521" i="7"/>
  <c r="A6207" i="7"/>
  <c r="A5833" i="7"/>
  <c r="A5519" i="7"/>
  <c r="A6926" i="7"/>
  <c r="A6530" i="7"/>
  <c r="A6170" i="7"/>
  <c r="A5845" i="7"/>
  <c r="A6870" i="7"/>
  <c r="A6460" i="7"/>
  <c r="A6113" i="7"/>
  <c r="A5735" i="7"/>
  <c r="A6842" i="7"/>
  <c r="A6472" i="7"/>
  <c r="A6114" i="7"/>
  <c r="A5736" i="7"/>
  <c r="A6792" i="7"/>
  <c r="A6403" i="7"/>
  <c r="A6074" i="7"/>
  <c r="A5697" i="7"/>
  <c r="A6615" i="7"/>
  <c r="A6322" i="7"/>
  <c r="A5871" i="7"/>
  <c r="A5608" i="7"/>
  <c r="A6858" i="7"/>
  <c r="A6308" i="7"/>
  <c r="A5849" i="7"/>
  <c r="A5472" i="7"/>
  <c r="A5463" i="7"/>
  <c r="A5457" i="7"/>
  <c r="A5418" i="7"/>
  <c r="A5379" i="7"/>
  <c r="A5400" i="7"/>
  <c r="A5361" i="7"/>
  <c r="A5325" i="7"/>
  <c r="A5286" i="7"/>
  <c r="A5307" i="7"/>
  <c r="A5268" i="7"/>
  <c r="A5229" i="7"/>
  <c r="A5223" i="7"/>
  <c r="A5214" i="7"/>
  <c r="A5175" i="7"/>
  <c r="A5136" i="7"/>
  <c r="A5157" i="7"/>
  <c r="A5121" i="7"/>
  <c r="A5082" i="7"/>
  <c r="A5073" i="7"/>
  <c r="A5064" i="7"/>
  <c r="A6867" i="7"/>
  <c r="A6309" i="7"/>
  <c r="A5767" i="7"/>
  <c r="A5473" i="7"/>
  <c r="A5437" i="7"/>
  <c r="A5458" i="7"/>
  <c r="A5419" i="7"/>
  <c r="A5380" i="7"/>
  <c r="A5401" i="7"/>
  <c r="A5365" i="7"/>
  <c r="A5326" i="7"/>
  <c r="A5287" i="7"/>
  <c r="A5308" i="7"/>
  <c r="A5269" i="7"/>
  <c r="A5233" i="7"/>
  <c r="A5194" i="7"/>
  <c r="A5215" i="7"/>
  <c r="A5176" i="7"/>
  <c r="A5137" i="7"/>
  <c r="A5161" i="7"/>
  <c r="A5122" i="7"/>
  <c r="A5083" i="7"/>
  <c r="A5044" i="7"/>
  <c r="A5065" i="7"/>
  <c r="A6796" i="7"/>
  <c r="A6316" i="7"/>
  <c r="A5698" i="7"/>
  <c r="A5474" i="7"/>
  <c r="A5438" i="7"/>
  <c r="A5459" i="7"/>
  <c r="A5420" i="7"/>
  <c r="A5381" i="7"/>
  <c r="A5402" i="7"/>
  <c r="A5366" i="7"/>
  <c r="A5327" i="7"/>
  <c r="A5288" i="7"/>
  <c r="A5309" i="7"/>
  <c r="A5270" i="7"/>
  <c r="A5234" i="7"/>
  <c r="A5195" i="7"/>
  <c r="A6776" i="7"/>
  <c r="A6296" i="7"/>
  <c r="A5660" i="7"/>
  <c r="A6728" i="7"/>
  <c r="A6192" i="7"/>
  <c r="A5661" i="7"/>
  <c r="A6411" i="7"/>
  <c r="A5930" i="7"/>
  <c r="A5468" i="7"/>
  <c r="A5489" i="7"/>
  <c r="A5450" i="7"/>
  <c r="A5414" i="7"/>
  <c r="A5375" i="7"/>
  <c r="A5396" i="7"/>
  <c r="A5357" i="7"/>
  <c r="A5318" i="7"/>
  <c r="A5342" i="7"/>
  <c r="A5303" i="7"/>
  <c r="A5264" i="7"/>
  <c r="A5225" i="7"/>
  <c r="A5246" i="7"/>
  <c r="A5210" i="7"/>
  <c r="A5171" i="7"/>
  <c r="A5192" i="7"/>
  <c r="A5153" i="7"/>
  <c r="A5114" i="7"/>
  <c r="A5078" i="7"/>
  <c r="A5099" i="7"/>
  <c r="A5060" i="7"/>
  <c r="A6350" i="7"/>
  <c r="A5826" i="7"/>
  <c r="A5469" i="7"/>
  <c r="A5490" i="7"/>
  <c r="A5451" i="7"/>
  <c r="A5415" i="7"/>
  <c r="A5376" i="7"/>
  <c r="A5397" i="7"/>
  <c r="A5358" i="7"/>
  <c r="A5319" i="7"/>
  <c r="A5313" i="7"/>
  <c r="A5304" i="7"/>
  <c r="A5265" i="7"/>
  <c r="A5226" i="7"/>
  <c r="A5247" i="7"/>
  <c r="A6693" i="7"/>
  <c r="A5993" i="7"/>
  <c r="A5487" i="7"/>
  <c r="A5461" i="7"/>
  <c r="A5427" i="7"/>
  <c r="A5398" i="7"/>
  <c r="A5370" i="7"/>
  <c r="A5336" i="7"/>
  <c r="A5310" i="7"/>
  <c r="A5279" i="7"/>
  <c r="A5245" i="7"/>
  <c r="A5217" i="7"/>
  <c r="A5181" i="7"/>
  <c r="A5148" i="7"/>
  <c r="A5112" i="7"/>
  <c r="A5080" i="7"/>
  <c r="A5046" i="7"/>
  <c r="A5043" i="7"/>
  <c r="A5034" i="7"/>
  <c r="A4995" i="7"/>
  <c r="A4956" i="7"/>
  <c r="A4977" i="7"/>
  <c r="A4941" i="7"/>
  <c r="A4902" i="7"/>
  <c r="A4893" i="7"/>
  <c r="A4884" i="7"/>
  <c r="A4845" i="7"/>
  <c r="A4809" i="7"/>
  <c r="A4830" i="7"/>
  <c r="A4791" i="7"/>
  <c r="A4752" i="7"/>
  <c r="A4743" i="7"/>
  <c r="A4737" i="7"/>
  <c r="A4698" i="7"/>
  <c r="A6664" i="7"/>
  <c r="A5966" i="7"/>
  <c r="A5488" i="7"/>
  <c r="A5462" i="7"/>
  <c r="A5431" i="7"/>
  <c r="A5399" i="7"/>
  <c r="A5371" i="7"/>
  <c r="A5337" i="7"/>
  <c r="A5311" i="7"/>
  <c r="A5280" i="7"/>
  <c r="A5251" i="7"/>
  <c r="A5218" i="7"/>
  <c r="A5185" i="7"/>
  <c r="A6686" i="7"/>
  <c r="A5831" i="7"/>
  <c r="A5493" i="7"/>
  <c r="A5491" i="7"/>
  <c r="A5433" i="7"/>
  <c r="A5432" i="7"/>
  <c r="A5373" i="7"/>
  <c r="A5372" i="7"/>
  <c r="A5341" i="7"/>
  <c r="A5312" i="7"/>
  <c r="A5281" i="7"/>
  <c r="A5252" i="7"/>
  <c r="A5219" i="7"/>
  <c r="A5186" i="7"/>
  <c r="A5150" i="7"/>
  <c r="A5115" i="7"/>
  <c r="A5084" i="7"/>
  <c r="A5048" i="7"/>
  <c r="A5015" i="7"/>
  <c r="A5036" i="7"/>
  <c r="A4997" i="7"/>
  <c r="A4958" i="7"/>
  <c r="A4982" i="7"/>
  <c r="A4943" i="7"/>
  <c r="A4904" i="7"/>
  <c r="A4865" i="7"/>
  <c r="A4886" i="7"/>
  <c r="A4850" i="7"/>
  <c r="A4811" i="7"/>
  <c r="A4832" i="7"/>
  <c r="A4793" i="7"/>
  <c r="A4754" i="7"/>
  <c r="A4718" i="7"/>
  <c r="A4739" i="7"/>
  <c r="A4700" i="7"/>
  <c r="A6687" i="7"/>
  <c r="A5832" i="7"/>
  <c r="A5464" i="7"/>
  <c r="A5492" i="7"/>
  <c r="A5404" i="7"/>
  <c r="A5403" i="7"/>
  <c r="A5347" i="7"/>
  <c r="A5343" i="7"/>
  <c r="A5284" i="7"/>
  <c r="A5283" i="7"/>
  <c r="A5282" i="7"/>
  <c r="A5196" i="7"/>
  <c r="A5220" i="7"/>
  <c r="A5187" i="7"/>
  <c r="A5151" i="7"/>
  <c r="A5119" i="7"/>
  <c r="A5085" i="7"/>
  <c r="A5049" i="7"/>
  <c r="A5016" i="7"/>
  <c r="A5037" i="7"/>
  <c r="A4998" i="7"/>
  <c r="A4959" i="7"/>
  <c r="A4953" i="7"/>
  <c r="A4944" i="7"/>
  <c r="A4905" i="7"/>
  <c r="A4866" i="7"/>
  <c r="A4887" i="7"/>
  <c r="A4851" i="7"/>
  <c r="A4812" i="7"/>
  <c r="A4803" i="7"/>
  <c r="A4794" i="7"/>
  <c r="A4755" i="7"/>
  <c r="A4719" i="7"/>
  <c r="A4740" i="7"/>
  <c r="A4701" i="7"/>
  <c r="A6601" i="7"/>
  <c r="A5629" i="7"/>
  <c r="A5465" i="7"/>
  <c r="A5439" i="7"/>
  <c r="A5405" i="7"/>
  <c r="A5374" i="7"/>
  <c r="A5348" i="7"/>
  <c r="A5314" i="7"/>
  <c r="A5285" i="7"/>
  <c r="A5257" i="7"/>
  <c r="A5253" i="7"/>
  <c r="A5197" i="7"/>
  <c r="A5221" i="7"/>
  <c r="A5188" i="7"/>
  <c r="A5152" i="7"/>
  <c r="A5120" i="7"/>
  <c r="A5086" i="7"/>
  <c r="A5053" i="7"/>
  <c r="A5017" i="7"/>
  <c r="A5038" i="7"/>
  <c r="A4999" i="7"/>
  <c r="A4963" i="7"/>
  <c r="A4924" i="7"/>
  <c r="A4945" i="7"/>
  <c r="A4906" i="7"/>
  <c r="A4867" i="7"/>
  <c r="A4891" i="7"/>
  <c r="A4852" i="7"/>
  <c r="A4813" i="7"/>
  <c r="A4774" i="7"/>
  <c r="A4795" i="7"/>
  <c r="A4759" i="7"/>
  <c r="A4720" i="7"/>
  <c r="A4741" i="7"/>
  <c r="A4702" i="7"/>
  <c r="A6544" i="7"/>
  <c r="A5641" i="7"/>
  <c r="A5466" i="7"/>
  <c r="A5440" i="7"/>
  <c r="A5406" i="7"/>
  <c r="A5377" i="7"/>
  <c r="A5349" i="7"/>
  <c r="A5315" i="7"/>
  <c r="A5289" i="7"/>
  <c r="A5258" i="7"/>
  <c r="A5224" i="7"/>
  <c r="A5198" i="7"/>
  <c r="A5222" i="7"/>
  <c r="A5189" i="7"/>
  <c r="A6548" i="7"/>
  <c r="A5445" i="7"/>
  <c r="A5425" i="7"/>
  <c r="A5354" i="7"/>
  <c r="A5334" i="7"/>
  <c r="A5263" i="7"/>
  <c r="A5243" i="7"/>
  <c r="A5170" i="7"/>
  <c r="A5146" i="7"/>
  <c r="A5124" i="7"/>
  <c r="A5095" i="7"/>
  <c r="A5066" i="7"/>
  <c r="A5035" i="7"/>
  <c r="A5006" i="7"/>
  <c r="A4971" i="7"/>
  <c r="A4939" i="7"/>
  <c r="A4908" i="7"/>
  <c r="A4876" i="7"/>
  <c r="A4841" i="7"/>
  <c r="A4810" i="7"/>
  <c r="A4778" i="7"/>
  <c r="A4746" i="7"/>
  <c r="A4771" i="7"/>
  <c r="A4713" i="7"/>
  <c r="A4711" i="7"/>
  <c r="A6531" i="7"/>
  <c r="A5446" i="7"/>
  <c r="A5426" i="7"/>
  <c r="A5355" i="7"/>
  <c r="A5335" i="7"/>
  <c r="A5266" i="7"/>
  <c r="A5244" i="7"/>
  <c r="A5172" i="7"/>
  <c r="A5147" i="7"/>
  <c r="A5125" i="7"/>
  <c r="A5096" i="7"/>
  <c r="A5067" i="7"/>
  <c r="A5039" i="7"/>
  <c r="A5007" i="7"/>
  <c r="A4972" i="7"/>
  <c r="A4940" i="7"/>
  <c r="A4909" i="7"/>
  <c r="A4877" i="7"/>
  <c r="A4842" i="7"/>
  <c r="A4814" i="7"/>
  <c r="A4779" i="7"/>
  <c r="A4747" i="7"/>
  <c r="A4772" i="7"/>
  <c r="A4684" i="7"/>
  <c r="A4712" i="7"/>
  <c r="A6541" i="7"/>
  <c r="A5467" i="7"/>
  <c r="A5447" i="7"/>
  <c r="A5378" i="7"/>
  <c r="A5356" i="7"/>
  <c r="A5290" i="7"/>
  <c r="A5267" i="7"/>
  <c r="A5199" i="7"/>
  <c r="A5173" i="7"/>
  <c r="A5149" i="7"/>
  <c r="A5126" i="7"/>
  <c r="A5097" i="7"/>
  <c r="A5071" i="7"/>
  <c r="A5040" i="7"/>
  <c r="A5008" i="7"/>
  <c r="A4973" i="7"/>
  <c r="A4942" i="7"/>
  <c r="A4910" i="7"/>
  <c r="A4878" i="7"/>
  <c r="A4843" i="7"/>
  <c r="A4815" i="7"/>
  <c r="A4783" i="7"/>
  <c r="A4748" i="7"/>
  <c r="A4717" i="7"/>
  <c r="A4685" i="7"/>
  <c r="A5824" i="7"/>
  <c r="A6355" i="7"/>
  <c r="A5470" i="7"/>
  <c r="A5448" i="7"/>
  <c r="A5382" i="7"/>
  <c r="A5359" i="7"/>
  <c r="A5291" i="7"/>
  <c r="A5271" i="7"/>
  <c r="A5200" i="7"/>
  <c r="A5174" i="7"/>
  <c r="A5154" i="7"/>
  <c r="A5127" i="7"/>
  <c r="A5098" i="7"/>
  <c r="A5072" i="7"/>
  <c r="A5041" i="7"/>
  <c r="A5009" i="7"/>
  <c r="A4974" i="7"/>
  <c r="A4946" i="7"/>
  <c r="A4911" i="7"/>
  <c r="A4879" i="7"/>
  <c r="A4844" i="7"/>
  <c r="A4816" i="7"/>
  <c r="A4784" i="7"/>
  <c r="A4749" i="7"/>
  <c r="A4721" i="7"/>
  <c r="A4686" i="7"/>
  <c r="A4683" i="7"/>
  <c r="A6112" i="7"/>
  <c r="A5480" i="7"/>
  <c r="A5460" i="7"/>
  <c r="A5389" i="7"/>
  <c r="A5369" i="7"/>
  <c r="A5295" i="7"/>
  <c r="A5278" i="7"/>
  <c r="A5204" i="7"/>
  <c r="A5180" i="7"/>
  <c r="A5133" i="7"/>
  <c r="A5131" i="7"/>
  <c r="A5045" i="7"/>
  <c r="A5020" i="7"/>
  <c r="A4988" i="7"/>
  <c r="A4983" i="7"/>
  <c r="A4925" i="7"/>
  <c r="A4950" i="7"/>
  <c r="A4918" i="7"/>
  <c r="A4883" i="7"/>
  <c r="A4855" i="7"/>
  <c r="A4820" i="7"/>
  <c r="A4788" i="7"/>
  <c r="A4760" i="7"/>
  <c r="A4725" i="7"/>
  <c r="A4693" i="7"/>
  <c r="A5531" i="7"/>
  <c r="A5441" i="7"/>
  <c r="A5421" i="7"/>
  <c r="A5350" i="7"/>
  <c r="A5330" i="7"/>
  <c r="A5259" i="7"/>
  <c r="A5239" i="7"/>
  <c r="A5193" i="7"/>
  <c r="A5139" i="7"/>
  <c r="A5110" i="7"/>
  <c r="A5088" i="7"/>
  <c r="A5059" i="7"/>
  <c r="A5030" i="7"/>
  <c r="A4996" i="7"/>
  <c r="A4967" i="7"/>
  <c r="A4932" i="7"/>
  <c r="A4900" i="7"/>
  <c r="A4869" i="7"/>
  <c r="A4837" i="7"/>
  <c r="A4862" i="7"/>
  <c r="A4831" i="7"/>
  <c r="A4802" i="7"/>
  <c r="A4767" i="7"/>
  <c r="A4735" i="7"/>
  <c r="A4704" i="7"/>
  <c r="A6307" i="7"/>
  <c r="A5485" i="7"/>
  <c r="A5384" i="7"/>
  <c r="A5328" i="7"/>
  <c r="A5276" i="7"/>
  <c r="A5213" i="7"/>
  <c r="A5156" i="7"/>
  <c r="A5081" i="7"/>
  <c r="A5018" i="7"/>
  <c r="A4993" i="7"/>
  <c r="A4976" i="7"/>
  <c r="A4898" i="7"/>
  <c r="A4881" i="7"/>
  <c r="A4860" i="7"/>
  <c r="A4786" i="7"/>
  <c r="A4765" i="7"/>
  <c r="A4688" i="7"/>
  <c r="A6194" i="7"/>
  <c r="A5486" i="7"/>
  <c r="A5385" i="7"/>
  <c r="A5329" i="7"/>
  <c r="A5277" i="7"/>
  <c r="A5216" i="7"/>
  <c r="A5162" i="7"/>
  <c r="A5087" i="7"/>
  <c r="A5019" i="7"/>
  <c r="A4994" i="7"/>
  <c r="A4981" i="7"/>
  <c r="A4899" i="7"/>
  <c r="A4882" i="7"/>
  <c r="A4861" i="7"/>
  <c r="A4787" i="7"/>
  <c r="A4766" i="7"/>
  <c r="A4689" i="7"/>
  <c r="A6008" i="7"/>
  <c r="A5444" i="7"/>
  <c r="A5392" i="7"/>
  <c r="A5333" i="7"/>
  <c r="A5235" i="7"/>
  <c r="A5169" i="7"/>
  <c r="A5106" i="7"/>
  <c r="A5091" i="7"/>
  <c r="A5023" i="7"/>
  <c r="A5005" i="7"/>
  <c r="A4928" i="7"/>
  <c r="A4907" i="7"/>
  <c r="A4863" i="7"/>
  <c r="A4808" i="7"/>
  <c r="A4792" i="7"/>
  <c r="A4770" i="7"/>
  <c r="A4696" i="7"/>
  <c r="A6009" i="7"/>
  <c r="A5449" i="7"/>
  <c r="A5393" i="7"/>
  <c r="A5292" i="7"/>
  <c r="A5236" i="7"/>
  <c r="A5177" i="7"/>
  <c r="A5107" i="7"/>
  <c r="A5100" i="7"/>
  <c r="A5024" i="7"/>
  <c r="A5010" i="7"/>
  <c r="A4929" i="7"/>
  <c r="A4915" i="7"/>
  <c r="A4834" i="7"/>
  <c r="A4817" i="7"/>
  <c r="A4796" i="7"/>
  <c r="A4722" i="7"/>
  <c r="A4697" i="7"/>
  <c r="A5985" i="7"/>
  <c r="A5584" i="7"/>
  <c r="A5456" i="7"/>
  <c r="A5395" i="7"/>
  <c r="A5294" i="7"/>
  <c r="A5238" i="7"/>
  <c r="A5179" i="7"/>
  <c r="A5109" i="7"/>
  <c r="A5102" i="7"/>
  <c r="A5029" i="7"/>
  <c r="A5012" i="7"/>
  <c r="A4931" i="7"/>
  <c r="A4917" i="7"/>
  <c r="A4836" i="7"/>
  <c r="A4819" i="7"/>
  <c r="A4801" i="7"/>
  <c r="A4724" i="7"/>
  <c r="A4703" i="7"/>
  <c r="A6153" i="7"/>
  <c r="A5471" i="7"/>
  <c r="A5424" i="7"/>
  <c r="A5299" i="7"/>
  <c r="A5203" i="7"/>
  <c r="A5104" i="7"/>
  <c r="A5055" i="7"/>
  <c r="A4990" i="7"/>
  <c r="A4930" i="7"/>
  <c r="A4864" i="7"/>
  <c r="A4859" i="7"/>
  <c r="A4744" i="7"/>
  <c r="A4736" i="7"/>
  <c r="A6061" i="7"/>
  <c r="A5475" i="7"/>
  <c r="A5383" i="7"/>
  <c r="A5300" i="7"/>
  <c r="A5205" i="7"/>
  <c r="A5105" i="7"/>
  <c r="A5056" i="7"/>
  <c r="A4991" i="7"/>
  <c r="A4933" i="7"/>
  <c r="A4868" i="7"/>
  <c r="A4833" i="7"/>
  <c r="A4745" i="7"/>
  <c r="A4738" i="7"/>
  <c r="A5587" i="7"/>
  <c r="A5479" i="7"/>
  <c r="A5390" i="7"/>
  <c r="A5301" i="7"/>
  <c r="A5209" i="7"/>
  <c r="A5108" i="7"/>
  <c r="A5057" i="7"/>
  <c r="A4992" i="7"/>
  <c r="A4934" i="7"/>
  <c r="A4873" i="7"/>
  <c r="A4807" i="7"/>
  <c r="A4750" i="7"/>
  <c r="A4742" i="7"/>
  <c r="A5505" i="7"/>
  <c r="A5481" i="7"/>
  <c r="A5391" i="7"/>
  <c r="A5302" i="7"/>
  <c r="A5211" i="7"/>
  <c r="A5111" i="7"/>
  <c r="A5058" i="7"/>
  <c r="A5000" i="7"/>
  <c r="A4935" i="7"/>
  <c r="A4874" i="7"/>
  <c r="A4818" i="7"/>
  <c r="A4751" i="7"/>
  <c r="A4687" i="7"/>
  <c r="A5506" i="7"/>
  <c r="A5482" i="7"/>
  <c r="A5394" i="7"/>
  <c r="A5305" i="7"/>
  <c r="A5212" i="7"/>
  <c r="A5113" i="7"/>
  <c r="A5061" i="7"/>
  <c r="A5001" i="7"/>
  <c r="A4947" i="7"/>
  <c r="A4875" i="7"/>
  <c r="A4821" i="7"/>
  <c r="A4753" i="7"/>
  <c r="A4694" i="7"/>
  <c r="A5484" i="7"/>
  <c r="A5352" i="7"/>
  <c r="A5260" i="7"/>
  <c r="A5168" i="7"/>
  <c r="A5128" i="7"/>
  <c r="A5063" i="7"/>
  <c r="A4954" i="7"/>
  <c r="A4949" i="7"/>
  <c r="A4885" i="7"/>
  <c r="A4826" i="7"/>
  <c r="A4762" i="7"/>
  <c r="A4699" i="7"/>
  <c r="A5417" i="7"/>
  <c r="A5275" i="7"/>
  <c r="A5144" i="7"/>
  <c r="A5022" i="7"/>
  <c r="A4975" i="7"/>
  <c r="A4838" i="7"/>
  <c r="A4790" i="7"/>
  <c r="A4707" i="7"/>
  <c r="A5422" i="7"/>
  <c r="A5227" i="7"/>
  <c r="A5145" i="7"/>
  <c r="A5025" i="7"/>
  <c r="A4926" i="7"/>
  <c r="A4839" i="7"/>
  <c r="A4797" i="7"/>
  <c r="A5423" i="7"/>
  <c r="A5228" i="7"/>
  <c r="A5155" i="7"/>
  <c r="A5031" i="7"/>
  <c r="A4927" i="7"/>
  <c r="A4840" i="7"/>
  <c r="A4773" i="7"/>
  <c r="A5351" i="7"/>
  <c r="A5237" i="7"/>
  <c r="A5123" i="7"/>
  <c r="A5032" i="7"/>
  <c r="A4948" i="7"/>
  <c r="A4849" i="7"/>
  <c r="A4761" i="7"/>
  <c r="A5408" i="7"/>
  <c r="A5240" i="7"/>
  <c r="A5077" i="7"/>
  <c r="A4964" i="7"/>
  <c r="A4892" i="7"/>
  <c r="A4768" i="7"/>
  <c r="A5409" i="7"/>
  <c r="A5241" i="7"/>
  <c r="A5079" i="7"/>
  <c r="A4965" i="7"/>
  <c r="A4835" i="7"/>
  <c r="A4769" i="7"/>
  <c r="A5413" i="7"/>
  <c r="A5242" i="7"/>
  <c r="A5089" i="7"/>
  <c r="A4966" i="7"/>
  <c r="A4853" i="7"/>
  <c r="A4723" i="7"/>
  <c r="A5416" i="7"/>
  <c r="A5201" i="7"/>
  <c r="A5090" i="7"/>
  <c r="A4968" i="7"/>
  <c r="A4854" i="7"/>
  <c r="A4726" i="7"/>
  <c r="A5323" i="7"/>
  <c r="A5129" i="7"/>
  <c r="A4969" i="7"/>
  <c r="A4827" i="7"/>
  <c r="A5103" i="7"/>
  <c r="A5324" i="7"/>
  <c r="A5130" i="7"/>
  <c r="A4970" i="7"/>
  <c r="A4828" i="7"/>
  <c r="A4952" i="7"/>
  <c r="A4923" i="7"/>
  <c r="A5331" i="7"/>
  <c r="A5132" i="7"/>
  <c r="A4951" i="7"/>
  <c r="A4829" i="7"/>
  <c r="A5332" i="7"/>
  <c r="A4775" i="7"/>
  <c r="A5293" i="7"/>
  <c r="A5101" i="7"/>
  <c r="A4776" i="7"/>
  <c r="A5367" i="7"/>
  <c r="A5134" i="7"/>
  <c r="A4989" i="7"/>
  <c r="A4856" i="7"/>
  <c r="A4731" i="7"/>
  <c r="A5178" i="7"/>
  <c r="A4957" i="7"/>
  <c r="A4727" i="7"/>
  <c r="A5442" i="7"/>
  <c r="A5190" i="7"/>
  <c r="A4897" i="7"/>
  <c r="A4728" i="7"/>
  <c r="A5135" i="7"/>
  <c r="A5191" i="7"/>
  <c r="A4901" i="7"/>
  <c r="A4729" i="7"/>
  <c r="A4695" i="7"/>
  <c r="A5483" i="7"/>
  <c r="A5163" i="7"/>
  <c r="A4903" i="7"/>
  <c r="A4730" i="7"/>
  <c r="A4916" i="7"/>
  <c r="A5455" i="7"/>
  <c r="A5021" i="7"/>
  <c r="A4763" i="7"/>
  <c r="A5316" i="7"/>
  <c r="A5306" i="7"/>
  <c r="A4920" i="7"/>
  <c r="A5262" i="7"/>
  <c r="A4921" i="7"/>
  <c r="A4880" i="7"/>
  <c r="A5138" i="7"/>
  <c r="A5407" i="7"/>
  <c r="A5033" i="7"/>
  <c r="A4764" i="7"/>
  <c r="A4987" i="7"/>
  <c r="A5317" i="7"/>
  <c r="A4919" i="7"/>
  <c r="A5353" i="7"/>
  <c r="A5042" i="7"/>
  <c r="A4705" i="7"/>
  <c r="A5261" i="7"/>
  <c r="A5202" i="7"/>
  <c r="A5167" i="7"/>
  <c r="A5360" i="7"/>
  <c r="A5013" i="7"/>
  <c r="A4706" i="7"/>
  <c r="A5368" i="7"/>
  <c r="A5011" i="7"/>
  <c r="A4955" i="7"/>
  <c r="A4922" i="7"/>
  <c r="A4857" i="7"/>
  <c r="A5062" i="7"/>
  <c r="A4858" i="7"/>
  <c r="A5014" i="7"/>
  <c r="A4825" i="7"/>
  <c r="A4785" i="7"/>
  <c r="A4789" i="7"/>
  <c r="A4777" i="7"/>
  <c r="A5443" i="7"/>
  <c r="A5143" i="7"/>
  <c r="A5047" i="7"/>
  <c r="A5054" i="7"/>
  <c r="A2319" i="7"/>
  <c r="A2337" i="7"/>
  <c r="A2295" i="7"/>
  <c r="A2283" i="7"/>
  <c r="A2271" i="7"/>
  <c r="A2229" i="7"/>
  <c r="A2247" i="7"/>
  <c r="A2205" i="7"/>
  <c r="A2193" i="7"/>
  <c r="A2181" i="7"/>
  <c r="A2139" i="7"/>
  <c r="A2157" i="7"/>
  <c r="A2115" i="7"/>
  <c r="A2103" i="7"/>
  <c r="A2091" i="7"/>
  <c r="A2049" i="7"/>
  <c r="A2067" i="7"/>
  <c r="A2025" i="7"/>
  <c r="A2013" i="7"/>
  <c r="A2001" i="7"/>
  <c r="A1959" i="7"/>
  <c r="A1977" i="7"/>
  <c r="A1935" i="7"/>
  <c r="A1923" i="7"/>
  <c r="A1911" i="7"/>
  <c r="A1869" i="7"/>
  <c r="A1887" i="7"/>
  <c r="A1845" i="7"/>
  <c r="A1833" i="7"/>
  <c r="A1821" i="7"/>
  <c r="A1779" i="7"/>
  <c r="A1797" i="7"/>
  <c r="A1755" i="7"/>
  <c r="A1743" i="7"/>
  <c r="A1731" i="7"/>
  <c r="A1689" i="7"/>
  <c r="A1707" i="7"/>
  <c r="A1665" i="7"/>
  <c r="A1653" i="7"/>
  <c r="A1641" i="7"/>
  <c r="A1599" i="7"/>
  <c r="A1617" i="7"/>
  <c r="A1575" i="7"/>
  <c r="A1563" i="7"/>
  <c r="A1551" i="7"/>
  <c r="A1509" i="7"/>
  <c r="A1527" i="7"/>
  <c r="A1485" i="7"/>
  <c r="A1473" i="7"/>
  <c r="A1461" i="7"/>
  <c r="A1419" i="7"/>
  <c r="A1437" i="7"/>
  <c r="A1395" i="7"/>
  <c r="A1383" i="7"/>
  <c r="A1371" i="7"/>
  <c r="A1329" i="7"/>
  <c r="A1347" i="7"/>
  <c r="A1305" i="7"/>
  <c r="A1293" i="7"/>
  <c r="A1281" i="7"/>
  <c r="A1239" i="7"/>
  <c r="A1257" i="7"/>
  <c r="A1215" i="7"/>
  <c r="A1203" i="7"/>
  <c r="A1191" i="7"/>
  <c r="A1149" i="7"/>
  <c r="A1167" i="7"/>
  <c r="A1125" i="7"/>
  <c r="A1113" i="7"/>
  <c r="A1101" i="7"/>
  <c r="A1059" i="7"/>
  <c r="A1077" i="7"/>
  <c r="A1034" i="7"/>
  <c r="A1052" i="7"/>
  <c r="A1011" i="7"/>
  <c r="A969" i="7"/>
  <c r="A987" i="7"/>
  <c r="A944" i="7"/>
  <c r="A962" i="7"/>
  <c r="A921" i="7"/>
  <c r="A879" i="7"/>
  <c r="A897" i="7"/>
  <c r="A855" i="7"/>
  <c r="A843" i="7"/>
  <c r="A831" i="7"/>
  <c r="A789" i="7"/>
  <c r="A807" i="7"/>
  <c r="A765" i="7"/>
  <c r="A753" i="7"/>
  <c r="A741" i="7"/>
  <c r="A699" i="7"/>
  <c r="A717" i="7"/>
  <c r="A675" i="7"/>
  <c r="A663" i="7"/>
  <c r="A651" i="7"/>
  <c r="A609" i="7"/>
  <c r="A627" i="7"/>
  <c r="A591" i="7"/>
  <c r="A549" i="7"/>
  <c r="A567" i="7"/>
  <c r="A525" i="7"/>
  <c r="A513" i="7"/>
  <c r="A501" i="7"/>
  <c r="A459" i="7"/>
  <c r="A477" i="7"/>
  <c r="A435" i="7"/>
  <c r="A423" i="7"/>
  <c r="A411" i="7"/>
  <c r="A369" i="7"/>
  <c r="A387" i="7"/>
  <c r="A345" i="7"/>
  <c r="A333" i="7"/>
  <c r="A321" i="7"/>
  <c r="A279" i="7"/>
  <c r="A297" i="7"/>
  <c r="A2320" i="7"/>
  <c r="A2338" i="7"/>
  <c r="A2296" i="7"/>
  <c r="A2254" i="7"/>
  <c r="A2272" i="7"/>
  <c r="A2230" i="7"/>
  <c r="A2248" i="7"/>
  <c r="A2206" i="7"/>
  <c r="A2164" i="7"/>
  <c r="A2182" i="7"/>
  <c r="A2140" i="7"/>
  <c r="A2158" i="7"/>
  <c r="A2116" i="7"/>
  <c r="A2074" i="7"/>
  <c r="A2092" i="7"/>
  <c r="A2050" i="7"/>
  <c r="A2068" i="7"/>
  <c r="A2026" i="7"/>
  <c r="A1984" i="7"/>
  <c r="A2002" i="7"/>
  <c r="A1960" i="7"/>
  <c r="A1978" i="7"/>
  <c r="A1936" i="7"/>
  <c r="A1894" i="7"/>
  <c r="A1912" i="7"/>
  <c r="A1870" i="7"/>
  <c r="A1888" i="7"/>
  <c r="A1846" i="7"/>
  <c r="A1804" i="7"/>
  <c r="A1822" i="7"/>
  <c r="A1780" i="7"/>
  <c r="A1798" i="7"/>
  <c r="A1756" i="7"/>
  <c r="A1714" i="7"/>
  <c r="A1732" i="7"/>
  <c r="A1690" i="7"/>
  <c r="A1708" i="7"/>
  <c r="A1666" i="7"/>
  <c r="A1624" i="7"/>
  <c r="A1642" i="7"/>
  <c r="A1600" i="7"/>
  <c r="A1618" i="7"/>
  <c r="A1576" i="7"/>
  <c r="A1534" i="7"/>
  <c r="A1552" i="7"/>
  <c r="A1510" i="7"/>
  <c r="A1528" i="7"/>
  <c r="A1486" i="7"/>
  <c r="A1444" i="7"/>
  <c r="A1462" i="7"/>
  <c r="A1420" i="7"/>
  <c r="A1438" i="7"/>
  <c r="A1396" i="7"/>
  <c r="A1354" i="7"/>
  <c r="A1372" i="7"/>
  <c r="A1330" i="7"/>
  <c r="A1348" i="7"/>
  <c r="A1306" i="7"/>
  <c r="A1264" i="7"/>
  <c r="A1282" i="7"/>
  <c r="A1240" i="7"/>
  <c r="A1258" i="7"/>
  <c r="A1216" i="7"/>
  <c r="A1174" i="7"/>
  <c r="A1192" i="7"/>
  <c r="A1150" i="7"/>
  <c r="A1168" i="7"/>
  <c r="A1126" i="7"/>
  <c r="A1084" i="7"/>
  <c r="A1102" i="7"/>
  <c r="A1060" i="7"/>
  <c r="A1078" i="7"/>
  <c r="A1035" i="7"/>
  <c r="A994" i="7"/>
  <c r="A1012" i="7"/>
  <c r="A970" i="7"/>
  <c r="A988" i="7"/>
  <c r="A945" i="7"/>
  <c r="A904" i="7"/>
  <c r="A922" i="7"/>
  <c r="A880" i="7"/>
  <c r="A898" i="7"/>
  <c r="A856" i="7"/>
  <c r="A814" i="7"/>
  <c r="A832" i="7"/>
  <c r="A790" i="7"/>
  <c r="A808" i="7"/>
  <c r="A766" i="7"/>
  <c r="A724" i="7"/>
  <c r="A742" i="7"/>
  <c r="A700" i="7"/>
  <c r="A718" i="7"/>
  <c r="A676" i="7"/>
  <c r="A634" i="7"/>
  <c r="A652" i="7"/>
  <c r="A610" i="7"/>
  <c r="A628" i="7"/>
  <c r="A574" i="7"/>
  <c r="A592" i="7"/>
  <c r="A550" i="7"/>
  <c r="A568" i="7"/>
  <c r="A526" i="7"/>
  <c r="A484" i="7"/>
  <c r="A502" i="7"/>
  <c r="A460" i="7"/>
  <c r="A478" i="7"/>
  <c r="A436" i="7"/>
  <c r="A394" i="7"/>
  <c r="A412" i="7"/>
  <c r="A370" i="7"/>
  <c r="A388" i="7"/>
  <c r="A346" i="7"/>
  <c r="A304" i="7"/>
  <c r="A322" i="7"/>
  <c r="A280" i="7"/>
  <c r="A298" i="7"/>
  <c r="A2321" i="7"/>
  <c r="A2339" i="7"/>
  <c r="A2297" i="7"/>
  <c r="A2255" i="7"/>
  <c r="A2273" i="7"/>
  <c r="A2231" i="7"/>
  <c r="A2249" i="7"/>
  <c r="A2207" i="7"/>
  <c r="A2165" i="7"/>
  <c r="A2183" i="7"/>
  <c r="A2141" i="7"/>
  <c r="A2159" i="7"/>
  <c r="A2117" i="7"/>
  <c r="A2075" i="7"/>
  <c r="A2093" i="7"/>
  <c r="A2051" i="7"/>
  <c r="A2069" i="7"/>
  <c r="A2027" i="7"/>
  <c r="A1985" i="7"/>
  <c r="A2003" i="7"/>
  <c r="A1961" i="7"/>
  <c r="A1979" i="7"/>
  <c r="A1937" i="7"/>
  <c r="A1895" i="7"/>
  <c r="A1913" i="7"/>
  <c r="A1871" i="7"/>
  <c r="A1889" i="7"/>
  <c r="A1847" i="7"/>
  <c r="A1805" i="7"/>
  <c r="A1823" i="7"/>
  <c r="A1781" i="7"/>
  <c r="A1799" i="7"/>
  <c r="A1757" i="7"/>
  <c r="A1715" i="7"/>
  <c r="A1733" i="7"/>
  <c r="A1691" i="7"/>
  <c r="A1709" i="7"/>
  <c r="A1667" i="7"/>
  <c r="A1625" i="7"/>
  <c r="A1643" i="7"/>
  <c r="A1601" i="7"/>
  <c r="A1619" i="7"/>
  <c r="A1577" i="7"/>
  <c r="A1535" i="7"/>
  <c r="A1553" i="7"/>
  <c r="A1511" i="7"/>
  <c r="A1529" i="7"/>
  <c r="A1487" i="7"/>
  <c r="A1445" i="7"/>
  <c r="A1463" i="7"/>
  <c r="A1421" i="7"/>
  <c r="A1439" i="7"/>
  <c r="A1397" i="7"/>
  <c r="A1355" i="7"/>
  <c r="A1373" i="7"/>
  <c r="A1331" i="7"/>
  <c r="A1349" i="7"/>
  <c r="A1307" i="7"/>
  <c r="A1265" i="7"/>
  <c r="A1283" i="7"/>
  <c r="A1241" i="7"/>
  <c r="A1259" i="7"/>
  <c r="A1217" i="7"/>
  <c r="A1175" i="7"/>
  <c r="A1193" i="7"/>
  <c r="A1151" i="7"/>
  <c r="A1169" i="7"/>
  <c r="A1127" i="7"/>
  <c r="A1085" i="7"/>
  <c r="A1103" i="7"/>
  <c r="A1061" i="7"/>
  <c r="A1079" i="7"/>
  <c r="A1036" i="7"/>
  <c r="A995" i="7"/>
  <c r="A1013" i="7"/>
  <c r="A971" i="7"/>
  <c r="A989" i="7"/>
  <c r="A946" i="7"/>
  <c r="A905" i="7"/>
  <c r="A923" i="7"/>
  <c r="A881" i="7"/>
  <c r="A899" i="7"/>
  <c r="A857" i="7"/>
  <c r="A815" i="7"/>
  <c r="A833" i="7"/>
  <c r="A791" i="7"/>
  <c r="A809" i="7"/>
  <c r="A767" i="7"/>
  <c r="A725" i="7"/>
  <c r="A743" i="7"/>
  <c r="A701" i="7"/>
  <c r="A719" i="7"/>
  <c r="A677" i="7"/>
  <c r="A635" i="7"/>
  <c r="A653" i="7"/>
  <c r="A611" i="7"/>
  <c r="A629" i="7"/>
  <c r="A575" i="7"/>
  <c r="A593" i="7"/>
  <c r="A551" i="7"/>
  <c r="A569" i="7"/>
  <c r="A527" i="7"/>
  <c r="A485" i="7"/>
  <c r="A503" i="7"/>
  <c r="A461" i="7"/>
  <c r="A479" i="7"/>
  <c r="A437" i="7"/>
  <c r="A395" i="7"/>
  <c r="A413" i="7"/>
  <c r="A371" i="7"/>
  <c r="A389" i="7"/>
  <c r="A347" i="7"/>
  <c r="A305" i="7"/>
  <c r="A323" i="7"/>
  <c r="A281" i="7"/>
  <c r="A2318" i="7"/>
  <c r="A2342" i="7"/>
  <c r="A2303" i="7"/>
  <c r="A2264" i="7"/>
  <c r="A2225" i="7"/>
  <c r="A2246" i="7"/>
  <c r="A2210" i="7"/>
  <c r="A2171" i="7"/>
  <c r="A2192" i="7"/>
  <c r="A2153" i="7"/>
  <c r="A2114" i="7"/>
  <c r="A2078" i="7"/>
  <c r="A2099" i="7"/>
  <c r="A2060" i="7"/>
  <c r="A2021" i="7"/>
  <c r="A2042" i="7"/>
  <c r="A2006" i="7"/>
  <c r="A1967" i="7"/>
  <c r="A1928" i="7"/>
  <c r="A1949" i="7"/>
  <c r="A1910" i="7"/>
  <c r="A1874" i="7"/>
  <c r="A1835" i="7"/>
  <c r="A1856" i="7"/>
  <c r="A1817" i="7"/>
  <c r="A1778" i="7"/>
  <c r="A1802" i="7"/>
  <c r="A1763" i="7"/>
  <c r="A1724" i="7"/>
  <c r="A1685" i="7"/>
  <c r="A1706" i="7"/>
  <c r="A1670" i="7"/>
  <c r="A1631" i="7"/>
  <c r="A1652" i="7"/>
  <c r="A1613" i="7"/>
  <c r="A1574" i="7"/>
  <c r="A1538" i="7"/>
  <c r="A1559" i="7"/>
  <c r="A1520" i="7"/>
  <c r="A1481" i="7"/>
  <c r="A1502" i="7"/>
  <c r="A1466" i="7"/>
  <c r="A1427" i="7"/>
  <c r="A1388" i="7"/>
  <c r="A1409" i="7"/>
  <c r="A1370" i="7"/>
  <c r="A1334" i="7"/>
  <c r="A1295" i="7"/>
  <c r="A1316" i="7"/>
  <c r="A1277" i="7"/>
  <c r="A1238" i="7"/>
  <c r="A1262" i="7"/>
  <c r="A1223" i="7"/>
  <c r="A1184" i="7"/>
  <c r="A1145" i="7"/>
  <c r="A1166" i="7"/>
  <c r="A1130" i="7"/>
  <c r="A1091" i="7"/>
  <c r="A1112" i="7"/>
  <c r="A1073" i="7"/>
  <c r="A1033" i="7"/>
  <c r="A998" i="7"/>
  <c r="A1019" i="7"/>
  <c r="A980" i="7"/>
  <c r="A940" i="7"/>
  <c r="A961" i="7"/>
  <c r="A926" i="7"/>
  <c r="A887" i="7"/>
  <c r="A848" i="7"/>
  <c r="A869" i="7"/>
  <c r="A830" i="7"/>
  <c r="A794" i="7"/>
  <c r="A755" i="7"/>
  <c r="A776" i="7"/>
  <c r="A737" i="7"/>
  <c r="A698" i="7"/>
  <c r="A722" i="7"/>
  <c r="A683" i="7"/>
  <c r="A644" i="7"/>
  <c r="A605" i="7"/>
  <c r="A626" i="7"/>
  <c r="A581" i="7"/>
  <c r="A602" i="7"/>
  <c r="A563" i="7"/>
  <c r="A524" i="7"/>
  <c r="A488" i="7"/>
  <c r="A509" i="7"/>
  <c r="A470" i="7"/>
  <c r="A431" i="7"/>
  <c r="A452" i="7"/>
  <c r="A416" i="7"/>
  <c r="A377" i="7"/>
  <c r="A338" i="7"/>
  <c r="A359" i="7"/>
  <c r="A320" i="7"/>
  <c r="A284" i="7"/>
  <c r="A244" i="7"/>
  <c r="A262" i="7"/>
  <c r="A220" i="7"/>
  <c r="A238" i="7"/>
  <c r="A196" i="7"/>
  <c r="A154" i="7"/>
  <c r="A172" i="7"/>
  <c r="A130" i="7"/>
  <c r="A148" i="7"/>
  <c r="A105" i="7"/>
  <c r="A64" i="7"/>
  <c r="A82" i="7"/>
  <c r="A40" i="7"/>
  <c r="A58" i="7"/>
  <c r="A2322" i="7"/>
  <c r="A2313" i="7"/>
  <c r="A2304" i="7"/>
  <c r="A2265" i="7"/>
  <c r="A2226" i="7"/>
  <c r="A2250" i="7"/>
  <c r="A2211" i="7"/>
  <c r="A2172" i="7"/>
  <c r="A2163" i="7"/>
  <c r="A2154" i="7"/>
  <c r="A2118" i="7"/>
  <c r="A2079" i="7"/>
  <c r="A2100" i="7"/>
  <c r="A2061" i="7"/>
  <c r="A2022" i="7"/>
  <c r="A1986" i="7"/>
  <c r="A2007" i="7"/>
  <c r="A1968" i="7"/>
  <c r="A1929" i="7"/>
  <c r="A1950" i="7"/>
  <c r="A1914" i="7"/>
  <c r="A1875" i="7"/>
  <c r="A1836" i="7"/>
  <c r="A1857" i="7"/>
  <c r="A1818" i="7"/>
  <c r="A1782" i="7"/>
  <c r="A1773" i="7"/>
  <c r="A1764" i="7"/>
  <c r="A1725" i="7"/>
  <c r="A1686" i="7"/>
  <c r="A1710" i="7"/>
  <c r="A1671" i="7"/>
  <c r="A1632" i="7"/>
  <c r="A1623" i="7"/>
  <c r="A1614" i="7"/>
  <c r="A1578" i="7"/>
  <c r="A1539" i="7"/>
  <c r="A1560" i="7"/>
  <c r="A1521" i="7"/>
  <c r="A1482" i="7"/>
  <c r="A1446" i="7"/>
  <c r="A1467" i="7"/>
  <c r="A1428" i="7"/>
  <c r="A1389" i="7"/>
  <c r="A1410" i="7"/>
  <c r="A1374" i="7"/>
  <c r="A1335" i="7"/>
  <c r="A1296" i="7"/>
  <c r="A1317" i="7"/>
  <c r="A1278" i="7"/>
  <c r="A1242" i="7"/>
  <c r="A1233" i="7"/>
  <c r="A1224" i="7"/>
  <c r="A1185" i="7"/>
  <c r="A1146" i="7"/>
  <c r="A1170" i="7"/>
  <c r="A1131" i="7"/>
  <c r="A1092" i="7"/>
  <c r="A1083" i="7"/>
  <c r="A1074" i="7"/>
  <c r="A1037" i="7"/>
  <c r="A999" i="7"/>
  <c r="A1020" i="7"/>
  <c r="A981" i="7"/>
  <c r="A941" i="7"/>
  <c r="A906" i="7"/>
  <c r="A927" i="7"/>
  <c r="A888" i="7"/>
  <c r="A849" i="7"/>
  <c r="A870" i="7"/>
  <c r="A834" i="7"/>
  <c r="A795" i="7"/>
  <c r="A756" i="7"/>
  <c r="A777" i="7"/>
  <c r="A738" i="7"/>
  <c r="A702" i="7"/>
  <c r="A693" i="7"/>
  <c r="A684" i="7"/>
  <c r="A645" i="7"/>
  <c r="A606" i="7"/>
  <c r="A630" i="7"/>
  <c r="A582" i="7"/>
  <c r="A573" i="7"/>
  <c r="A564" i="7"/>
  <c r="A528" i="7"/>
  <c r="A489" i="7"/>
  <c r="A510" i="7"/>
  <c r="A471" i="7"/>
  <c r="A432" i="7"/>
  <c r="A396" i="7"/>
  <c r="A417" i="7"/>
  <c r="A378" i="7"/>
  <c r="A339" i="7"/>
  <c r="A360" i="7"/>
  <c r="A324" i="7"/>
  <c r="A285" i="7"/>
  <c r="A245" i="7"/>
  <c r="A263" i="7"/>
  <c r="A221" i="7"/>
  <c r="A239" i="7"/>
  <c r="A197" i="7"/>
  <c r="A155" i="7"/>
  <c r="A173" i="7"/>
  <c r="A131" i="7"/>
  <c r="A149" i="7"/>
  <c r="A106" i="7"/>
  <c r="A65" i="7"/>
  <c r="A83" i="7"/>
  <c r="A41" i="7"/>
  <c r="A59" i="7"/>
  <c r="A2323" i="7"/>
  <c r="A2284" i="7"/>
  <c r="A2305" i="7"/>
  <c r="A2266" i="7"/>
  <c r="A2227" i="7"/>
  <c r="A2251" i="7"/>
  <c r="A2212" i="7"/>
  <c r="A2173" i="7"/>
  <c r="A2134" i="7"/>
  <c r="A2155" i="7"/>
  <c r="A2119" i="7"/>
  <c r="A2080" i="7"/>
  <c r="A2101" i="7"/>
  <c r="A2062" i="7"/>
  <c r="A2023" i="7"/>
  <c r="A1987" i="7"/>
  <c r="A2008" i="7"/>
  <c r="A1969" i="7"/>
  <c r="A1930" i="7"/>
  <c r="A1951" i="7"/>
  <c r="A1915" i="7"/>
  <c r="A1876" i="7"/>
  <c r="A1837" i="7"/>
  <c r="A1858" i="7"/>
  <c r="A1819" i="7"/>
  <c r="A1783" i="7"/>
  <c r="A1744" i="7"/>
  <c r="A1765" i="7"/>
  <c r="A1726" i="7"/>
  <c r="A1687" i="7"/>
  <c r="A1711" i="7"/>
  <c r="A1672" i="7"/>
  <c r="A1633" i="7"/>
  <c r="A1594" i="7"/>
  <c r="A1615" i="7"/>
  <c r="A1579" i="7"/>
  <c r="A1540" i="7"/>
  <c r="A1561" i="7"/>
  <c r="A1522" i="7"/>
  <c r="A1483" i="7"/>
  <c r="A1447" i="7"/>
  <c r="A1468" i="7"/>
  <c r="A1429" i="7"/>
  <c r="A1390" i="7"/>
  <c r="A1411" i="7"/>
  <c r="A1375" i="7"/>
  <c r="A1336" i="7"/>
  <c r="A1297" i="7"/>
  <c r="A1318" i="7"/>
  <c r="A1279" i="7"/>
  <c r="A1243" i="7"/>
  <c r="A1204" i="7"/>
  <c r="A1225" i="7"/>
  <c r="A1186" i="7"/>
  <c r="A1147" i="7"/>
  <c r="A1171" i="7"/>
  <c r="A1132" i="7"/>
  <c r="A1093" i="7"/>
  <c r="A1054" i="7"/>
  <c r="A1075" i="7"/>
  <c r="A1038" i="7"/>
  <c r="A1000" i="7"/>
  <c r="A1021" i="7"/>
  <c r="A982" i="7"/>
  <c r="A942" i="7"/>
  <c r="A907" i="7"/>
  <c r="A928" i="7"/>
  <c r="A889" i="7"/>
  <c r="A850" i="7"/>
  <c r="A871" i="7"/>
  <c r="A835" i="7"/>
  <c r="A796" i="7"/>
  <c r="A757" i="7"/>
  <c r="A778" i="7"/>
  <c r="A739" i="7"/>
  <c r="A703" i="7"/>
  <c r="A664" i="7"/>
  <c r="A685" i="7"/>
  <c r="A646" i="7"/>
  <c r="A607" i="7"/>
  <c r="A631" i="7"/>
  <c r="A583" i="7"/>
  <c r="A544" i="7"/>
  <c r="A565" i="7"/>
  <c r="A529" i="7"/>
  <c r="A490" i="7"/>
  <c r="A511" i="7"/>
  <c r="A472" i="7"/>
  <c r="A433" i="7"/>
  <c r="A397" i="7"/>
  <c r="A418" i="7"/>
  <c r="A379" i="7"/>
  <c r="A340" i="7"/>
  <c r="A361" i="7"/>
  <c r="A325" i="7"/>
  <c r="A286" i="7"/>
  <c r="A246" i="7"/>
  <c r="A264" i="7"/>
  <c r="A222" i="7"/>
  <c r="A240" i="7"/>
  <c r="A198" i="7"/>
  <c r="A156" i="7"/>
  <c r="A174" i="7"/>
  <c r="A132" i="7"/>
  <c r="A150" i="7"/>
  <c r="A107" i="7"/>
  <c r="A66" i="7"/>
  <c r="A84" i="7"/>
  <c r="A42" i="7"/>
  <c r="A60" i="7"/>
  <c r="A2314" i="7"/>
  <c r="A2335" i="7"/>
  <c r="A2299" i="7"/>
  <c r="A2260" i="7"/>
  <c r="A2281" i="7"/>
  <c r="A2242" i="7"/>
  <c r="A2203" i="7"/>
  <c r="A2167" i="7"/>
  <c r="A2188" i="7"/>
  <c r="A2149" i="7"/>
  <c r="A2110" i="7"/>
  <c r="A2131" i="7"/>
  <c r="A2095" i="7"/>
  <c r="A2056" i="7"/>
  <c r="A2017" i="7"/>
  <c r="A2038" i="7"/>
  <c r="A1999" i="7"/>
  <c r="A1963" i="7"/>
  <c r="A1924" i="7"/>
  <c r="A1945" i="7"/>
  <c r="A1906" i="7"/>
  <c r="A1867" i="7"/>
  <c r="A1891" i="7"/>
  <c r="A1852" i="7"/>
  <c r="A1813" i="7"/>
  <c r="A1774" i="7"/>
  <c r="A1795" i="7"/>
  <c r="A1759" i="7"/>
  <c r="A1720" i="7"/>
  <c r="A1741" i="7"/>
  <c r="A1702" i="7"/>
  <c r="A1663" i="7"/>
  <c r="A1627" i="7"/>
  <c r="A1648" i="7"/>
  <c r="A1609" i="7"/>
  <c r="A1570" i="7"/>
  <c r="A1591" i="7"/>
  <c r="A1555" i="7"/>
  <c r="A1516" i="7"/>
  <c r="A1477" i="7"/>
  <c r="A1498" i="7"/>
  <c r="A1459" i="7"/>
  <c r="A1423" i="7"/>
  <c r="A1384" i="7"/>
  <c r="A1405" i="7"/>
  <c r="A1366" i="7"/>
  <c r="A1327" i="7"/>
  <c r="A1351" i="7"/>
  <c r="A1312" i="7"/>
  <c r="A1273" i="7"/>
  <c r="A1234" i="7"/>
  <c r="A1255" i="7"/>
  <c r="A1219" i="7"/>
  <c r="A1180" i="7"/>
  <c r="A1201" i="7"/>
  <c r="A1162" i="7"/>
  <c r="A1123" i="7"/>
  <c r="A1087" i="7"/>
  <c r="A1108" i="7"/>
  <c r="A1069" i="7"/>
  <c r="A1029" i="7"/>
  <c r="A1050" i="7"/>
  <c r="A1015" i="7"/>
  <c r="A976" i="7"/>
  <c r="A936" i="7"/>
  <c r="A957" i="7"/>
  <c r="A919" i="7"/>
  <c r="A883" i="7"/>
  <c r="A844" i="7"/>
  <c r="A865" i="7"/>
  <c r="A826" i="7"/>
  <c r="A787" i="7"/>
  <c r="A811" i="7"/>
  <c r="A772" i="7"/>
  <c r="A733" i="7"/>
  <c r="A694" i="7"/>
  <c r="A715" i="7"/>
  <c r="A679" i="7"/>
  <c r="A640" i="7"/>
  <c r="A661" i="7"/>
  <c r="A622" i="7"/>
  <c r="A577" i="7"/>
  <c r="A598" i="7"/>
  <c r="A559" i="7"/>
  <c r="A520" i="7"/>
  <c r="A541" i="7"/>
  <c r="A505" i="7"/>
  <c r="A466" i="7"/>
  <c r="A427" i="7"/>
  <c r="A448" i="7"/>
  <c r="A409" i="7"/>
  <c r="A373" i="7"/>
  <c r="A334" i="7"/>
  <c r="A355" i="7"/>
  <c r="A316" i="7"/>
  <c r="A277" i="7"/>
  <c r="A300" i="7"/>
  <c r="A258" i="7"/>
  <c r="A216" i="7"/>
  <c r="A234" i="7"/>
  <c r="A192" i="7"/>
  <c r="A210" i="7"/>
  <c r="A168" i="7"/>
  <c r="A126" i="7"/>
  <c r="A144" i="7"/>
  <c r="A101" i="7"/>
  <c r="A119" i="7"/>
  <c r="A78" i="7"/>
  <c r="A36" i="7"/>
  <c r="A54" i="7"/>
  <c r="A2340" i="7"/>
  <c r="A2308" i="7"/>
  <c r="A2276" i="7"/>
  <c r="A2241" i="7"/>
  <c r="A2213" i="7"/>
  <c r="A2178" i="7"/>
  <c r="A2146" i="7"/>
  <c r="A2112" i="7"/>
  <c r="A2083" i="7"/>
  <c r="A2048" i="7"/>
  <c r="A2016" i="7"/>
  <c r="A1988" i="7"/>
  <c r="A1983" i="7"/>
  <c r="A1981" i="7"/>
  <c r="A1947" i="7"/>
  <c r="A1918" i="7"/>
  <c r="A1883" i="7"/>
  <c r="A1851" i="7"/>
  <c r="A1820" i="7"/>
  <c r="A1788" i="7"/>
  <c r="A1753" i="7"/>
  <c r="A1722" i="7"/>
  <c r="A1693" i="7"/>
  <c r="A1658" i="7"/>
  <c r="A1626" i="7"/>
  <c r="A1595" i="7"/>
  <c r="A1593" i="7"/>
  <c r="A1588" i="7"/>
  <c r="A1557" i="7"/>
  <c r="A1525" i="7"/>
  <c r="A1493" i="7"/>
  <c r="A1458" i="7"/>
  <c r="A1430" i="7"/>
  <c r="A1398" i="7"/>
  <c r="A1363" i="7"/>
  <c r="A1332" i="7"/>
  <c r="A1300" i="7"/>
  <c r="A1268" i="7"/>
  <c r="A1263" i="7"/>
  <c r="A1205" i="7"/>
  <c r="A1230" i="7"/>
  <c r="A1198" i="7"/>
  <c r="A1164" i="7"/>
  <c r="A1135" i="7"/>
  <c r="A1100" i="7"/>
  <c r="A1068" i="7"/>
  <c r="A1039" i="7"/>
  <c r="A2341" i="7"/>
  <c r="A2309" i="7"/>
  <c r="A2277" i="7"/>
  <c r="A2243" i="7"/>
  <c r="A2214" i="7"/>
  <c r="A2179" i="7"/>
  <c r="A2147" i="7"/>
  <c r="A2113" i="7"/>
  <c r="A2084" i="7"/>
  <c r="A2052" i="7"/>
  <c r="A2018" i="7"/>
  <c r="A1989" i="7"/>
  <c r="A1954" i="7"/>
  <c r="A1982" i="7"/>
  <c r="A1948" i="7"/>
  <c r="A1919" i="7"/>
  <c r="A1884" i="7"/>
  <c r="A1853" i="7"/>
  <c r="A1824" i="7"/>
  <c r="A1789" i="7"/>
  <c r="A1754" i="7"/>
  <c r="A2317" i="7"/>
  <c r="A2288" i="7"/>
  <c r="A2256" i="7"/>
  <c r="A2282" i="7"/>
  <c r="A2223" i="7"/>
  <c r="A2218" i="7"/>
  <c r="A2186" i="7"/>
  <c r="A2152" i="7"/>
  <c r="A2123" i="7"/>
  <c r="A2088" i="7"/>
  <c r="A2057" i="7"/>
  <c r="A2028" i="7"/>
  <c r="A1993" i="7"/>
  <c r="A1958" i="7"/>
  <c r="A1927" i="7"/>
  <c r="A1898" i="7"/>
  <c r="A1893" i="7"/>
  <c r="A1892" i="7"/>
  <c r="A1860" i="7"/>
  <c r="A1828" i="7"/>
  <c r="A1793" i="7"/>
  <c r="A1762" i="7"/>
  <c r="A1730" i="7"/>
  <c r="A1698" i="7"/>
  <c r="A1664" i="7"/>
  <c r="A1635" i="7"/>
  <c r="A1603" i="7"/>
  <c r="A1568" i="7"/>
  <c r="A1537" i="7"/>
  <c r="A1505" i="7"/>
  <c r="A1503" i="7"/>
  <c r="A1499" i="7"/>
  <c r="A1470" i="7"/>
  <c r="A1435" i="7"/>
  <c r="A1403" i="7"/>
  <c r="A1369" i="7"/>
  <c r="A1340" i="7"/>
  <c r="A1308" i="7"/>
  <c r="A1274" i="7"/>
  <c r="A1245" i="7"/>
  <c r="A1210" i="7"/>
  <c r="A1178" i="7"/>
  <c r="A1144" i="7"/>
  <c r="A1115" i="7"/>
  <c r="A1140" i="7"/>
  <c r="A1109" i="7"/>
  <c r="A1080" i="7"/>
  <c r="A2325" i="7"/>
  <c r="A2290" i="7"/>
  <c r="A2258" i="7"/>
  <c r="A2329" i="7"/>
  <c r="A2302" i="7"/>
  <c r="A2279" i="7"/>
  <c r="A2195" i="7"/>
  <c r="A2166" i="7"/>
  <c r="A2138" i="7"/>
  <c r="A2109" i="7"/>
  <c r="A2086" i="7"/>
  <c r="A2059" i="7"/>
  <c r="A2033" i="7"/>
  <c r="A2005" i="7"/>
  <c r="A1976" i="7"/>
  <c r="A1896" i="7"/>
  <c r="A1865" i="7"/>
  <c r="A1840" i="7"/>
  <c r="A1811" i="7"/>
  <c r="A1786" i="7"/>
  <c r="A1760" i="7"/>
  <c r="A1734" i="7"/>
  <c r="A1701" i="7"/>
  <c r="A1675" i="7"/>
  <c r="A1645" i="7"/>
  <c r="A1616" i="7"/>
  <c r="A1586" i="7"/>
  <c r="A1558" i="7"/>
  <c r="A1531" i="7"/>
  <c r="A1500" i="7"/>
  <c r="A1443" i="7"/>
  <c r="A1413" i="7"/>
  <c r="A1357" i="7"/>
  <c r="A1324" i="7"/>
  <c r="A1298" i="7"/>
  <c r="A1269" i="7"/>
  <c r="A1237" i="7"/>
  <c r="A1211" i="7"/>
  <c r="A1182" i="7"/>
  <c r="A1155" i="7"/>
  <c r="A1122" i="7"/>
  <c r="A1096" i="7"/>
  <c r="A1066" i="7"/>
  <c r="A1040" i="7"/>
  <c r="A1006" i="7"/>
  <c r="A974" i="7"/>
  <c r="A939" i="7"/>
  <c r="A911" i="7"/>
  <c r="A876" i="7"/>
  <c r="A845" i="7"/>
  <c r="A816" i="7"/>
  <c r="A841" i="7"/>
  <c r="A806" i="7"/>
  <c r="A775" i="7"/>
  <c r="A746" i="7"/>
  <c r="A711" i="7"/>
  <c r="A680" i="7"/>
  <c r="A648" i="7"/>
  <c r="A616" i="7"/>
  <c r="A580" i="7"/>
  <c r="A548" i="7"/>
  <c r="A516" i="7"/>
  <c r="A542" i="7"/>
  <c r="A483" i="7"/>
  <c r="A481" i="7"/>
  <c r="A446" i="7"/>
  <c r="A415" i="7"/>
  <c r="A383" i="7"/>
  <c r="A351" i="7"/>
  <c r="A317" i="7"/>
  <c r="A288" i="7"/>
  <c r="A252" i="7"/>
  <c r="A214" i="7"/>
  <c r="A237" i="7"/>
  <c r="A202" i="7"/>
  <c r="A164" i="7"/>
  <c r="A127" i="7"/>
  <c r="A152" i="7"/>
  <c r="A113" i="7"/>
  <c r="A76" i="7"/>
  <c r="A39" i="7"/>
  <c r="A32" i="7"/>
  <c r="A2330" i="7"/>
  <c r="A2306" i="7"/>
  <c r="A2280" i="7"/>
  <c r="A2196" i="7"/>
  <c r="A2168" i="7"/>
  <c r="A2142" i="7"/>
  <c r="A2111" i="7"/>
  <c r="A2087" i="7"/>
  <c r="A2063" i="7"/>
  <c r="A2034" i="7"/>
  <c r="A2009" i="7"/>
  <c r="A1980" i="7"/>
  <c r="A1897" i="7"/>
  <c r="A1866" i="7"/>
  <c r="A1841" i="7"/>
  <c r="A1812" i="7"/>
  <c r="A1787" i="7"/>
  <c r="A1761" i="7"/>
  <c r="A1735" i="7"/>
  <c r="A1703" i="7"/>
  <c r="A1676" i="7"/>
  <c r="A1646" i="7"/>
  <c r="A1620" i="7"/>
  <c r="A1587" i="7"/>
  <c r="A1562" i="7"/>
  <c r="A1532" i="7"/>
  <c r="A1501" i="7"/>
  <c r="A1414" i="7"/>
  <c r="A1385" i="7"/>
  <c r="A1358" i="7"/>
  <c r="A1325" i="7"/>
  <c r="A1299" i="7"/>
  <c r="A1270" i="7"/>
  <c r="A1244" i="7"/>
  <c r="A1212" i="7"/>
  <c r="A1183" i="7"/>
  <c r="A1156" i="7"/>
  <c r="A1124" i="7"/>
  <c r="A1097" i="7"/>
  <c r="A1067" i="7"/>
  <c r="A1041" i="7"/>
  <c r="A1007" i="7"/>
  <c r="A975" i="7"/>
  <c r="A943" i="7"/>
  <c r="A912" i="7"/>
  <c r="A877" i="7"/>
  <c r="A846" i="7"/>
  <c r="A817" i="7"/>
  <c r="A842" i="7"/>
  <c r="A810" i="7"/>
  <c r="A779" i="7"/>
  <c r="A747" i="7"/>
  <c r="A712" i="7"/>
  <c r="A681" i="7"/>
  <c r="A649" i="7"/>
  <c r="A617" i="7"/>
  <c r="A584" i="7"/>
  <c r="A552" i="7"/>
  <c r="A517" i="7"/>
  <c r="A486" i="7"/>
  <c r="A454" i="7"/>
  <c r="A482" i="7"/>
  <c r="A447" i="7"/>
  <c r="A419" i="7"/>
  <c r="A384" i="7"/>
  <c r="A352" i="7"/>
  <c r="A318" i="7"/>
  <c r="A289" i="7"/>
  <c r="A253" i="7"/>
  <c r="A215" i="7"/>
  <c r="A241" i="7"/>
  <c r="A203" i="7"/>
  <c r="A165" i="7"/>
  <c r="A128" i="7"/>
  <c r="A123" i="7"/>
  <c r="A114" i="7"/>
  <c r="A77" i="7"/>
  <c r="A43" i="7"/>
  <c r="A2331" i="7"/>
  <c r="A2307" i="7"/>
  <c r="A2253" i="7"/>
  <c r="A2197" i="7"/>
  <c r="A2169" i="7"/>
  <c r="A2143" i="7"/>
  <c r="A2120" i="7"/>
  <c r="A2089" i="7"/>
  <c r="A2064" i="7"/>
  <c r="A2035" i="7"/>
  <c r="A2010" i="7"/>
  <c r="A1953" i="7"/>
  <c r="A1899" i="7"/>
  <c r="A1868" i="7"/>
  <c r="A1842" i="7"/>
  <c r="A1814" i="7"/>
  <c r="A1790" i="7"/>
  <c r="A1766" i="7"/>
  <c r="A1736" i="7"/>
  <c r="A1704" i="7"/>
  <c r="A1677" i="7"/>
  <c r="A1647" i="7"/>
  <c r="A1621" i="7"/>
  <c r="A1589" i="7"/>
  <c r="A1533" i="7"/>
  <c r="A1474" i="7"/>
  <c r="A1448" i="7"/>
  <c r="A1415" i="7"/>
  <c r="A1386" i="7"/>
  <c r="A1359" i="7"/>
  <c r="A1326" i="7"/>
  <c r="A1301" i="7"/>
  <c r="A1271" i="7"/>
  <c r="A1246" i="7"/>
  <c r="A1213" i="7"/>
  <c r="A1187" i="7"/>
  <c r="A1157" i="7"/>
  <c r="A1128" i="7"/>
  <c r="A1098" i="7"/>
  <c r="A1070" i="7"/>
  <c r="A1042" i="7"/>
  <c r="A1008" i="7"/>
  <c r="A977" i="7"/>
  <c r="A947" i="7"/>
  <c r="A913" i="7"/>
  <c r="A878" i="7"/>
  <c r="A847" i="7"/>
  <c r="A818" i="7"/>
  <c r="A813" i="7"/>
  <c r="A812" i="7"/>
  <c r="A780" i="7"/>
  <c r="A748" i="7"/>
  <c r="A713" i="7"/>
  <c r="A682" i="7"/>
  <c r="A650" i="7"/>
  <c r="A618" i="7"/>
  <c r="A585" i="7"/>
  <c r="A553" i="7"/>
  <c r="A518" i="7"/>
  <c r="A487" i="7"/>
  <c r="A455" i="7"/>
  <c r="A453" i="7"/>
  <c r="A449" i="7"/>
  <c r="A420" i="7"/>
  <c r="A385" i="7"/>
  <c r="A353" i="7"/>
  <c r="A319" i="7"/>
  <c r="A290" i="7"/>
  <c r="A254" i="7"/>
  <c r="A217" i="7"/>
  <c r="A242" i="7"/>
  <c r="A204" i="7"/>
  <c r="A166" i="7"/>
  <c r="A129" i="7"/>
  <c r="A122" i="7"/>
  <c r="A115" i="7"/>
  <c r="A79" i="7"/>
  <c r="A44" i="7"/>
  <c r="A2332" i="7"/>
  <c r="A2310" i="7"/>
  <c r="A2224" i="7"/>
  <c r="A2198" i="7"/>
  <c r="A2170" i="7"/>
  <c r="A2144" i="7"/>
  <c r="A2121" i="7"/>
  <c r="A2090" i="7"/>
  <c r="A2065" i="7"/>
  <c r="A2036" i="7"/>
  <c r="A2011" i="7"/>
  <c r="A1925" i="7"/>
  <c r="A1900" i="7"/>
  <c r="A1872" i="7"/>
  <c r="A1843" i="7"/>
  <c r="A1815" i="7"/>
  <c r="A1791" i="7"/>
  <c r="A1767" i="7"/>
  <c r="A1737" i="7"/>
  <c r="A1705" i="7"/>
  <c r="A1678" i="7"/>
  <c r="A1649" i="7"/>
  <c r="A1622" i="7"/>
  <c r="A1590" i="7"/>
  <c r="A1504" i="7"/>
  <c r="A1475" i="7"/>
  <c r="A1449" i="7"/>
  <c r="A1416" i="7"/>
  <c r="A1387" i="7"/>
  <c r="A1360" i="7"/>
  <c r="A1328" i="7"/>
  <c r="A1302" i="7"/>
  <c r="A1272" i="7"/>
  <c r="A1247" i="7"/>
  <c r="A1214" i="7"/>
  <c r="A1188" i="7"/>
  <c r="A1158" i="7"/>
  <c r="A1129" i="7"/>
  <c r="A1099" i="7"/>
  <c r="A1071" i="7"/>
  <c r="A1043" i="7"/>
  <c r="A1009" i="7"/>
  <c r="A978" i="7"/>
  <c r="A948" i="7"/>
  <c r="A914" i="7"/>
  <c r="A882" i="7"/>
  <c r="A851" i="7"/>
  <c r="A819" i="7"/>
  <c r="A784" i="7"/>
  <c r="A783" i="7"/>
  <c r="A781" i="7"/>
  <c r="A749" i="7"/>
  <c r="A714" i="7"/>
  <c r="A686" i="7"/>
  <c r="A654" i="7"/>
  <c r="A619" i="7"/>
  <c r="A586" i="7"/>
  <c r="A554" i="7"/>
  <c r="A519" i="7"/>
  <c r="A491" i="7"/>
  <c r="A456" i="7"/>
  <c r="A424" i="7"/>
  <c r="A450" i="7"/>
  <c r="A421" i="7"/>
  <c r="A386" i="7"/>
  <c r="A354" i="7"/>
  <c r="A326" i="7"/>
  <c r="A291" i="7"/>
  <c r="A255" i="7"/>
  <c r="A218" i="7"/>
  <c r="A213" i="7"/>
  <c r="A205" i="7"/>
  <c r="A167" i="7"/>
  <c r="A133" i="7"/>
  <c r="A94" i="7"/>
  <c r="A116" i="7"/>
  <c r="A80" i="7"/>
  <c r="A45" i="7"/>
  <c r="A2333" i="7"/>
  <c r="A2311" i="7"/>
  <c r="A2228" i="7"/>
  <c r="A2199" i="7"/>
  <c r="A2174" i="7"/>
  <c r="A2145" i="7"/>
  <c r="A2122" i="7"/>
  <c r="A2094" i="7"/>
  <c r="A2066" i="7"/>
  <c r="A2037" i="7"/>
  <c r="A2012" i="7"/>
  <c r="A1926" i="7"/>
  <c r="A1901" i="7"/>
  <c r="A1873" i="7"/>
  <c r="A1844" i="7"/>
  <c r="A1816" i="7"/>
  <c r="A1792" i="7"/>
  <c r="A1768" i="7"/>
  <c r="A1738" i="7"/>
  <c r="A1712" i="7"/>
  <c r="A1679" i="7"/>
  <c r="A1650" i="7"/>
  <c r="A1564" i="7"/>
  <c r="A1592" i="7"/>
  <c r="A1506" i="7"/>
  <c r="A1476" i="7"/>
  <c r="A1450" i="7"/>
  <c r="A1417" i="7"/>
  <c r="A1391" i="7"/>
  <c r="A1361" i="7"/>
  <c r="A1333" i="7"/>
  <c r="A1303" i="7"/>
  <c r="A1275" i="7"/>
  <c r="A1248" i="7"/>
  <c r="A1218" i="7"/>
  <c r="A1189" i="7"/>
  <c r="A1159" i="7"/>
  <c r="A1133" i="7"/>
  <c r="A1104" i="7"/>
  <c r="A1072" i="7"/>
  <c r="A1044" i="7"/>
  <c r="A1010" i="7"/>
  <c r="A979" i="7"/>
  <c r="A949" i="7"/>
  <c r="A915" i="7"/>
  <c r="A884" i="7"/>
  <c r="A852" i="7"/>
  <c r="A820" i="7"/>
  <c r="A785" i="7"/>
  <c r="A754" i="7"/>
  <c r="A782" i="7"/>
  <c r="A750" i="7"/>
  <c r="A716" i="7"/>
  <c r="A687" i="7"/>
  <c r="A655" i="7"/>
  <c r="A620" i="7"/>
  <c r="A587" i="7"/>
  <c r="A555" i="7"/>
  <c r="A521" i="7"/>
  <c r="A492" i="7"/>
  <c r="A457" i="7"/>
  <c r="A425" i="7"/>
  <c r="A451" i="7"/>
  <c r="A422" i="7"/>
  <c r="A390" i="7"/>
  <c r="A356" i="7"/>
  <c r="A327" i="7"/>
  <c r="A292" i="7"/>
  <c r="A256" i="7"/>
  <c r="A219" i="7"/>
  <c r="A184" i="7"/>
  <c r="A206" i="7"/>
  <c r="A169" i="7"/>
  <c r="A134" i="7"/>
  <c r="A95" i="7"/>
  <c r="A117" i="7"/>
  <c r="A81" i="7"/>
  <c r="A46" i="7"/>
  <c r="A2336" i="7"/>
  <c r="A2257" i="7"/>
  <c r="A2233" i="7"/>
  <c r="A2201" i="7"/>
  <c r="A2176" i="7"/>
  <c r="A2150" i="7"/>
  <c r="A2125" i="7"/>
  <c r="A2097" i="7"/>
  <c r="A2071" i="7"/>
  <c r="A2040" i="7"/>
  <c r="A1956" i="7"/>
  <c r="A1932" i="7"/>
  <c r="A1903" i="7"/>
  <c r="A1878" i="7"/>
  <c r="A1849" i="7"/>
  <c r="A1826" i="7"/>
  <c r="A1796" i="7"/>
  <c r="A1770" i="7"/>
  <c r="A1740" i="7"/>
  <c r="A1654" i="7"/>
  <c r="A1681" i="7"/>
  <c r="A1596" i="7"/>
  <c r="A1566" i="7"/>
  <c r="A1541" i="7"/>
  <c r="A1508" i="7"/>
  <c r="A1479" i="7"/>
  <c r="A1452" i="7"/>
  <c r="A1422" i="7"/>
  <c r="A1393" i="7"/>
  <c r="A1364" i="7"/>
  <c r="A1338" i="7"/>
  <c r="A1309" i="7"/>
  <c r="A1280" i="7"/>
  <c r="A1250" i="7"/>
  <c r="A1221" i="7"/>
  <c r="A1194" i="7"/>
  <c r="A1161" i="7"/>
  <c r="A1136" i="7"/>
  <c r="A1106" i="7"/>
  <c r="A1081" i="7"/>
  <c r="A1046" i="7"/>
  <c r="A1016" i="7"/>
  <c r="A984" i="7"/>
  <c r="A951" i="7"/>
  <c r="A917" i="7"/>
  <c r="A886" i="7"/>
  <c r="A854" i="7"/>
  <c r="A822" i="7"/>
  <c r="A788" i="7"/>
  <c r="A759" i="7"/>
  <c r="A727" i="7"/>
  <c r="A752" i="7"/>
  <c r="A721" i="7"/>
  <c r="A689" i="7"/>
  <c r="A657" i="7"/>
  <c r="A623" i="7"/>
  <c r="A589" i="7"/>
  <c r="A557" i="7"/>
  <c r="A523" i="7"/>
  <c r="A494" i="7"/>
  <c r="A462" i="7"/>
  <c r="A428" i="7"/>
  <c r="A399" i="7"/>
  <c r="A364" i="7"/>
  <c r="A392" i="7"/>
  <c r="A358" i="7"/>
  <c r="A329" i="7"/>
  <c r="A294" i="7"/>
  <c r="A259" i="7"/>
  <c r="A224" i="7"/>
  <c r="A186" i="7"/>
  <c r="A208" i="7"/>
  <c r="A171" i="7"/>
  <c r="A136" i="7"/>
  <c r="A97" i="7"/>
  <c r="A120" i="7"/>
  <c r="A86" i="7"/>
  <c r="A48" i="7"/>
  <c r="A2298" i="7"/>
  <c r="A2236" i="7"/>
  <c r="A2220" i="7"/>
  <c r="A2160" i="7"/>
  <c r="A2081" i="7"/>
  <c r="A2014" i="7"/>
  <c r="A1998" i="7"/>
  <c r="A1938" i="7"/>
  <c r="A1921" i="7"/>
  <c r="A1855" i="7"/>
  <c r="A1777" i="7"/>
  <c r="A1716" i="7"/>
  <c r="A1697" i="7"/>
  <c r="A1629" i="7"/>
  <c r="A1610" i="7"/>
  <c r="A1544" i="7"/>
  <c r="A1524" i="7"/>
  <c r="A1455" i="7"/>
  <c r="A1440" i="7"/>
  <c r="A1368" i="7"/>
  <c r="A1352" i="7"/>
  <c r="A1286" i="7"/>
  <c r="A1207" i="7"/>
  <c r="A1197" i="7"/>
  <c r="A1119" i="7"/>
  <c r="A1111" i="7"/>
  <c r="A1030" i="7"/>
  <c r="A1022" i="7"/>
  <c r="A935" i="7"/>
  <c r="A924" i="7"/>
  <c r="A901" i="7"/>
  <c r="A825" i="7"/>
  <c r="A803" i="7"/>
  <c r="A730" i="7"/>
  <c r="A708" i="7"/>
  <c r="A692" i="7"/>
  <c r="A613" i="7"/>
  <c r="A545" i="7"/>
  <c r="A532" i="7"/>
  <c r="A507" i="7"/>
  <c r="A434" i="7"/>
  <c r="A408" i="7"/>
  <c r="A336" i="7"/>
  <c r="A313" i="7"/>
  <c r="A299" i="7"/>
  <c r="A271" i="7"/>
  <c r="A189" i="7"/>
  <c r="A161" i="7"/>
  <c r="A139" i="7"/>
  <c r="A110" i="7"/>
  <c r="A89" i="7"/>
  <c r="A61" i="7"/>
  <c r="A2300" i="7"/>
  <c r="A2237" i="7"/>
  <c r="A2221" i="7"/>
  <c r="A2161" i="7"/>
  <c r="A2082" i="7"/>
  <c r="A2015" i="7"/>
  <c r="A2000" i="7"/>
  <c r="A1939" i="7"/>
  <c r="A1922" i="7"/>
  <c r="A1859" i="7"/>
  <c r="A1784" i="7"/>
  <c r="A1717" i="7"/>
  <c r="A1699" i="7"/>
  <c r="A1630" i="7"/>
  <c r="A1611" i="7"/>
  <c r="A1545" i="7"/>
  <c r="A1526" i="7"/>
  <c r="A1456" i="7"/>
  <c r="A1441" i="7"/>
  <c r="A1376" i="7"/>
  <c r="A1323" i="7"/>
  <c r="A1287" i="7"/>
  <c r="A1208" i="7"/>
  <c r="A1199" i="7"/>
  <c r="A1120" i="7"/>
  <c r="A1055" i="7"/>
  <c r="A1031" i="7"/>
  <c r="A993" i="7"/>
  <c r="A937" i="7"/>
  <c r="A925" i="7"/>
  <c r="A902" i="7"/>
  <c r="A827" i="7"/>
  <c r="A804" i="7"/>
  <c r="A731" i="7"/>
  <c r="A709" i="7"/>
  <c r="A636" i="7"/>
  <c r="A614" i="7"/>
  <c r="A546" i="7"/>
  <c r="A533" i="7"/>
  <c r="A508" i="7"/>
  <c r="A438" i="7"/>
  <c r="A410" i="7"/>
  <c r="A337" i="7"/>
  <c r="A314" i="7"/>
  <c r="A301" i="7"/>
  <c r="A272" i="7"/>
  <c r="A190" i="7"/>
  <c r="A162" i="7"/>
  <c r="A140" i="7"/>
  <c r="A111" i="7"/>
  <c r="A90" i="7"/>
  <c r="A62" i="7"/>
  <c r="A2301" i="7"/>
  <c r="A2238" i="7"/>
  <c r="A2222" i="7"/>
  <c r="A2162" i="7"/>
  <c r="A2085" i="7"/>
  <c r="A2019" i="7"/>
  <c r="A2004" i="7"/>
  <c r="A1940" i="7"/>
  <c r="A1864" i="7"/>
  <c r="A1861" i="7"/>
  <c r="A1785" i="7"/>
  <c r="A1718" i="7"/>
  <c r="A1700" i="7"/>
  <c r="A1634" i="7"/>
  <c r="A1612" i="7"/>
  <c r="A1546" i="7"/>
  <c r="A1530" i="7"/>
  <c r="A1457" i="7"/>
  <c r="A1442" i="7"/>
  <c r="A1377" i="7"/>
  <c r="A1294" i="7"/>
  <c r="A1288" i="7"/>
  <c r="A1209" i="7"/>
  <c r="A1200" i="7"/>
  <c r="A1121" i="7"/>
  <c r="A1056" i="7"/>
  <c r="A1032" i="7"/>
  <c r="A964" i="7"/>
  <c r="A938" i="7"/>
  <c r="A929" i="7"/>
  <c r="A873" i="7"/>
  <c r="A828" i="7"/>
  <c r="A805" i="7"/>
  <c r="A732" i="7"/>
  <c r="A710" i="7"/>
  <c r="A637" i="7"/>
  <c r="A615" i="7"/>
  <c r="A547" i="7"/>
  <c r="A534" i="7"/>
  <c r="A512" i="7"/>
  <c r="A439" i="7"/>
  <c r="A414" i="7"/>
  <c r="A341" i="7"/>
  <c r="A315" i="7"/>
  <c r="A302" i="7"/>
  <c r="A243" i="7"/>
  <c r="A191" i="7"/>
  <c r="A163" i="7"/>
  <c r="A141" i="7"/>
  <c r="A112" i="7"/>
  <c r="A91" i="7"/>
  <c r="A33" i="7"/>
  <c r="A2315" i="7"/>
  <c r="A2312" i="7"/>
  <c r="A2239" i="7"/>
  <c r="A2175" i="7"/>
  <c r="A2133" i="7"/>
  <c r="A2096" i="7"/>
  <c r="A2020" i="7"/>
  <c r="A1955" i="7"/>
  <c r="A1941" i="7"/>
  <c r="A1877" i="7"/>
  <c r="A1862" i="7"/>
  <c r="A1794" i="7"/>
  <c r="A1719" i="7"/>
  <c r="A1683" i="7"/>
  <c r="A1636" i="7"/>
  <c r="A1565" i="7"/>
  <c r="A1547" i="7"/>
  <c r="A1478" i="7"/>
  <c r="A1460" i="7"/>
  <c r="A1392" i="7"/>
  <c r="A1378" i="7"/>
  <c r="A1304" i="7"/>
  <c r="A1289" i="7"/>
  <c r="A1220" i="7"/>
  <c r="A1202" i="7"/>
  <c r="A1134" i="7"/>
  <c r="A1057" i="7"/>
  <c r="A1045" i="7"/>
  <c r="A965" i="7"/>
  <c r="A950" i="7"/>
  <c r="A930" i="7"/>
  <c r="A853" i="7"/>
  <c r="A829" i="7"/>
  <c r="A758" i="7"/>
  <c r="A734" i="7"/>
  <c r="A720" i="7"/>
  <c r="A638" i="7"/>
  <c r="A621" i="7"/>
  <c r="A556" i="7"/>
  <c r="A535" i="7"/>
  <c r="A458" i="7"/>
  <c r="A440" i="7"/>
  <c r="A393" i="7"/>
  <c r="A342" i="7"/>
  <c r="A328" i="7"/>
  <c r="A273" i="7"/>
  <c r="A223" i="7"/>
  <c r="A193" i="7"/>
  <c r="A170" i="7"/>
  <c r="A142" i="7"/>
  <c r="A118" i="7"/>
  <c r="A92" i="7"/>
  <c r="A2287" i="7"/>
  <c r="A2234" i="7"/>
  <c r="A2184" i="7"/>
  <c r="A2126" i="7"/>
  <c r="A2058" i="7"/>
  <c r="A1957" i="7"/>
  <c r="A1952" i="7"/>
  <c r="A1834" i="7"/>
  <c r="A1775" i="7"/>
  <c r="A1727" i="7"/>
  <c r="A1662" i="7"/>
  <c r="A1605" i="7"/>
  <c r="A1548" i="7"/>
  <c r="A1490" i="7"/>
  <c r="A1426" i="7"/>
  <c r="A1365" i="7"/>
  <c r="A1313" i="7"/>
  <c r="A1251" i="7"/>
  <c r="A1181" i="7"/>
  <c r="A1137" i="7"/>
  <c r="A1065" i="7"/>
  <c r="A1003" i="7"/>
  <c r="A933" i="7"/>
  <c r="A903" i="7"/>
  <c r="A864" i="7"/>
  <c r="A799" i="7"/>
  <c r="A735" i="7"/>
  <c r="A669" i="7"/>
  <c r="A660" i="7"/>
  <c r="A561" i="7"/>
  <c r="A495" i="7"/>
  <c r="A480" i="7"/>
  <c r="A365" i="7"/>
  <c r="A350" i="7"/>
  <c r="A282" i="7"/>
  <c r="A269" i="7"/>
  <c r="A199" i="7"/>
  <c r="A181" i="7"/>
  <c r="A103" i="7"/>
  <c r="A63" i="7"/>
  <c r="A2289" i="7"/>
  <c r="A2235" i="7"/>
  <c r="A2185" i="7"/>
  <c r="A2127" i="7"/>
  <c r="A2070" i="7"/>
  <c r="A1962" i="7"/>
  <c r="A1902" i="7"/>
  <c r="A1838" i="7"/>
  <c r="A1776" i="7"/>
  <c r="A1728" i="7"/>
  <c r="A1668" i="7"/>
  <c r="A1606" i="7"/>
  <c r="A1549" i="7"/>
  <c r="A1491" i="7"/>
  <c r="A1431" i="7"/>
  <c r="A1367" i="7"/>
  <c r="A1314" i="7"/>
  <c r="A1252" i="7"/>
  <c r="A1190" i="7"/>
  <c r="A1138" i="7"/>
  <c r="A1076" i="7"/>
  <c r="A1004" i="7"/>
  <c r="A934" i="7"/>
  <c r="A874" i="7"/>
  <c r="A866" i="7"/>
  <c r="A800" i="7"/>
  <c r="A736" i="7"/>
  <c r="A670" i="7"/>
  <c r="A662" i="7"/>
  <c r="A562" i="7"/>
  <c r="A496" i="7"/>
  <c r="A426" i="7"/>
  <c r="A366" i="7"/>
  <c r="A357" i="7"/>
  <c r="A283" i="7"/>
  <c r="A270" i="7"/>
  <c r="A200" i="7"/>
  <c r="A182" i="7"/>
  <c r="A104" i="7"/>
  <c r="A34" i="7"/>
  <c r="A2291" i="7"/>
  <c r="A2240" i="7"/>
  <c r="A2187" i="7"/>
  <c r="A2128" i="7"/>
  <c r="A2072" i="7"/>
  <c r="A1964" i="7"/>
  <c r="A1904" i="7"/>
  <c r="A1839" i="7"/>
  <c r="A1800" i="7"/>
  <c r="A1729" i="7"/>
  <c r="A1669" i="7"/>
  <c r="A1607" i="7"/>
  <c r="A1550" i="7"/>
  <c r="A1492" i="7"/>
  <c r="A1432" i="7"/>
  <c r="A1379" i="7"/>
  <c r="A1315" i="7"/>
  <c r="A1253" i="7"/>
  <c r="A1195" i="7"/>
  <c r="A1139" i="7"/>
  <c r="A1082" i="7"/>
  <c r="A1005" i="7"/>
  <c r="A952" i="7"/>
  <c r="A875" i="7"/>
  <c r="A867" i="7"/>
  <c r="A801" i="7"/>
  <c r="A740" i="7"/>
  <c r="A671" i="7"/>
  <c r="A633" i="7"/>
  <c r="A566" i="7"/>
  <c r="A497" i="7"/>
  <c r="A429" i="7"/>
  <c r="A367" i="7"/>
  <c r="A362" i="7"/>
  <c r="A287" i="7"/>
  <c r="A225" i="7"/>
  <c r="A201" i="7"/>
  <c r="A153" i="7"/>
  <c r="A108" i="7"/>
  <c r="A35" i="7"/>
  <c r="A2292" i="7"/>
  <c r="A2244" i="7"/>
  <c r="A2189" i="7"/>
  <c r="A2129" i="7"/>
  <c r="A2043" i="7"/>
  <c r="A1965" i="7"/>
  <c r="A1905" i="7"/>
  <c r="A1848" i="7"/>
  <c r="A1801" i="7"/>
  <c r="A1739" i="7"/>
  <c r="A1673" i="7"/>
  <c r="A1608" i="7"/>
  <c r="A1554" i="7"/>
  <c r="A1494" i="7"/>
  <c r="A1433" i="7"/>
  <c r="A1380" i="7"/>
  <c r="A1319" i="7"/>
  <c r="A1254" i="7"/>
  <c r="A1196" i="7"/>
  <c r="A1141" i="7"/>
  <c r="A1053" i="7"/>
  <c r="A1014" i="7"/>
  <c r="A953" i="7"/>
  <c r="A885" i="7"/>
  <c r="A868" i="7"/>
  <c r="A802" i="7"/>
  <c r="A744" i="7"/>
  <c r="A672" i="7"/>
  <c r="A604" i="7"/>
  <c r="A570" i="7"/>
  <c r="A498" i="7"/>
  <c r="A430" i="7"/>
  <c r="A368" i="7"/>
  <c r="A306" i="7"/>
  <c r="A293" i="7"/>
  <c r="A226" i="7"/>
  <c r="A207" i="7"/>
  <c r="A124" i="7"/>
  <c r="A109" i="7"/>
  <c r="A37" i="7"/>
  <c r="A2262" i="7"/>
  <c r="A2215" i="7"/>
  <c r="A2108" i="7"/>
  <c r="A2030" i="7"/>
  <c r="A1975" i="7"/>
  <c r="A1885" i="7"/>
  <c r="A1745" i="7"/>
  <c r="A1692" i="7"/>
  <c r="A1644" i="7"/>
  <c r="A1542" i="7"/>
  <c r="A1497" i="7"/>
  <c r="A1402" i="7"/>
  <c r="A1346" i="7"/>
  <c r="A1256" i="7"/>
  <c r="A1154" i="7"/>
  <c r="A1107" i="7"/>
  <c r="A1001" i="7"/>
  <c r="A956" i="7"/>
  <c r="A896" i="7"/>
  <c r="A792" i="7"/>
  <c r="A745" i="7"/>
  <c r="A690" i="7"/>
  <c r="A558" i="7"/>
  <c r="A504" i="7"/>
  <c r="A400" i="7"/>
  <c r="A343" i="7"/>
  <c r="A295" i="7"/>
  <c r="A231" i="7"/>
  <c r="A175" i="7"/>
  <c r="A100" i="7"/>
  <c r="A49" i="7"/>
  <c r="A2268" i="7"/>
  <c r="A2039" i="7"/>
  <c r="A1748" i="7"/>
  <c r="A1507" i="7"/>
  <c r="A1311" i="7"/>
  <c r="A1062" i="7"/>
  <c r="A859" i="7"/>
  <c r="A641" i="7"/>
  <c r="A464" i="7"/>
  <c r="A235" i="7"/>
  <c r="A52" i="7"/>
  <c r="A1850" i="7"/>
  <c r="A1320" i="7"/>
  <c r="A908" i="7"/>
  <c r="A642" i="7"/>
  <c r="A465" i="7"/>
  <c r="A249" i="7"/>
  <c r="A67" i="7"/>
  <c r="A2263" i="7"/>
  <c r="A2216" i="7"/>
  <c r="A2124" i="7"/>
  <c r="A2031" i="7"/>
  <c r="A1931" i="7"/>
  <c r="A1886" i="7"/>
  <c r="A1746" i="7"/>
  <c r="A1694" i="7"/>
  <c r="A1651" i="7"/>
  <c r="A1543" i="7"/>
  <c r="A1451" i="7"/>
  <c r="A1404" i="7"/>
  <c r="A1350" i="7"/>
  <c r="A1260" i="7"/>
  <c r="A1160" i="7"/>
  <c r="A1110" i="7"/>
  <c r="A1002" i="7"/>
  <c r="A958" i="7"/>
  <c r="A900" i="7"/>
  <c r="A793" i="7"/>
  <c r="A751" i="7"/>
  <c r="A691" i="7"/>
  <c r="A560" i="7"/>
  <c r="A506" i="7"/>
  <c r="A401" i="7"/>
  <c r="A344" i="7"/>
  <c r="A296" i="7"/>
  <c r="A232" i="7"/>
  <c r="A176" i="7"/>
  <c r="A102" i="7"/>
  <c r="A50" i="7"/>
  <c r="A2219" i="7"/>
  <c r="A1934" i="7"/>
  <c r="A1696" i="7"/>
  <c r="A1454" i="7"/>
  <c r="A1206" i="7"/>
  <c r="A1018" i="7"/>
  <c r="A798" i="7"/>
  <c r="A349" i="7"/>
  <c r="A178" i="7"/>
  <c r="A2177" i="7"/>
  <c r="A2041" i="7"/>
  <c r="A1749" i="7"/>
  <c r="A1602" i="7"/>
  <c r="A1464" i="7"/>
  <c r="A1222" i="7"/>
  <c r="A1063" i="7"/>
  <c r="A860" i="7"/>
  <c r="A696" i="7"/>
  <c r="A543" i="7"/>
  <c r="A307" i="7"/>
  <c r="A179" i="7"/>
  <c r="A53" i="7"/>
  <c r="A2267" i="7"/>
  <c r="A2217" i="7"/>
  <c r="A2130" i="7"/>
  <c r="A2032" i="7"/>
  <c r="A1933" i="7"/>
  <c r="A1890" i="7"/>
  <c r="A1747" i="7"/>
  <c r="A1695" i="7"/>
  <c r="A1597" i="7"/>
  <c r="A1556" i="7"/>
  <c r="A1453" i="7"/>
  <c r="A1406" i="7"/>
  <c r="A1310" i="7"/>
  <c r="A1261" i="7"/>
  <c r="A1163" i="7"/>
  <c r="A1058" i="7"/>
  <c r="A1017" i="7"/>
  <c r="A959" i="7"/>
  <c r="A858" i="7"/>
  <c r="A797" i="7"/>
  <c r="A723" i="7"/>
  <c r="A639" i="7"/>
  <c r="A571" i="7"/>
  <c r="A463" i="7"/>
  <c r="A402" i="7"/>
  <c r="A348" i="7"/>
  <c r="A247" i="7"/>
  <c r="A233" i="7"/>
  <c r="A177" i="7"/>
  <c r="A121" i="7"/>
  <c r="A51" i="7"/>
  <c r="A2132" i="7"/>
  <c r="A1863" i="7"/>
  <c r="A1598" i="7"/>
  <c r="A1407" i="7"/>
  <c r="A1165" i="7"/>
  <c r="A960" i="7"/>
  <c r="A695" i="7"/>
  <c r="A572" i="7"/>
  <c r="A403" i="7"/>
  <c r="A248" i="7"/>
  <c r="A93" i="7"/>
  <c r="A2269" i="7"/>
  <c r="A2076" i="7"/>
  <c r="A1942" i="7"/>
  <c r="A1655" i="7"/>
  <c r="A1512" i="7"/>
  <c r="A1408" i="7"/>
  <c r="A1172" i="7"/>
  <c r="A966" i="7"/>
  <c r="A760" i="7"/>
  <c r="A404" i="7"/>
  <c r="A236" i="7"/>
  <c r="A2293" i="7"/>
  <c r="A2202" i="7"/>
  <c r="A2104" i="7"/>
  <c r="A2054" i="7"/>
  <c r="A1971" i="7"/>
  <c r="A1879" i="7"/>
  <c r="A1830" i="7"/>
  <c r="A1742" i="7"/>
  <c r="A1637" i="7"/>
  <c r="A1583" i="7"/>
  <c r="A1488" i="7"/>
  <c r="A1394" i="7"/>
  <c r="A1342" i="7"/>
  <c r="A1292" i="7"/>
  <c r="A1173" i="7"/>
  <c r="A1090" i="7"/>
  <c r="A1049" i="7"/>
  <c r="A992" i="7"/>
  <c r="A892" i="7"/>
  <c r="A838" i="7"/>
  <c r="A774" i="7"/>
  <c r="A673" i="7"/>
  <c r="A632" i="7"/>
  <c r="A597" i="7"/>
  <c r="A540" i="7"/>
  <c r="A443" i="7"/>
  <c r="A382" i="7"/>
  <c r="A274" i="7"/>
  <c r="A227" i="7"/>
  <c r="A157" i="7"/>
  <c r="A151" i="7"/>
  <c r="A87" i="7"/>
  <c r="A2245" i="7"/>
  <c r="A2107" i="7"/>
  <c r="A1996" i="7"/>
  <c r="A1882" i="7"/>
  <c r="A1771" i="7"/>
  <c r="A1640" i="7"/>
  <c r="A1519" i="7"/>
  <c r="A1401" i="7"/>
  <c r="A1284" i="7"/>
  <c r="A1153" i="7"/>
  <c r="A1027" i="7"/>
  <c r="A955" i="7"/>
  <c r="A823" i="7"/>
  <c r="A729" i="7"/>
  <c r="A608" i="7"/>
  <c r="A601" i="7"/>
  <c r="A475" i="7"/>
  <c r="A335" i="7"/>
  <c r="A265" i="7"/>
  <c r="A160" i="7"/>
  <c r="A73" i="7"/>
  <c r="A2326" i="7"/>
  <c r="A1713" i="7"/>
  <c r="A1117" i="7"/>
  <c r="A530" i="7"/>
  <c r="A2252" i="7"/>
  <c r="A2077" i="7"/>
  <c r="A1997" i="7"/>
  <c r="A1854" i="7"/>
  <c r="A1772" i="7"/>
  <c r="A1604" i="7"/>
  <c r="A1523" i="7"/>
  <c r="A1412" i="7"/>
  <c r="A1285" i="7"/>
  <c r="A1143" i="7"/>
  <c r="A1028" i="7"/>
  <c r="A909" i="7"/>
  <c r="A824" i="7"/>
  <c r="A697" i="7"/>
  <c r="A612" i="7"/>
  <c r="A514" i="7"/>
  <c r="A476" i="7"/>
  <c r="A308" i="7"/>
  <c r="A266" i="7"/>
  <c r="A180" i="7"/>
  <c r="A74" i="7"/>
  <c r="A1972" i="7"/>
  <c r="A1381" i="7"/>
  <c r="A839" i="7"/>
  <c r="A311" i="7"/>
  <c r="A2316" i="7"/>
  <c r="A2194" i="7"/>
  <c r="A2098" i="7"/>
  <c r="A1966" i="7"/>
  <c r="A1806" i="7"/>
  <c r="A1721" i="7"/>
  <c r="A1567" i="7"/>
  <c r="A1480" i="7"/>
  <c r="A1356" i="7"/>
  <c r="A1290" i="7"/>
  <c r="A1114" i="7"/>
  <c r="A1047" i="7"/>
  <c r="A910" i="7"/>
  <c r="A836" i="7"/>
  <c r="A704" i="7"/>
  <c r="A624" i="7"/>
  <c r="A515" i="7"/>
  <c r="A441" i="7"/>
  <c r="A309" i="7"/>
  <c r="A267" i="7"/>
  <c r="A125" i="7"/>
  <c r="A75" i="7"/>
  <c r="A2204" i="7"/>
  <c r="A1808" i="7"/>
  <c r="A1571" i="7"/>
  <c r="A1235" i="7"/>
  <c r="A918" i="7"/>
  <c r="A706" i="7"/>
  <c r="A444" i="7"/>
  <c r="A228" i="7"/>
  <c r="A88" i="7"/>
  <c r="A2324" i="7"/>
  <c r="A2200" i="7"/>
  <c r="A2102" i="7"/>
  <c r="A1970" i="7"/>
  <c r="A1807" i="7"/>
  <c r="A1723" i="7"/>
  <c r="A1569" i="7"/>
  <c r="A1484" i="7"/>
  <c r="A1362" i="7"/>
  <c r="A1291" i="7"/>
  <c r="A1116" i="7"/>
  <c r="A1048" i="7"/>
  <c r="A916" i="7"/>
  <c r="A837" i="7"/>
  <c r="A705" i="7"/>
  <c r="A625" i="7"/>
  <c r="A522" i="7"/>
  <c r="A442" i="7"/>
  <c r="A310" i="7"/>
  <c r="A268" i="7"/>
  <c r="A135" i="7"/>
  <c r="A85" i="7"/>
  <c r="A2073" i="7"/>
  <c r="A1489" i="7"/>
  <c r="A1051" i="7"/>
  <c r="A603" i="7"/>
  <c r="A137" i="7"/>
  <c r="A2274" i="7"/>
  <c r="A2045" i="7"/>
  <c r="A1908" i="7"/>
  <c r="A1758" i="7"/>
  <c r="A1581" i="7"/>
  <c r="A1425" i="7"/>
  <c r="A1236" i="7"/>
  <c r="A1094" i="7"/>
  <c r="A991" i="7"/>
  <c r="A761" i="7"/>
  <c r="A688" i="7"/>
  <c r="A600" i="7"/>
  <c r="A407" i="7"/>
  <c r="A251" i="7"/>
  <c r="A143" i="7"/>
  <c r="A2055" i="7"/>
  <c r="A1400" i="7"/>
  <c r="A768" i="7"/>
  <c r="A96" i="7"/>
  <c r="A2024" i="7"/>
  <c r="A1513" i="7"/>
  <c r="A1229" i="7"/>
  <c r="A769" i="7"/>
  <c r="A539" i="7"/>
  <c r="A98" i="7"/>
  <c r="A2180" i="7"/>
  <c r="A1353" i="7"/>
  <c r="A770" i="7"/>
  <c r="A185" i="7"/>
  <c r="A2190" i="7"/>
  <c r="A1660" i="7"/>
  <c r="A1232" i="7"/>
  <c r="A771" i="7"/>
  <c r="A391" i="7"/>
  <c r="A68" i="7"/>
  <c r="A1991" i="7"/>
  <c r="A1517" i="7"/>
  <c r="A1176" i="7"/>
  <c r="A773" i="7"/>
  <c r="A500" i="7"/>
  <c r="A363" i="7"/>
  <c r="A69" i="7"/>
  <c r="A2327" i="7"/>
  <c r="A1992" i="7"/>
  <c r="A1518" i="7"/>
  <c r="A1177" i="7"/>
  <c r="A726" i="7"/>
  <c r="A467" i="7"/>
  <c r="A70" i="7"/>
  <c r="A1827" i="7"/>
  <c r="A578" i="7"/>
  <c r="A2334" i="7"/>
  <c r="A1682" i="7"/>
  <c r="A1148" i="7"/>
  <c r="A707" i="7"/>
  <c r="A209" i="7"/>
  <c r="A2148" i="7"/>
  <c r="A1831" i="7"/>
  <c r="A1465" i="7"/>
  <c r="A972" i="7"/>
  <c r="A862" i="7"/>
  <c r="A332" i="7"/>
  <c r="A211" i="7"/>
  <c r="A2275" i="7"/>
  <c r="A2046" i="7"/>
  <c r="A1909" i="7"/>
  <c r="A1769" i="7"/>
  <c r="A1582" i="7"/>
  <c r="A1434" i="7"/>
  <c r="A1249" i="7"/>
  <c r="A1095" i="7"/>
  <c r="A963" i="7"/>
  <c r="A762" i="7"/>
  <c r="A643" i="7"/>
  <c r="A531" i="7"/>
  <c r="A372" i="7"/>
  <c r="A257" i="7"/>
  <c r="A145" i="7"/>
  <c r="A1920" i="7"/>
  <c r="A1228" i="7"/>
  <c r="A538" i="7"/>
  <c r="A1880" i="7"/>
  <c r="A1024" i="7"/>
  <c r="A230" i="7"/>
  <c r="A2029" i="7"/>
  <c r="A1231" i="7"/>
  <c r="A493" i="7"/>
  <c r="A1809" i="7"/>
  <c r="A1026" i="7"/>
  <c r="A499" i="7"/>
  <c r="A996" i="7"/>
  <c r="A2135" i="7"/>
  <c r="A1341" i="7"/>
  <c r="A576" i="7"/>
  <c r="A2136" i="7"/>
  <c r="A967" i="7"/>
  <c r="A195" i="7"/>
  <c r="A1829" i="7"/>
  <c r="A968" i="7"/>
  <c r="A469" i="7"/>
  <c r="A2285" i="7"/>
  <c r="A1345" i="7"/>
  <c r="A473" i="7"/>
  <c r="A2278" i="7"/>
  <c r="A2047" i="7"/>
  <c r="A1916" i="7"/>
  <c r="A1684" i="7"/>
  <c r="A1584" i="7"/>
  <c r="A1436" i="7"/>
  <c r="A1226" i="7"/>
  <c r="A1105" i="7"/>
  <c r="A954" i="7"/>
  <c r="A763" i="7"/>
  <c r="A647" i="7"/>
  <c r="A536" i="7"/>
  <c r="A374" i="7"/>
  <c r="A260" i="7"/>
  <c r="A146" i="7"/>
  <c r="A1656" i="7"/>
  <c r="A931" i="7"/>
  <c r="A376" i="7"/>
  <c r="A1657" i="7"/>
  <c r="A932" i="7"/>
  <c r="A380" i="7"/>
  <c r="A1659" i="7"/>
  <c r="A890" i="7"/>
  <c r="A381" i="7"/>
  <c r="A1515" i="7"/>
  <c r="A891" i="7"/>
  <c r="A187" i="7"/>
  <c r="A2191" i="7"/>
  <c r="A1661" i="7"/>
  <c r="A1339" i="7"/>
  <c r="A893" i="7"/>
  <c r="A188" i="7"/>
  <c r="A1674" i="7"/>
  <c r="A894" i="7"/>
  <c r="A194" i="7"/>
  <c r="A1994" i="7"/>
  <c r="A1495" i="7"/>
  <c r="A895" i="7"/>
  <c r="A330" i="7"/>
  <c r="A2137" i="7"/>
  <c r="A1496" i="7"/>
  <c r="A861" i="7"/>
  <c r="A331" i="7"/>
  <c r="A1973" i="7"/>
  <c r="A1152" i="7"/>
  <c r="A588" i="7"/>
  <c r="A38" i="7"/>
  <c r="A2232" i="7"/>
  <c r="A2053" i="7"/>
  <c r="A1917" i="7"/>
  <c r="A1688" i="7"/>
  <c r="A1585" i="7"/>
  <c r="A1399" i="7"/>
  <c r="A1227" i="7"/>
  <c r="A1064" i="7"/>
  <c r="A920" i="7"/>
  <c r="A764" i="7"/>
  <c r="A656" i="7"/>
  <c r="A537" i="7"/>
  <c r="A375" i="7"/>
  <c r="A261" i="7"/>
  <c r="A147" i="7"/>
  <c r="A2208" i="7"/>
  <c r="A1536" i="7"/>
  <c r="A1023" i="7"/>
  <c r="A658" i="7"/>
  <c r="A229" i="7"/>
  <c r="A2209" i="7"/>
  <c r="A1382" i="7"/>
  <c r="A659" i="7"/>
  <c r="A1881" i="7"/>
  <c r="A1514" i="7"/>
  <c r="A1025" i="7"/>
  <c r="A99" i="7"/>
  <c r="A1990" i="7"/>
  <c r="A1337" i="7"/>
  <c r="A1810" i="7"/>
  <c r="A1825" i="7"/>
  <c r="A997" i="7"/>
  <c r="A312" i="7"/>
  <c r="A2328" i="7"/>
  <c r="A1680" i="7"/>
  <c r="A1343" i="7"/>
  <c r="A1179" i="7"/>
  <c r="A728" i="7"/>
  <c r="A468" i="7"/>
  <c r="A71" i="7"/>
  <c r="A1995" i="7"/>
  <c r="A1344" i="7"/>
  <c r="A579" i="7"/>
  <c r="A72" i="7"/>
  <c r="A1628" i="7"/>
  <c r="A665" i="7"/>
  <c r="A2259" i="7"/>
  <c r="A1638" i="7"/>
  <c r="A1088" i="7"/>
  <c r="A594" i="7"/>
  <c r="A138" i="7"/>
  <c r="A1572" i="7"/>
  <c r="A596" i="7"/>
  <c r="A2261" i="7"/>
  <c r="A1639" i="7"/>
  <c r="A1089" i="7"/>
  <c r="A595" i="7"/>
  <c r="A47" i="7"/>
  <c r="A2270" i="7"/>
  <c r="A973" i="7"/>
  <c r="A55" i="7"/>
  <c r="A2151" i="7"/>
  <c r="A1573" i="7"/>
  <c r="A983" i="7"/>
  <c r="A599" i="7"/>
  <c r="A56" i="7"/>
  <c r="A2105" i="7"/>
  <c r="A1469" i="7"/>
  <c r="A986" i="7"/>
  <c r="A445" i="7"/>
  <c r="A2106" i="7"/>
  <c r="A1471" i="7"/>
  <c r="A990" i="7"/>
  <c r="A398" i="7"/>
  <c r="A2156" i="7"/>
  <c r="A1580" i="7"/>
  <c r="A985" i="7"/>
  <c r="A474" i="7"/>
  <c r="A57" i="7"/>
  <c r="A1803" i="7"/>
  <c r="A1276" i="7"/>
  <c r="A668" i="7"/>
  <c r="A212" i="7"/>
  <c r="A1750" i="7"/>
  <c r="A1118" i="7"/>
  <c r="A674" i="7"/>
  <c r="A183" i="7"/>
  <c r="A2286" i="7"/>
  <c r="A1751" i="7"/>
  <c r="A1142" i="7"/>
  <c r="A678" i="7"/>
  <c r="A158" i="7"/>
  <c r="A1946" i="7"/>
  <c r="A667" i="7"/>
  <c r="A1086" i="7"/>
  <c r="A1907" i="7"/>
  <c r="A590" i="7"/>
  <c r="A1418" i="7"/>
  <c r="A275" i="7"/>
  <c r="A1424" i="7"/>
  <c r="A276" i="7"/>
  <c r="A1321" i="7"/>
  <c r="A278" i="7"/>
  <c r="A1322" i="7"/>
  <c r="A1266" i="7"/>
  <c r="A159" i="7"/>
  <c r="A1267" i="7"/>
  <c r="A863" i="7"/>
  <c r="A872" i="7"/>
  <c r="A1832" i="7"/>
  <c r="A405" i="7"/>
  <c r="A1752" i="7"/>
  <c r="A406" i="7"/>
  <c r="A1472" i="7"/>
  <c r="A303" i="7"/>
  <c r="A250" i="7"/>
  <c r="A2294" i="7"/>
  <c r="A2044" i="7"/>
  <c r="A821" i="7"/>
  <c r="A1943" i="7"/>
  <c r="A786" i="7"/>
  <c r="A1974" i="7"/>
  <c r="A840" i="7"/>
  <c r="A1944" i="7"/>
  <c r="A666" i="7"/>
  <c r="A112" i="10"/>
  <c r="A133" i="10"/>
  <c r="A135" i="10"/>
  <c r="A99" i="10"/>
  <c r="A134" i="10"/>
  <c r="A121" i="10"/>
  <c r="A117" i="10"/>
  <c r="A111" i="10"/>
  <c r="A125" i="10"/>
  <c r="A137" i="10"/>
  <c r="A131" i="10"/>
  <c r="A127" i="10"/>
  <c r="A120" i="10"/>
  <c r="A114" i="10"/>
  <c r="A128" i="10"/>
  <c r="A96" i="10"/>
  <c r="A139" i="10"/>
  <c r="A118" i="10"/>
  <c r="A105" i="10"/>
  <c r="A106" i="10"/>
  <c r="A119" i="10"/>
  <c r="A113" i="10"/>
  <c r="A130" i="10"/>
  <c r="A102" i="10"/>
  <c r="A109" i="10"/>
  <c r="A124" i="10"/>
  <c r="A101" i="10"/>
  <c r="A103" i="10"/>
  <c r="A129" i="10"/>
  <c r="A104" i="10"/>
  <c r="A115" i="10"/>
  <c r="A110" i="10"/>
  <c r="A123" i="10"/>
  <c r="A140" i="10"/>
  <c r="A100" i="10"/>
  <c r="A108" i="10"/>
  <c r="A95" i="10"/>
  <c r="A126" i="10"/>
  <c r="A107" i="10"/>
  <c r="A97" i="10"/>
  <c r="A98" i="10"/>
  <c r="A116" i="10"/>
  <c r="A138" i="10"/>
  <c r="A802" i="3"/>
  <c r="A795" i="3"/>
  <c r="A837" i="3"/>
  <c r="A817" i="3"/>
  <c r="A842" i="3"/>
  <c r="A806" i="3"/>
  <c r="A836" i="3"/>
  <c r="A808" i="3"/>
  <c r="A811" i="3"/>
  <c r="A793" i="3"/>
  <c r="A829" i="3"/>
  <c r="A858" i="3"/>
  <c r="A796" i="3"/>
  <c r="A790" i="3"/>
  <c r="A847" i="3"/>
  <c r="A850" i="3"/>
  <c r="A825" i="3"/>
  <c r="A805" i="3"/>
  <c r="A799" i="3"/>
  <c r="A786" i="3"/>
  <c r="A823" i="3"/>
  <c r="A844" i="3"/>
  <c r="A854" i="3"/>
  <c r="A785" i="3"/>
  <c r="A824" i="3"/>
  <c r="A857" i="3"/>
  <c r="A848" i="3"/>
  <c r="A813" i="3"/>
  <c r="A801" i="3"/>
  <c r="A803" i="3"/>
  <c r="A835" i="3"/>
  <c r="A812" i="3"/>
  <c r="A800" i="3"/>
  <c r="A838" i="3"/>
  <c r="A784" i="3"/>
  <c r="A792" i="3"/>
  <c r="A852" i="3"/>
  <c r="A807" i="3"/>
  <c r="A841" i="3"/>
  <c r="A849" i="3"/>
  <c r="A820" i="3"/>
  <c r="A855" i="3"/>
  <c r="A851" i="3"/>
  <c r="A794" i="3"/>
  <c r="A814" i="3"/>
  <c r="A815" i="3"/>
  <c r="A826" i="3"/>
  <c r="A856" i="3"/>
  <c r="A783" i="3"/>
  <c r="A798" i="3"/>
  <c r="A804" i="3"/>
  <c r="A832" i="3"/>
  <c r="A843" i="3"/>
  <c r="A788" i="3"/>
  <c r="A853" i="3"/>
  <c r="A827" i="3"/>
  <c r="A839" i="3"/>
  <c r="A816" i="3"/>
  <c r="A845" i="3"/>
  <c r="A859" i="3"/>
  <c r="A791" i="3"/>
  <c r="A860" i="3"/>
  <c r="A831" i="3"/>
  <c r="A809" i="3"/>
  <c r="A818" i="3"/>
  <c r="A846" i="3"/>
  <c r="A787" i="3"/>
  <c r="A797" i="3"/>
  <c r="A828" i="3"/>
  <c r="A830" i="3"/>
  <c r="A821" i="3"/>
  <c r="A810" i="3"/>
  <c r="A789" i="3"/>
  <c r="A822" i="3"/>
  <c r="A819" i="3"/>
  <c r="A834" i="3"/>
  <c r="A833" i="3"/>
  <c r="A840" i="3"/>
  <c r="D9" i="8"/>
  <c r="D7" i="9"/>
  <c r="A10" i="10"/>
  <c r="A12" i="10"/>
  <c r="A19" i="10"/>
  <c r="A37" i="10"/>
  <c r="A35" i="10"/>
  <c r="A3" i="10"/>
  <c r="A40" i="10"/>
  <c r="A43" i="10"/>
  <c r="A15" i="10"/>
  <c r="A8" i="10"/>
  <c r="A5" i="10"/>
  <c r="A42" i="10"/>
  <c r="A45" i="10"/>
  <c r="A9" i="10"/>
  <c r="A31" i="10"/>
  <c r="A18" i="10"/>
  <c r="A32" i="10"/>
  <c r="A4" i="10"/>
  <c r="A11" i="10"/>
  <c r="A23" i="10"/>
  <c r="A13" i="10"/>
  <c r="A7" i="10"/>
  <c r="A29" i="10"/>
  <c r="A39" i="10"/>
  <c r="A14" i="10"/>
  <c r="A26" i="10"/>
  <c r="A6" i="10"/>
  <c r="A30" i="10"/>
  <c r="A33" i="10"/>
  <c r="A21" i="10"/>
  <c r="A34" i="10"/>
  <c r="A22" i="10"/>
  <c r="A44" i="10"/>
  <c r="A20" i="10"/>
  <c r="A41" i="10"/>
  <c r="A17" i="10"/>
  <c r="A36" i="10"/>
  <c r="A27" i="10"/>
  <c r="A46" i="10"/>
  <c r="A25" i="10"/>
  <c r="A47" i="10"/>
  <c r="A16" i="10"/>
  <c r="A48" i="10"/>
  <c r="A222" i="3"/>
  <c r="A173" i="3"/>
  <c r="A181" i="3"/>
  <c r="A198" i="3"/>
  <c r="A209" i="3"/>
  <c r="A205" i="3"/>
  <c r="A231" i="3"/>
  <c r="A216" i="3"/>
  <c r="A221" i="3"/>
  <c r="A229" i="3"/>
  <c r="A174" i="3"/>
  <c r="A189" i="3"/>
  <c r="A176" i="3"/>
  <c r="A194" i="3"/>
  <c r="A211" i="3"/>
  <c r="A235" i="3"/>
  <c r="A175" i="3"/>
  <c r="A212" i="3"/>
  <c r="A200" i="3"/>
  <c r="A164" i="3"/>
  <c r="A224" i="3"/>
  <c r="A203" i="3"/>
  <c r="A214" i="3"/>
  <c r="A183" i="3"/>
  <c r="A161" i="3"/>
  <c r="A178" i="3"/>
  <c r="A177" i="3"/>
  <c r="A192" i="3"/>
  <c r="A206" i="3"/>
  <c r="A232" i="3"/>
  <c r="A170" i="3"/>
  <c r="A169" i="3"/>
  <c r="A220" i="3"/>
  <c r="A190" i="3"/>
  <c r="A159" i="3"/>
  <c r="A236" i="3"/>
  <c r="A234" i="3"/>
  <c r="A167" i="3"/>
  <c r="A188" i="3"/>
  <c r="A180" i="3"/>
  <c r="A227" i="3"/>
  <c r="A165" i="3"/>
  <c r="A215" i="3"/>
  <c r="A219" i="3"/>
  <c r="A201" i="3"/>
  <c r="A217" i="3"/>
  <c r="A171" i="3"/>
  <c r="A166" i="3"/>
  <c r="A160" i="3"/>
  <c r="A228" i="3"/>
  <c r="A187" i="3"/>
  <c r="A186" i="3"/>
  <c r="A168" i="3"/>
  <c r="A195" i="3"/>
  <c r="A185" i="3"/>
  <c r="A184" i="3"/>
  <c r="A162" i="3"/>
  <c r="A193" i="3"/>
  <c r="A213" i="3"/>
  <c r="A210" i="3"/>
  <c r="A202" i="3"/>
  <c r="A199" i="3"/>
  <c r="A208" i="3"/>
  <c r="A204" i="3"/>
  <c r="A179" i="3"/>
  <c r="A226" i="3"/>
  <c r="A163" i="3"/>
  <c r="A172" i="3"/>
  <c r="A223" i="3"/>
  <c r="A225" i="3"/>
  <c r="A207" i="3"/>
  <c r="A233" i="3"/>
  <c r="A182" i="3"/>
  <c r="A230" i="3"/>
  <c r="A191" i="3"/>
  <c r="A218" i="3"/>
  <c r="A197" i="3"/>
  <c r="A196" i="3"/>
  <c r="A640" i="3"/>
  <c r="A665" i="3"/>
  <c r="A686" i="3"/>
  <c r="A670" i="3"/>
  <c r="A690" i="3"/>
  <c r="A680" i="3"/>
  <c r="A634" i="3"/>
  <c r="A642" i="3"/>
  <c r="A673" i="3"/>
  <c r="A694" i="3"/>
  <c r="A661" i="3"/>
  <c r="A671" i="3"/>
  <c r="A688" i="3"/>
  <c r="A693" i="3"/>
  <c r="A648" i="3"/>
  <c r="A657" i="3"/>
  <c r="A633" i="3"/>
  <c r="A649" i="3"/>
  <c r="A677" i="3"/>
  <c r="A628" i="3"/>
  <c r="A638" i="3"/>
  <c r="A652" i="3"/>
  <c r="A662" i="3"/>
  <c r="A683" i="3"/>
  <c r="A650" i="3"/>
  <c r="A653" i="3"/>
  <c r="A682" i="3"/>
  <c r="A641" i="3"/>
  <c r="A645" i="3"/>
  <c r="A699" i="3"/>
  <c r="A660" i="3"/>
  <c r="A656" i="3"/>
  <c r="A676" i="3"/>
  <c r="A689" i="3"/>
  <c r="A698" i="3"/>
  <c r="A643" i="3"/>
  <c r="A697" i="3"/>
  <c r="A663" i="3"/>
  <c r="A630" i="3"/>
  <c r="A704" i="3"/>
  <c r="A684" i="3"/>
  <c r="A696" i="3"/>
  <c r="A655" i="3"/>
  <c r="A700" i="3"/>
  <c r="A632" i="3"/>
  <c r="A674" i="3"/>
  <c r="A687" i="3"/>
  <c r="A631" i="3"/>
  <c r="A659" i="3"/>
  <c r="A669" i="3"/>
  <c r="A654" i="3"/>
  <c r="A701" i="3"/>
  <c r="A651" i="3"/>
  <c r="A658" i="3"/>
  <c r="A703" i="3"/>
  <c r="A635" i="3"/>
  <c r="A679" i="3"/>
  <c r="A691" i="3"/>
  <c r="A664" i="3"/>
  <c r="A647" i="3"/>
  <c r="A681" i="3"/>
  <c r="A685" i="3"/>
  <c r="A692" i="3"/>
  <c r="A644" i="3"/>
  <c r="A668" i="3"/>
  <c r="A639" i="3"/>
  <c r="A675" i="3"/>
  <c r="A678" i="3"/>
  <c r="A629" i="3"/>
  <c r="A666" i="3"/>
  <c r="A637" i="3"/>
  <c r="A627" i="3"/>
  <c r="A646" i="3"/>
  <c r="A702" i="3"/>
  <c r="A636" i="3"/>
  <c r="A667" i="3"/>
  <c r="A672" i="3"/>
  <c r="A695" i="3"/>
  <c r="E9" i="8"/>
  <c r="G7" i="5"/>
  <c r="E7" i="9"/>
  <c r="A312" i="3"/>
  <c r="A293" i="3"/>
  <c r="A260" i="3"/>
  <c r="A289" i="3"/>
  <c r="A268" i="3"/>
  <c r="A276" i="3"/>
  <c r="A257" i="3"/>
  <c r="A264" i="3"/>
  <c r="A307" i="3"/>
  <c r="A252" i="3"/>
  <c r="A254" i="3"/>
  <c r="A237" i="3"/>
  <c r="A314" i="3"/>
  <c r="A297" i="3"/>
  <c r="A291" i="3"/>
  <c r="A296" i="3"/>
  <c r="A302" i="3"/>
  <c r="A259" i="3"/>
  <c r="A274" i="3"/>
  <c r="A308" i="3"/>
  <c r="A256" i="3"/>
  <c r="A243" i="3"/>
  <c r="A304" i="3"/>
  <c r="A306" i="3"/>
  <c r="A282" i="3"/>
  <c r="A253" i="3"/>
  <c r="A250" i="3"/>
  <c r="A290" i="3"/>
  <c r="A281" i="3"/>
  <c r="A269" i="3"/>
  <c r="A261" i="3"/>
  <c r="A311" i="3"/>
  <c r="A251" i="3"/>
  <c r="A299" i="3"/>
  <c r="A241" i="3"/>
  <c r="A294" i="3"/>
  <c r="A305" i="3"/>
  <c r="A279" i="3"/>
  <c r="A310" i="3"/>
  <c r="A275" i="3"/>
  <c r="A246" i="3"/>
  <c r="A271" i="3"/>
  <c r="A301" i="3"/>
  <c r="A303" i="3"/>
  <c r="A313" i="3"/>
  <c r="A255" i="3"/>
  <c r="A263" i="3"/>
  <c r="A286" i="3"/>
  <c r="A249" i="3"/>
  <c r="A273" i="3"/>
  <c r="A309" i="3"/>
  <c r="A272" i="3"/>
  <c r="A258" i="3"/>
  <c r="A285" i="3"/>
  <c r="A287" i="3"/>
  <c r="A298" i="3"/>
  <c r="A277" i="3"/>
  <c r="A244" i="3"/>
  <c r="A262" i="3"/>
  <c r="A283" i="3"/>
  <c r="A245" i="3"/>
  <c r="A266" i="3"/>
  <c r="A288" i="3"/>
  <c r="A247" i="3"/>
  <c r="A300" i="3"/>
  <c r="A240" i="3"/>
  <c r="A265" i="3"/>
  <c r="A267" i="3"/>
  <c r="A238" i="3"/>
  <c r="A248" i="3"/>
  <c r="A295" i="3"/>
  <c r="A292" i="3"/>
  <c r="A270" i="3"/>
  <c r="A280" i="3"/>
  <c r="A242" i="3"/>
  <c r="A284" i="3"/>
  <c r="A239" i="3"/>
  <c r="A278" i="3"/>
  <c r="A18" i="3"/>
  <c r="A9" i="3"/>
  <c r="A21" i="3"/>
  <c r="A42" i="3"/>
  <c r="A19" i="3"/>
  <c r="A61" i="3"/>
  <c r="A58" i="3"/>
  <c r="A50" i="3"/>
  <c r="A52" i="3"/>
  <c r="A69" i="3"/>
  <c r="A48" i="3"/>
  <c r="A33" i="3"/>
  <c r="A56" i="3"/>
  <c r="A59" i="3"/>
  <c r="A60" i="3"/>
  <c r="A36" i="3"/>
  <c r="A6" i="3"/>
  <c r="A12" i="3"/>
  <c r="A14" i="3"/>
  <c r="A53" i="3"/>
  <c r="A40" i="3"/>
  <c r="A46" i="3"/>
  <c r="A10" i="3"/>
  <c r="A43" i="3"/>
  <c r="A49" i="3"/>
  <c r="A29" i="3"/>
  <c r="A65" i="3"/>
  <c r="A22" i="3"/>
  <c r="A7" i="3"/>
  <c r="A78" i="3"/>
  <c r="A17" i="3"/>
  <c r="A16" i="3"/>
  <c r="A71" i="3"/>
  <c r="A51" i="3"/>
  <c r="A39" i="3"/>
  <c r="A41" i="3"/>
  <c r="A55" i="3"/>
  <c r="A28" i="3"/>
  <c r="A77" i="3"/>
  <c r="A26" i="3"/>
  <c r="A62" i="3"/>
  <c r="A24" i="3"/>
  <c r="A79" i="3"/>
  <c r="A45" i="3"/>
  <c r="A64" i="3"/>
  <c r="A31" i="3"/>
  <c r="A25" i="3"/>
  <c r="A74" i="3"/>
  <c r="A11" i="3"/>
  <c r="A70" i="3"/>
  <c r="A44" i="3"/>
  <c r="A15" i="3"/>
  <c r="A32" i="3"/>
  <c r="A34" i="3"/>
  <c r="A57" i="3"/>
  <c r="A73" i="3"/>
  <c r="A63" i="3"/>
  <c r="A23" i="3"/>
  <c r="A4" i="3"/>
  <c r="A54" i="3"/>
  <c r="A67" i="3"/>
  <c r="A27" i="3"/>
  <c r="A38" i="3"/>
  <c r="A8" i="3"/>
  <c r="A30" i="3"/>
  <c r="A66" i="3"/>
  <c r="A35" i="3"/>
  <c r="A76" i="3"/>
  <c r="A20" i="3"/>
  <c r="A68" i="3"/>
  <c r="A72" i="3"/>
  <c r="A47" i="3"/>
  <c r="A3" i="3"/>
  <c r="A75" i="3"/>
  <c r="A5" i="3"/>
  <c r="A80" i="3"/>
  <c r="A37" i="3"/>
  <c r="A13" i="3"/>
  <c r="A470" i="3"/>
  <c r="A443" i="3"/>
  <c r="A466" i="3"/>
  <c r="A449" i="3"/>
  <c r="A432" i="3"/>
  <c r="A456" i="3"/>
  <c r="A419" i="3"/>
  <c r="A410" i="3"/>
  <c r="A423" i="3"/>
  <c r="A402" i="3"/>
  <c r="A428" i="3"/>
  <c r="A468" i="3"/>
  <c r="A414" i="3"/>
  <c r="A396" i="3"/>
  <c r="A442" i="3"/>
  <c r="A460" i="3"/>
  <c r="A459" i="3"/>
  <c r="A461" i="3"/>
  <c r="A436" i="3"/>
  <c r="A409" i="3"/>
  <c r="A425" i="3"/>
  <c r="A415" i="3"/>
  <c r="A412" i="3"/>
  <c r="A431" i="3"/>
  <c r="A429" i="3"/>
  <c r="A430" i="3"/>
  <c r="A457" i="3"/>
  <c r="A405" i="3"/>
  <c r="A407" i="3"/>
  <c r="A438" i="3"/>
  <c r="A458" i="3"/>
  <c r="A433" i="3"/>
  <c r="A445" i="3"/>
  <c r="A453" i="3"/>
  <c r="A435" i="3"/>
  <c r="A416" i="3"/>
  <c r="A395" i="3"/>
  <c r="A465" i="3"/>
  <c r="A448" i="3"/>
  <c r="A418" i="3"/>
  <c r="A467" i="3"/>
  <c r="A398" i="3"/>
  <c r="A452" i="3"/>
  <c r="A447" i="3"/>
  <c r="A400" i="3"/>
  <c r="A403" i="3"/>
  <c r="A411" i="3"/>
  <c r="A397" i="3"/>
  <c r="A440" i="3"/>
  <c r="A437" i="3"/>
  <c r="A426" i="3"/>
  <c r="A441" i="3"/>
  <c r="A404" i="3"/>
  <c r="A406" i="3"/>
  <c r="A420" i="3"/>
  <c r="A408" i="3"/>
  <c r="A427" i="3"/>
  <c r="A469" i="3"/>
  <c r="A455" i="3"/>
  <c r="A413" i="3"/>
  <c r="A439" i="3"/>
  <c r="A417" i="3"/>
  <c r="A393" i="3"/>
  <c r="A421" i="3"/>
  <c r="A434" i="3"/>
  <c r="A394" i="3"/>
  <c r="A422" i="3"/>
  <c r="A446" i="3"/>
  <c r="A424" i="3"/>
  <c r="A451" i="3"/>
  <c r="A399" i="3"/>
  <c r="A444" i="3"/>
  <c r="A462" i="3"/>
  <c r="A464" i="3"/>
  <c r="A401" i="3"/>
  <c r="A454" i="3"/>
  <c r="A463" i="3"/>
  <c r="A450" i="3"/>
  <c r="A83" i="10"/>
  <c r="A59" i="10"/>
  <c r="A63" i="10"/>
  <c r="A57" i="10"/>
  <c r="A52" i="10"/>
  <c r="A60" i="10"/>
  <c r="A74" i="10"/>
  <c r="A87" i="10"/>
  <c r="A88" i="10"/>
  <c r="A81" i="10"/>
  <c r="A77" i="10"/>
  <c r="A91" i="10"/>
  <c r="A53" i="10"/>
  <c r="A80" i="10"/>
  <c r="A72" i="10"/>
  <c r="A82" i="10"/>
  <c r="A75" i="10"/>
  <c r="A71" i="10"/>
  <c r="A89" i="10"/>
  <c r="A84" i="10"/>
  <c r="A56" i="10"/>
  <c r="A58" i="10"/>
  <c r="A93" i="10"/>
  <c r="A64" i="10"/>
  <c r="A51" i="10"/>
  <c r="A90" i="10"/>
  <c r="A62" i="10"/>
  <c r="A86" i="10"/>
  <c r="A67" i="10"/>
  <c r="A61" i="10"/>
  <c r="A69" i="10"/>
  <c r="A66" i="10"/>
  <c r="A68" i="10"/>
  <c r="A70" i="10"/>
  <c r="A50" i="10"/>
  <c r="A94" i="10"/>
  <c r="A78" i="10"/>
  <c r="A79" i="10"/>
  <c r="A85" i="10"/>
  <c r="A73" i="10"/>
  <c r="A76" i="10"/>
  <c r="A55" i="10"/>
  <c r="A54" i="10"/>
  <c r="A92" i="10"/>
  <c r="A49" i="10"/>
  <c r="A65" i="10"/>
  <c r="A111" i="3"/>
  <c r="A112" i="3"/>
  <c r="A85" i="3"/>
  <c r="A136" i="3"/>
  <c r="A114" i="3"/>
  <c r="A92" i="3"/>
  <c r="A127" i="3"/>
  <c r="A129" i="3"/>
  <c r="A106" i="3"/>
  <c r="A140" i="3"/>
  <c r="A138" i="3"/>
  <c r="A150" i="3"/>
  <c r="A141" i="3"/>
  <c r="A94" i="3"/>
  <c r="A128" i="3"/>
  <c r="A110" i="3"/>
  <c r="A87" i="3"/>
  <c r="A120" i="3"/>
  <c r="A126" i="3"/>
  <c r="A134" i="3"/>
  <c r="A101" i="3"/>
  <c r="A100" i="3"/>
  <c r="A86" i="3"/>
  <c r="A96" i="3"/>
  <c r="A132" i="3"/>
  <c r="A149" i="3"/>
  <c r="A108" i="3"/>
  <c r="A82" i="3"/>
  <c r="A97" i="3"/>
  <c r="A117" i="3"/>
  <c r="A93" i="3"/>
  <c r="A119" i="3"/>
  <c r="A146" i="3"/>
  <c r="A104" i="3"/>
  <c r="A125" i="3"/>
  <c r="A89" i="3"/>
  <c r="A90" i="3"/>
  <c r="A116" i="3"/>
  <c r="A133" i="3"/>
  <c r="A143" i="3"/>
  <c r="A121" i="3"/>
  <c r="A142" i="3"/>
  <c r="A148" i="3"/>
  <c r="A95" i="3"/>
  <c r="A109" i="3"/>
  <c r="A151" i="3"/>
  <c r="A144" i="3"/>
  <c r="A102" i="3"/>
  <c r="A118" i="3"/>
  <c r="A147" i="3"/>
  <c r="A145" i="3"/>
  <c r="A99" i="3"/>
  <c r="A130" i="3"/>
  <c r="A113" i="3"/>
  <c r="A155" i="3"/>
  <c r="A98" i="3"/>
  <c r="A139" i="3"/>
  <c r="A154" i="3"/>
  <c r="A123" i="3"/>
  <c r="A81" i="3"/>
  <c r="A107" i="3"/>
  <c r="A124" i="3"/>
  <c r="A153" i="3"/>
  <c r="A83" i="3"/>
  <c r="A122" i="3"/>
  <c r="A152" i="3"/>
  <c r="A156" i="3"/>
  <c r="A135" i="3"/>
  <c r="A158" i="3"/>
  <c r="A88" i="3"/>
  <c r="A157" i="3"/>
  <c r="A115" i="3"/>
  <c r="A84" i="3"/>
  <c r="A131" i="3"/>
  <c r="A137" i="3"/>
  <c r="A105" i="3"/>
  <c r="A91" i="3"/>
  <c r="A103" i="3"/>
  <c r="A563" i="3"/>
  <c r="A566" i="3"/>
  <c r="A595" i="3"/>
  <c r="A570" i="3"/>
  <c r="A592" i="3"/>
  <c r="A610" i="3"/>
  <c r="A619" i="3"/>
  <c r="A623" i="3"/>
  <c r="A597" i="3"/>
  <c r="A618" i="3"/>
  <c r="A603" i="3"/>
  <c r="A596" i="3"/>
  <c r="A617" i="3"/>
  <c r="A616" i="3"/>
  <c r="A573" i="3"/>
  <c r="A593" i="3"/>
  <c r="A580" i="3"/>
  <c r="A550" i="3"/>
  <c r="A553" i="3"/>
  <c r="A594" i="3"/>
  <c r="A605" i="3"/>
  <c r="A554" i="3"/>
  <c r="A558" i="3"/>
  <c r="A567" i="3"/>
  <c r="A611" i="3"/>
  <c r="A613" i="3"/>
  <c r="A601" i="3"/>
  <c r="A576" i="3"/>
  <c r="A559" i="3"/>
  <c r="A599" i="3"/>
  <c r="A569" i="3"/>
  <c r="A552" i="3"/>
  <c r="A581" i="3"/>
  <c r="A568" i="3"/>
  <c r="A578" i="3"/>
  <c r="A571" i="3"/>
  <c r="A561" i="3"/>
  <c r="A549" i="3"/>
  <c r="A577" i="3"/>
  <c r="A598" i="3"/>
  <c r="A606" i="3"/>
  <c r="A600" i="3"/>
  <c r="A624" i="3"/>
  <c r="A574" i="3"/>
  <c r="A583" i="3"/>
  <c r="A582" i="3"/>
  <c r="A586" i="3"/>
  <c r="A572" i="3"/>
  <c r="A615" i="3"/>
  <c r="A626" i="3"/>
  <c r="A621" i="3"/>
  <c r="A612" i="3"/>
  <c r="A620" i="3"/>
  <c r="A579" i="3"/>
  <c r="A625" i="3"/>
  <c r="A555" i="3"/>
  <c r="A591" i="3"/>
  <c r="A564" i="3"/>
  <c r="A604" i="3"/>
  <c r="A575" i="3"/>
  <c r="A589" i="3"/>
  <c r="A602" i="3"/>
  <c r="A588" i="3"/>
  <c r="A562" i="3"/>
  <c r="A608" i="3"/>
  <c r="A585" i="3"/>
  <c r="A551" i="3"/>
  <c r="A609" i="3"/>
  <c r="A584" i="3"/>
  <c r="A590" i="3"/>
  <c r="A622" i="3"/>
  <c r="A565" i="3"/>
  <c r="A556" i="3"/>
  <c r="A607" i="3"/>
  <c r="A614" i="3"/>
  <c r="A557" i="3"/>
  <c r="A587" i="3"/>
  <c r="A560" i="3"/>
  <c r="A3" i="7"/>
  <c r="A15" i="7"/>
  <c r="A18" i="7"/>
  <c r="A13" i="7"/>
  <c r="A23" i="7"/>
  <c r="A26" i="7"/>
  <c r="A21" i="7"/>
  <c r="A31" i="7"/>
  <c r="A29" i="7"/>
  <c r="A6" i="7"/>
  <c r="A19" i="7"/>
  <c r="A22" i="7"/>
  <c r="A8" i="7"/>
  <c r="A27" i="7"/>
  <c r="A24" i="7"/>
  <c r="A5" i="7"/>
  <c r="A4" i="7"/>
  <c r="A7" i="7"/>
  <c r="A12" i="7"/>
  <c r="A20" i="7"/>
  <c r="A28" i="7"/>
  <c r="A11" i="7"/>
  <c r="A10" i="7"/>
  <c r="A9" i="7"/>
  <c r="A25" i="7"/>
  <c r="A16" i="7"/>
  <c r="A14" i="7"/>
  <c r="A30" i="7"/>
  <c r="A17" i="7"/>
  <c r="A352" i="3"/>
  <c r="A353" i="3"/>
  <c r="A364" i="3"/>
  <c r="A379" i="3"/>
  <c r="A369" i="3"/>
  <c r="A333" i="3"/>
  <c r="A336" i="3"/>
  <c r="A375" i="3"/>
  <c r="A362" i="3"/>
  <c r="A322" i="3"/>
  <c r="A331" i="3"/>
  <c r="A381" i="3"/>
  <c r="A371" i="3"/>
  <c r="A350" i="3"/>
  <c r="A338" i="3"/>
  <c r="A339" i="3"/>
  <c r="A355" i="3"/>
  <c r="A386" i="3"/>
  <c r="A318" i="3"/>
  <c r="A334" i="3"/>
  <c r="A387" i="3"/>
  <c r="A380" i="3"/>
  <c r="A337" i="3"/>
  <c r="A392" i="3"/>
  <c r="A335" i="3"/>
  <c r="A360" i="3"/>
  <c r="A346" i="3"/>
  <c r="A328" i="3"/>
  <c r="A340" i="3"/>
  <c r="A332" i="3"/>
  <c r="A315" i="3"/>
  <c r="A349" i="3"/>
  <c r="A348" i="3"/>
  <c r="A345" i="3"/>
  <c r="A357" i="3"/>
  <c r="A356" i="3"/>
  <c r="A342" i="3"/>
  <c r="A385" i="3"/>
  <c r="A329" i="3"/>
  <c r="A343" i="3"/>
  <c r="A316" i="3"/>
  <c r="A319" i="3"/>
  <c r="A367" i="3"/>
  <c r="A359" i="3"/>
  <c r="A370" i="3"/>
  <c r="A365" i="3"/>
  <c r="A327" i="3"/>
  <c r="A389" i="3"/>
  <c r="A325" i="3"/>
  <c r="A358" i="3"/>
  <c r="A324" i="3"/>
  <c r="A383" i="3"/>
  <c r="A347" i="3"/>
  <c r="A390" i="3"/>
  <c r="A372" i="3"/>
  <c r="A378" i="3"/>
  <c r="A351" i="3"/>
  <c r="A368" i="3"/>
  <c r="A363" i="3"/>
  <c r="A391" i="3"/>
  <c r="A344" i="3"/>
  <c r="A382" i="3"/>
  <c r="A320" i="3"/>
  <c r="A354" i="3"/>
  <c r="A326" i="3"/>
  <c r="A330" i="3"/>
  <c r="A323" i="3"/>
  <c r="A366" i="3"/>
  <c r="A317" i="3"/>
  <c r="A373" i="3"/>
  <c r="A388" i="3"/>
  <c r="A361" i="3"/>
  <c r="A374" i="3"/>
  <c r="A341" i="3"/>
  <c r="A321" i="3"/>
  <c r="A376" i="3"/>
  <c r="A384" i="3"/>
  <c r="A377" i="3"/>
  <c r="A136" i="10"/>
  <c r="A38" i="10"/>
  <c r="A503" i="3"/>
  <c r="A484" i="3"/>
  <c r="A529" i="3"/>
  <c r="A511" i="3"/>
  <c r="A542" i="3"/>
  <c r="A544" i="3"/>
  <c r="A482" i="3"/>
  <c r="A537" i="3"/>
  <c r="A530" i="3"/>
  <c r="A474" i="3"/>
  <c r="A505" i="3"/>
  <c r="A545" i="3"/>
  <c r="A540" i="3"/>
  <c r="A483" i="3"/>
  <c r="A528" i="3"/>
  <c r="A476" i="3"/>
  <c r="A546" i="3"/>
  <c r="A534" i="3"/>
  <c r="A523" i="3"/>
  <c r="A496" i="3"/>
  <c r="A499" i="3"/>
  <c r="A510" i="3"/>
  <c r="A494" i="3"/>
  <c r="A490" i="3"/>
  <c r="A533" i="3"/>
  <c r="A498" i="3"/>
  <c r="A515" i="3"/>
  <c r="A507" i="3"/>
  <c r="A475" i="3"/>
  <c r="A539" i="3"/>
  <c r="A547" i="3"/>
  <c r="A491" i="3"/>
  <c r="A514" i="3"/>
  <c r="A520" i="3"/>
  <c r="A536" i="3"/>
  <c r="A495" i="3"/>
  <c r="A538" i="3"/>
  <c r="A512" i="3"/>
  <c r="A517" i="3"/>
  <c r="A472" i="3"/>
  <c r="A488" i="3"/>
  <c r="A527" i="3"/>
  <c r="A521" i="3"/>
  <c r="A524" i="3"/>
  <c r="A543" i="3"/>
  <c r="A473" i="3"/>
  <c r="A497" i="3"/>
  <c r="A481" i="3"/>
  <c r="A477" i="3"/>
  <c r="A509" i="3"/>
  <c r="A489" i="3"/>
  <c r="A532" i="3"/>
  <c r="A519" i="3"/>
  <c r="A479" i="3"/>
  <c r="A486" i="3"/>
  <c r="A500" i="3"/>
  <c r="A526" i="3"/>
  <c r="A504" i="3"/>
  <c r="A548" i="3"/>
  <c r="A487" i="3"/>
  <c r="A525" i="3"/>
  <c r="A516" i="3"/>
  <c r="A541" i="3"/>
  <c r="A522" i="3"/>
  <c r="A480" i="3"/>
  <c r="A535" i="3"/>
  <c r="A492" i="3"/>
  <c r="A471" i="3"/>
  <c r="A531" i="3"/>
  <c r="A518" i="3"/>
  <c r="A478" i="3"/>
  <c r="A513" i="3"/>
  <c r="A506" i="3"/>
  <c r="A508" i="3"/>
  <c r="A493" i="3"/>
  <c r="A502" i="3"/>
  <c r="A485" i="3"/>
  <c r="A501" i="3"/>
  <c r="A756" i="3"/>
  <c r="A705" i="3"/>
  <c r="A773" i="3"/>
  <c r="A728" i="3"/>
  <c r="A775" i="3"/>
  <c r="A725" i="3"/>
  <c r="A727" i="3"/>
  <c r="A734" i="3"/>
  <c r="A777" i="3"/>
  <c r="A774" i="3"/>
  <c r="A721" i="3"/>
  <c r="A763" i="3"/>
  <c r="A732" i="3"/>
  <c r="A707" i="3"/>
  <c r="A735" i="3"/>
  <c r="A769" i="3"/>
  <c r="A729" i="3"/>
  <c r="A765" i="3"/>
  <c r="A716" i="3"/>
  <c r="A753" i="3"/>
  <c r="A779" i="3"/>
  <c r="A709" i="3"/>
  <c r="A714" i="3"/>
  <c r="A737" i="3"/>
  <c r="A719" i="3"/>
  <c r="A747" i="3"/>
  <c r="A770" i="3"/>
  <c r="A782" i="3"/>
  <c r="A780" i="3"/>
  <c r="A717" i="3"/>
  <c r="A720" i="3"/>
  <c r="A733" i="3"/>
  <c r="A708" i="3"/>
  <c r="A751" i="3"/>
  <c r="A757" i="3"/>
  <c r="A745" i="3"/>
  <c r="A762" i="3"/>
  <c r="A730" i="3"/>
  <c r="A731" i="3"/>
  <c r="A723" i="3"/>
  <c r="A724" i="3"/>
  <c r="A726" i="3"/>
  <c r="A718" i="3"/>
  <c r="A749" i="3"/>
  <c r="A712" i="3"/>
  <c r="A743" i="3"/>
  <c r="A758" i="3"/>
  <c r="A772" i="3"/>
  <c r="A759" i="3"/>
  <c r="A764" i="3"/>
  <c r="A738" i="3"/>
  <c r="A754" i="3"/>
  <c r="A761" i="3"/>
  <c r="A748" i="3"/>
  <c r="A706" i="3"/>
  <c r="A722" i="3"/>
  <c r="A752" i="3"/>
  <c r="A768" i="3"/>
  <c r="A713" i="3"/>
  <c r="A711" i="3"/>
  <c r="A736" i="3"/>
  <c r="A750" i="3"/>
  <c r="A760" i="3"/>
  <c r="A739" i="3"/>
  <c r="A746" i="3"/>
  <c r="A781" i="3"/>
  <c r="A771" i="3"/>
  <c r="A740" i="3"/>
  <c r="A778" i="3"/>
  <c r="A744" i="3"/>
  <c r="A741" i="3"/>
  <c r="A766" i="3"/>
  <c r="A776" i="3"/>
  <c r="A710" i="3"/>
  <c r="A755" i="3"/>
  <c r="A715" i="3"/>
  <c r="A767" i="3"/>
  <c r="A742" i="3"/>
  <c r="C9" i="8"/>
  <c r="C7" i="9"/>
  <c r="D27" i="8" l="1"/>
  <c r="E27" i="8"/>
  <c r="C27" i="8"/>
  <c r="E11" i="8"/>
  <c r="D11" i="8"/>
  <c r="C11" i="8"/>
  <c r="C36" i="8"/>
  <c r="D36" i="8"/>
  <c r="E36" i="8"/>
  <c r="E44" i="9"/>
  <c r="D41" i="9"/>
  <c r="D12" i="9"/>
  <c r="D53" i="9"/>
  <c r="C30" i="9"/>
  <c r="D28" i="9"/>
  <c r="C32" i="9"/>
  <c r="C39" i="9"/>
  <c r="D33" i="9"/>
  <c r="E30" i="9"/>
  <c r="E36" i="9"/>
  <c r="D47" i="9"/>
  <c r="E34" i="9"/>
  <c r="E24" i="9"/>
  <c r="E38" i="9"/>
  <c r="C56" i="9"/>
  <c r="E13" i="9"/>
  <c r="E43" i="9"/>
  <c r="C36" i="9"/>
  <c r="C14" i="9"/>
  <c r="D13" i="9"/>
  <c r="D57" i="9"/>
  <c r="E29" i="9"/>
  <c r="D25" i="9"/>
  <c r="C47" i="9"/>
  <c r="C48" i="9"/>
  <c r="E21" i="9"/>
  <c r="C42" i="9"/>
  <c r="D46" i="9"/>
  <c r="E20" i="9"/>
  <c r="D56" i="9"/>
  <c r="C17" i="9"/>
  <c r="C53" i="9"/>
  <c r="C45" i="9"/>
  <c r="C58" i="9"/>
  <c r="D26" i="9"/>
  <c r="E37" i="9"/>
  <c r="E42" i="9"/>
  <c r="C35" i="9"/>
  <c r="E10" i="9"/>
  <c r="C12" i="9"/>
  <c r="C37" i="9"/>
  <c r="E45" i="9"/>
  <c r="E52" i="9"/>
  <c r="E39" i="9"/>
  <c r="C21" i="9"/>
  <c r="E23" i="9"/>
  <c r="D42" i="9"/>
  <c r="C18" i="9"/>
  <c r="E48" i="9"/>
  <c r="C41" i="9"/>
  <c r="C34" i="9"/>
  <c r="C57" i="9"/>
  <c r="C51" i="9"/>
  <c r="D14" i="9"/>
  <c r="E46" i="9"/>
  <c r="E25" i="9"/>
  <c r="D38" i="9"/>
  <c r="E19" i="9"/>
  <c r="E26" i="9"/>
  <c r="D32" i="9"/>
  <c r="D16" i="9"/>
  <c r="C25" i="9"/>
  <c r="C50" i="9"/>
  <c r="C23" i="9"/>
  <c r="C38" i="9"/>
  <c r="D55" i="9"/>
  <c r="C27" i="9"/>
  <c r="D44" i="9"/>
  <c r="D51" i="9"/>
  <c r="C10" i="9"/>
  <c r="C54" i="9"/>
  <c r="D18" i="9"/>
  <c r="E33" i="9"/>
  <c r="E15" i="9"/>
  <c r="D35" i="9"/>
  <c r="D11" i="9"/>
  <c r="E54" i="9"/>
  <c r="D30" i="9"/>
  <c r="C55" i="9"/>
  <c r="E16" i="9"/>
  <c r="E17" i="9"/>
  <c r="D24" i="9"/>
  <c r="D34" i="9"/>
  <c r="D20" i="9"/>
  <c r="D21" i="9"/>
  <c r="E47" i="9"/>
  <c r="D54" i="9"/>
  <c r="C44" i="9"/>
  <c r="E18" i="9"/>
  <c r="E50" i="9"/>
  <c r="E32" i="9"/>
  <c r="C11" i="9"/>
  <c r="E12" i="9"/>
  <c r="E14" i="9"/>
  <c r="D37" i="9"/>
  <c r="C24" i="9"/>
  <c r="C15" i="9"/>
  <c r="D19" i="9"/>
  <c r="E41" i="9"/>
  <c r="D27" i="9"/>
  <c r="E55" i="9"/>
  <c r="E51" i="9"/>
  <c r="D39" i="9"/>
  <c r="D23" i="9"/>
  <c r="C33" i="9"/>
  <c r="E53" i="9"/>
  <c r="E35" i="9"/>
  <c r="D45" i="9"/>
  <c r="C29" i="9"/>
  <c r="C26" i="9"/>
  <c r="C20" i="9"/>
  <c r="C43" i="9"/>
  <c r="D43" i="9"/>
  <c r="D29" i="9"/>
  <c r="C19" i="9"/>
  <c r="E27" i="9"/>
  <c r="D48" i="9"/>
  <c r="C16" i="9"/>
  <c r="D50" i="9"/>
  <c r="E8" i="9"/>
  <c r="E11" i="9"/>
  <c r="D52" i="9"/>
  <c r="E56" i="9"/>
  <c r="C8" i="9"/>
  <c r="D36" i="9"/>
  <c r="E28" i="9"/>
  <c r="D15" i="9"/>
  <c r="D17" i="9"/>
  <c r="C13" i="9"/>
  <c r="C28" i="9"/>
  <c r="C52" i="9"/>
  <c r="E57" i="9"/>
  <c r="C46" i="9"/>
  <c r="D10" i="9"/>
  <c r="D8" i="9"/>
  <c r="D58" i="9"/>
  <c r="E58" i="9"/>
  <c r="E37" i="8"/>
  <c r="C44" i="5"/>
  <c r="C62" i="5"/>
  <c r="E75" i="5"/>
  <c r="D34" i="5"/>
  <c r="D41" i="5"/>
  <c r="E47" i="5"/>
  <c r="E27" i="5"/>
  <c r="C30" i="5"/>
  <c r="C40" i="5"/>
  <c r="E21" i="5"/>
  <c r="D20" i="5"/>
  <c r="E24" i="5"/>
  <c r="E78" i="5"/>
  <c r="D75" i="5"/>
  <c r="E64" i="5"/>
  <c r="C33" i="5"/>
  <c r="D65" i="5"/>
  <c r="C21" i="5"/>
  <c r="E49" i="5"/>
  <c r="D67" i="5"/>
  <c r="D49" i="5"/>
  <c r="E14" i="5"/>
  <c r="E37" i="5"/>
  <c r="C64" i="5"/>
  <c r="E44" i="5"/>
  <c r="C79" i="5"/>
  <c r="D61" i="5"/>
  <c r="C50" i="5"/>
  <c r="D62" i="5"/>
  <c r="E74" i="5"/>
  <c r="D38" i="5"/>
  <c r="E60" i="5"/>
  <c r="C77" i="5"/>
  <c r="E36" i="5"/>
  <c r="C29" i="5"/>
  <c r="E45" i="5"/>
  <c r="C66" i="5"/>
  <c r="C8" i="5"/>
  <c r="E43" i="5"/>
  <c r="C34" i="5"/>
  <c r="C53" i="5"/>
  <c r="E31" i="5"/>
  <c r="D9" i="5"/>
  <c r="D37" i="5"/>
  <c r="E10" i="5"/>
  <c r="D30" i="5"/>
  <c r="E51" i="5"/>
  <c r="E18" i="5"/>
  <c r="C56" i="5"/>
  <c r="D53" i="5"/>
  <c r="C78" i="5"/>
  <c r="E46" i="5"/>
  <c r="E58" i="5"/>
  <c r="C45" i="5"/>
  <c r="C24" i="5"/>
  <c r="C23" i="5"/>
  <c r="E9" i="5"/>
  <c r="C54" i="5"/>
  <c r="C32" i="5"/>
  <c r="D52" i="5"/>
  <c r="C16" i="5"/>
  <c r="E66" i="5"/>
  <c r="C19" i="5"/>
  <c r="C75" i="5"/>
  <c r="E39" i="5"/>
  <c r="C47" i="5"/>
  <c r="D40" i="5"/>
  <c r="E67" i="5"/>
  <c r="C37" i="5"/>
  <c r="C76" i="5"/>
  <c r="D10" i="5"/>
  <c r="D48" i="5"/>
  <c r="E57" i="5"/>
  <c r="D35" i="5"/>
  <c r="D15" i="5"/>
  <c r="D32" i="5"/>
  <c r="C63" i="5"/>
  <c r="D8" i="5"/>
  <c r="C46" i="5"/>
  <c r="C35" i="5"/>
  <c r="E28" i="5"/>
  <c r="C27" i="5"/>
  <c r="D31" i="5"/>
  <c r="E54" i="5"/>
  <c r="D17" i="5"/>
  <c r="E34" i="5"/>
  <c r="D13" i="5"/>
  <c r="E15" i="5"/>
  <c r="C14" i="5"/>
  <c r="C28" i="5"/>
  <c r="C48" i="5"/>
  <c r="C59" i="5"/>
  <c r="D79" i="5"/>
  <c r="E79" i="5"/>
  <c r="D43" i="5"/>
  <c r="D51" i="5"/>
  <c r="D74" i="5"/>
  <c r="E40" i="5"/>
  <c r="C12" i="5"/>
  <c r="D47" i="5"/>
  <c r="C52" i="5"/>
  <c r="E53" i="5"/>
  <c r="D72" i="5"/>
  <c r="E50" i="5"/>
  <c r="E65" i="5"/>
  <c r="D46" i="5"/>
  <c r="D68" i="5"/>
  <c r="E35" i="5"/>
  <c r="D56" i="5"/>
  <c r="D71" i="5"/>
  <c r="D73" i="5"/>
  <c r="E55" i="5"/>
  <c r="D42" i="5"/>
  <c r="E25" i="5"/>
  <c r="C68" i="5"/>
  <c r="C49" i="5"/>
  <c r="C61" i="5"/>
  <c r="C39" i="5"/>
  <c r="D23" i="5"/>
  <c r="C13" i="5"/>
  <c r="E16" i="5"/>
  <c r="C65" i="5"/>
  <c r="E38" i="5"/>
  <c r="E61" i="5"/>
  <c r="E17" i="5"/>
  <c r="C71" i="5"/>
  <c r="E56" i="5"/>
  <c r="E8" i="5"/>
  <c r="E29" i="5"/>
  <c r="E62" i="5"/>
  <c r="D50" i="5"/>
  <c r="C26" i="5"/>
  <c r="E13" i="5"/>
  <c r="E48" i="5"/>
  <c r="C20" i="5"/>
  <c r="C18" i="5"/>
  <c r="D29" i="5"/>
  <c r="D19" i="5"/>
  <c r="C69" i="5"/>
  <c r="D60" i="5"/>
  <c r="E76" i="5"/>
  <c r="C15" i="5"/>
  <c r="D27" i="5"/>
  <c r="E71" i="5"/>
  <c r="C11" i="5"/>
  <c r="E19" i="5"/>
  <c r="E33" i="5"/>
  <c r="D70" i="5"/>
  <c r="D45" i="5"/>
  <c r="D55" i="5"/>
  <c r="C72" i="5"/>
  <c r="D76" i="5"/>
  <c r="E59" i="5"/>
  <c r="C41" i="5"/>
  <c r="D28" i="5"/>
  <c r="D22" i="5"/>
  <c r="C73" i="5"/>
  <c r="C51" i="5"/>
  <c r="D63" i="5"/>
  <c r="E22" i="5"/>
  <c r="D26" i="5"/>
  <c r="D11" i="5"/>
  <c r="C42" i="5"/>
  <c r="C17" i="5"/>
  <c r="C22" i="5"/>
  <c r="C36" i="5"/>
  <c r="C43" i="5"/>
  <c r="C60" i="5"/>
  <c r="D12" i="5"/>
  <c r="E32" i="5"/>
  <c r="C58" i="5"/>
  <c r="D78" i="5"/>
  <c r="C57" i="5"/>
  <c r="E52" i="5"/>
  <c r="D21" i="5"/>
  <c r="E11" i="5"/>
  <c r="E70" i="5"/>
  <c r="C70" i="5"/>
  <c r="E68" i="5"/>
  <c r="C67" i="5"/>
  <c r="E20" i="5"/>
  <c r="D57" i="5"/>
  <c r="D66" i="5"/>
  <c r="E63" i="5"/>
  <c r="D36" i="5"/>
  <c r="C74" i="5"/>
  <c r="D58" i="5"/>
  <c r="C9" i="5"/>
  <c r="D69" i="5"/>
  <c r="D54" i="5"/>
  <c r="E73" i="5"/>
  <c r="C10" i="5"/>
  <c r="E23" i="5"/>
  <c r="D64" i="5"/>
  <c r="D39" i="5"/>
  <c r="C31" i="5"/>
  <c r="C25" i="5"/>
  <c r="E30" i="5"/>
  <c r="D44" i="5"/>
  <c r="E42" i="5"/>
  <c r="E12" i="5"/>
  <c r="E77" i="5"/>
  <c r="D25" i="5"/>
  <c r="D77" i="5"/>
  <c r="D14" i="5"/>
  <c r="E69" i="5"/>
  <c r="D16" i="5"/>
  <c r="D33" i="5"/>
  <c r="E41" i="5"/>
  <c r="D59" i="5"/>
  <c r="E72" i="5"/>
  <c r="E26" i="5"/>
  <c r="D24" i="5"/>
  <c r="C55" i="5"/>
  <c r="C38" i="5"/>
  <c r="D18" i="5"/>
  <c r="E28" i="8"/>
  <c r="E32" i="8"/>
  <c r="E18" i="8"/>
  <c r="E17" i="8"/>
  <c r="C21" i="8"/>
  <c r="E23" i="8"/>
  <c r="E30" i="8"/>
  <c r="C28" i="8"/>
  <c r="D29" i="8"/>
  <c r="C32" i="8"/>
  <c r="C22" i="8"/>
  <c r="E26" i="8"/>
  <c r="C13" i="8"/>
  <c r="D31" i="8"/>
  <c r="D22" i="8"/>
  <c r="C17" i="8"/>
  <c r="D10" i="8"/>
  <c r="C24" i="8"/>
  <c r="E38" i="8"/>
  <c r="D13" i="8"/>
  <c r="C34" i="8"/>
  <c r="D19" i="8"/>
  <c r="C15" i="8"/>
  <c r="D15" i="8"/>
  <c r="C37" i="8"/>
  <c r="D23" i="8"/>
  <c r="C30" i="8"/>
  <c r="C39" i="8"/>
  <c r="C14" i="8"/>
  <c r="E31" i="8"/>
  <c r="E20" i="8"/>
  <c r="D18" i="8"/>
  <c r="D39" i="8"/>
  <c r="E33" i="8"/>
  <c r="C26" i="8"/>
  <c r="E24" i="8"/>
  <c r="D28" i="8"/>
  <c r="E29" i="8"/>
  <c r="D12" i="8"/>
  <c r="D35" i="8"/>
  <c r="D21" i="8"/>
  <c r="D25" i="8"/>
  <c r="E21" i="8"/>
  <c r="D32" i="8"/>
  <c r="E15" i="8"/>
  <c r="C16" i="8"/>
  <c r="C23" i="8"/>
  <c r="C25" i="8"/>
  <c r="E19" i="8"/>
  <c r="E25" i="8"/>
  <c r="C12" i="8"/>
  <c r="C19" i="8"/>
  <c r="D38" i="8"/>
  <c r="E14" i="8"/>
  <c r="C10" i="8"/>
  <c r="D33" i="8"/>
  <c r="D26" i="8"/>
  <c r="E13" i="8"/>
  <c r="D37" i="8"/>
  <c r="C18" i="8"/>
  <c r="E34" i="8"/>
  <c r="E16" i="8"/>
  <c r="E39" i="8"/>
  <c r="C38" i="8"/>
  <c r="D24" i="8"/>
  <c r="D14" i="8"/>
  <c r="E22" i="8"/>
  <c r="E12" i="8"/>
  <c r="C33" i="8"/>
  <c r="C31" i="8"/>
  <c r="D16" i="8"/>
  <c r="D17" i="8"/>
  <c r="D30" i="8"/>
  <c r="C29" i="8"/>
  <c r="E10" i="8"/>
  <c r="E35" i="8"/>
  <c r="C20" i="8"/>
  <c r="C35" i="8"/>
  <c r="D34" i="8"/>
  <c r="D20" i="8"/>
  <c r="G72" i="5" l="1"/>
  <c r="G68" i="5"/>
  <c r="G23" i="5"/>
  <c r="G16" i="5"/>
  <c r="G78" i="5"/>
  <c r="G52" i="5"/>
  <c r="G54" i="5"/>
  <c r="G74" i="5"/>
  <c r="G77" i="5"/>
  <c r="G55" i="5"/>
  <c r="G37" i="5"/>
  <c r="G30" i="5"/>
  <c r="G8" i="5"/>
  <c r="G17" i="5"/>
  <c r="G58" i="5"/>
  <c r="G20" i="5"/>
  <c r="G61" i="5"/>
  <c r="G76" i="5"/>
  <c r="G49" i="5"/>
  <c r="G35" i="5"/>
  <c r="G57" i="5"/>
  <c r="G71" i="5"/>
  <c r="G15" i="5"/>
  <c r="G34" i="5"/>
  <c r="G67" i="5"/>
  <c r="G79" i="5"/>
  <c r="G14" i="5"/>
  <c r="G56" i="5"/>
  <c r="G22" i="5"/>
  <c r="G36" i="5"/>
  <c r="G70" i="5"/>
  <c r="G38" i="5"/>
  <c r="G64" i="5"/>
  <c r="G45" i="5"/>
  <c r="G41" i="5"/>
  <c r="G73" i="5"/>
  <c r="G51" i="5"/>
  <c r="G50" i="5"/>
  <c r="G60" i="5"/>
  <c r="G63" i="5"/>
  <c r="G12" i="5"/>
  <c r="G33" i="5"/>
  <c r="G29" i="5"/>
  <c r="G9" i="5"/>
  <c r="G43" i="5"/>
  <c r="G75" i="5"/>
  <c r="G65" i="5"/>
  <c r="G26" i="5"/>
  <c r="G11" i="5"/>
  <c r="G62" i="5"/>
  <c r="G42" i="5"/>
  <c r="G19" i="5"/>
  <c r="G39" i="5"/>
  <c r="G21" i="5"/>
  <c r="G59" i="5"/>
  <c r="G28" i="5"/>
  <c r="G10" i="5"/>
  <c r="G46" i="5"/>
  <c r="G53" i="5"/>
  <c r="G18" i="5"/>
  <c r="G24" i="5"/>
  <c r="G69" i="5"/>
  <c r="G32" i="5"/>
  <c r="G48" i="5"/>
  <c r="G40" i="5"/>
  <c r="G66" i="5"/>
  <c r="G13" i="5"/>
  <c r="G44" i="5"/>
  <c r="G27" i="5"/>
  <c r="G25" i="5"/>
  <c r="G31" i="5"/>
  <c r="G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G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<sst xmlns="http://schemas.openxmlformats.org/spreadsheetml/2006/main" count="9590" uniqueCount="287">
  <si>
    <t>Informe consumo de alimentos fuera del hogar</t>
  </si>
  <si>
    <t>Principales variables</t>
  </si>
  <si>
    <t>Perfil sociodemografico</t>
  </si>
  <si>
    <t>Lugares y motivos de consumo</t>
  </si>
  <si>
    <t>Metodología</t>
  </si>
  <si>
    <t>Glosario Variables</t>
  </si>
  <si>
    <t>Conclusiones</t>
  </si>
  <si>
    <t xml:space="preserve">                       Informe consumo de alimentos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</si>
  <si>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</si>
  <si>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</si>
  <si>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</si>
  <si>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</si>
  <si>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</si>
  <si>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</si>
  <si>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</si>
  <si>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</si>
  <si>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</si>
  <si>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</si>
  <si>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</si>
  <si>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</si>
  <si>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</si>
  <si>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</si>
  <si>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</si>
  <si>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</si>
  <si>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</si>
  <si>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</si>
  <si>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</si>
  <si>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</si>
  <si>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</si>
  <si>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</si>
  <si>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</si>
  <si>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</si>
  <si>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</si>
  <si>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</si>
  <si>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</si>
  <si>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 xml:space="preserve">              Informe consumo de alimentos fuera del hogar</t>
  </si>
  <si>
    <t xml:space="preserve">       Informe consumo de alimentos fuera del hogar</t>
  </si>
  <si>
    <t>Metodología del panel de consumo alimentario fuera de hogares: ALIMENTOS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</si>
  <si>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</si>
  <si>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CONSUMO PER CAPITA (kg ó litros por individuo)</t>
  </si>
  <si>
    <t>KPI</t>
  </si>
  <si>
    <t>PERFIL - NOMECLATURA</t>
  </si>
  <si>
    <t>Motivos</t>
  </si>
  <si>
    <t>Volumen (Millones de consumiciones)</t>
  </si>
  <si>
    <t>VOLUMEN (miles Consumiciones)</t>
  </si>
  <si>
    <t>.T.Alimentos TOTAL ING</t>
  </si>
  <si>
    <t>DISTRIBUCION VOLUMEN X CRITERIO (Consumiciones)</t>
  </si>
  <si>
    <t>Volumen (Millones de kilos/litros)</t>
  </si>
  <si>
    <t>VOLUMEN (Miles kg ó litros)</t>
  </si>
  <si>
    <t>.T.Carne Ing.</t>
  </si>
  <si>
    <t>DISTRIBUCION VOLUMEN X CRITERIO (kg ó litros)</t>
  </si>
  <si>
    <t>Valor (Millones de euros)</t>
  </si>
  <si>
    <t>VALOR (Miles Euros)</t>
  </si>
  <si>
    <t>T.Carne Fresca Ing</t>
  </si>
  <si>
    <t>% Penetración (población 15-75 años)</t>
  </si>
  <si>
    <t>PENETRACION (%)</t>
  </si>
  <si>
    <t>Ternera Ing.</t>
  </si>
  <si>
    <t>Frecuencia (actos de consumo)</t>
  </si>
  <si>
    <t>FRECUENCIA COMPRA (Actos)</t>
  </si>
  <si>
    <t>Pollo Ing.</t>
  </si>
  <si>
    <t>Consumo medio (consumiciones por consumidor)</t>
  </si>
  <si>
    <t>COMPRA MEDIA (Consumiciones)</t>
  </si>
  <si>
    <t>Porcino Ing.</t>
  </si>
  <si>
    <t>Consumo medio (kilos/litros por consumidor)</t>
  </si>
  <si>
    <t>CONSUMO MEDIO (kg ó litros por consumidor)</t>
  </si>
  <si>
    <t>Ovino Ing.</t>
  </si>
  <si>
    <t>Consumo por acto (consumiciones)</t>
  </si>
  <si>
    <t>VOLUMEN POR ACTO (consumiciones)</t>
  </si>
  <si>
    <t>Resto Carne Ing.</t>
  </si>
  <si>
    <t>Consumo per cápita (kilos/litros por individuo)</t>
  </si>
  <si>
    <t>Carnes Transform.Ing</t>
  </si>
  <si>
    <t>Gasto per cápita (euros por individuo)</t>
  </si>
  <si>
    <t>GASTO PER CAPITA (€ por individuo)</t>
  </si>
  <si>
    <t>Jamón Curado Ing.</t>
  </si>
  <si>
    <t>Precio medio (€/kg o €/l)</t>
  </si>
  <si>
    <t>PRECIO MEDIO (kg ó litros)</t>
  </si>
  <si>
    <t>J.Curado Normal Ing</t>
  </si>
  <si>
    <t>J.Iberico Ing.</t>
  </si>
  <si>
    <t>Lomo embuchado Ing.</t>
  </si>
  <si>
    <t>Chorizo Ing.</t>
  </si>
  <si>
    <t>Pates/Foie-gras Ing</t>
  </si>
  <si>
    <t>Rto carn.transf.Ing</t>
  </si>
  <si>
    <t>.T.Pescados/Marisc.Ing</t>
  </si>
  <si>
    <t>Pescados Ing.</t>
  </si>
  <si>
    <t>Merluza/Pescadil.Ing</t>
  </si>
  <si>
    <t>Boquerones Ing.</t>
  </si>
  <si>
    <t>Sardinas Ing.</t>
  </si>
  <si>
    <t>Rape Ing.</t>
  </si>
  <si>
    <t>Dorada Ing.</t>
  </si>
  <si>
    <t>Salmon Ing.</t>
  </si>
  <si>
    <t>Atun Fresco Ing.</t>
  </si>
  <si>
    <t>Resto pescados Ing.</t>
  </si>
  <si>
    <t>Mariscos Ing.</t>
  </si>
  <si>
    <t>Calamares Ing.</t>
  </si>
  <si>
    <t>Pulpo/sepia Ing.</t>
  </si>
  <si>
    <t>Langostinos/Gamb.Ing</t>
  </si>
  <si>
    <t>Otros mariscos Ing.</t>
  </si>
  <si>
    <t>.Derivados lacteos Ing</t>
  </si>
  <si>
    <t>Mantequilla Ing.</t>
  </si>
  <si>
    <t>Postres Ing.</t>
  </si>
  <si>
    <t>Yogures Ing.</t>
  </si>
  <si>
    <t>Queso Ing.</t>
  </si>
  <si>
    <t>.Fruta Ing.</t>
  </si>
  <si>
    <t>Fruta Fresca Ing</t>
  </si>
  <si>
    <t>Manzana Ing.</t>
  </si>
  <si>
    <t>Platano Ing.</t>
  </si>
  <si>
    <t>Naranja/Mandarina In</t>
  </si>
  <si>
    <t>Melon/sandia Ing.</t>
  </si>
  <si>
    <t>Fresa/freson Ing.</t>
  </si>
  <si>
    <t>Pina Ing.</t>
  </si>
  <si>
    <t>Resto frutas Ing.</t>
  </si>
  <si>
    <t>Mermeladas Ing.</t>
  </si>
  <si>
    <t>.Hortalizas/Verdur.Ing</t>
  </si>
  <si>
    <t>Tomates Ing.</t>
  </si>
  <si>
    <t>Judías verdes Ing.</t>
  </si>
  <si>
    <t>Patatas Ing.</t>
  </si>
  <si>
    <t>Cebollas Ing.</t>
  </si>
  <si>
    <t>Pimientos Ing.</t>
  </si>
  <si>
    <t>Lechugas Ing.</t>
  </si>
  <si>
    <t>Setas Ing.</t>
  </si>
  <si>
    <t>Esparragos Ing.</t>
  </si>
  <si>
    <t>Otras hortalizas Ing.</t>
  </si>
  <si>
    <t>.Aceite alino Ing.</t>
  </si>
  <si>
    <t>.Pan Ing.</t>
  </si>
  <si>
    <t>.Pastas Ing.</t>
  </si>
  <si>
    <t>.Arroz Ing.</t>
  </si>
  <si>
    <t>.Legumbres Ing.</t>
  </si>
  <si>
    <t>Batidos</t>
  </si>
  <si>
    <t>Helados</t>
  </si>
  <si>
    <t>Galletas</t>
  </si>
  <si>
    <t>Bollería</t>
  </si>
  <si>
    <t>Bolleria Dulce</t>
  </si>
  <si>
    <t>Bolleria Salada</t>
  </si>
  <si>
    <t>Pal.Pan+Barrit+Tortit</t>
  </si>
  <si>
    <t>Palitos Pan</t>
  </si>
  <si>
    <t>Tortitas</t>
  </si>
  <si>
    <t>Barritas</t>
  </si>
  <si>
    <t>.Resto productos Ing.</t>
  </si>
  <si>
    <t>Dimensión</t>
  </si>
  <si>
    <t>Bolleria dulce</t>
  </si>
  <si>
    <t>Bolleria salada</t>
  </si>
  <si>
    <t>Palitos pan</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</si>
  <si>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</si>
  <si>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</si>
  <si>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</si>
  <si>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</si>
  <si>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</si>
  <si>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</si>
  <si>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</si>
  <si>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</si>
  <si>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</si>
  <si>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</si>
  <si>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</si>
  <si>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</si>
  <si>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</si>
  <si>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</si>
  <si>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</si>
  <si>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</si>
  <si>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</si>
  <si>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</si>
  <si>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</si>
  <si>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</si>
  <si>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</si>
  <si>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</si>
  <si>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</si>
  <si>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</si>
  <si>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</si>
  <si>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</si>
  <si>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</si>
  <si>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</si>
  <si>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</si>
  <si>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</si>
  <si>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</si>
  <si>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</si>
  <si>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</si>
  <si>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</si>
  <si>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xml:space="preserve">                                                 Informe consumo de alimentos fuera del hogar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</si>
  <si>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</si>
  <si>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</si>
  <si>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</si>
  <si>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</si>
  <si>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</si>
  <si>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</si>
  <si>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</si>
  <si>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</si>
  <si>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</si>
  <si>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</si>
  <si>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</si>
  <si>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</si>
  <si>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</si>
  <si>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</si>
  <si>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</si>
  <si>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LA CALLE</t>
  </si>
  <si>
    <t>En casa de otros</t>
  </si>
  <si>
    <t>EN CASA DE OTROS</t>
  </si>
  <si>
    <t>En el establecimiento</t>
  </si>
  <si>
    <t>EN EL ESTABLECIMIENTO</t>
  </si>
  <si>
    <t>En el trabajo</t>
  </si>
  <si>
    <t>EN EL TRABAJO</t>
  </si>
  <si>
    <t>En colegio/instituto/univ.</t>
  </si>
  <si>
    <t>EN COLEGIO/INSTITUTO/UNIV.</t>
  </si>
  <si>
    <t>En mi casa</t>
  </si>
  <si>
    <t>EN MI CASA</t>
  </si>
  <si>
    <t>En otro lugar</t>
  </si>
  <si>
    <t>EN M.TRANSP.(AVION,TREN,AUTOC,E</t>
  </si>
  <si>
    <t>Desayuno</t>
  </si>
  <si>
    <t>EN OTRO LUGAR</t>
  </si>
  <si>
    <t>Aperitivo/Antes de comer</t>
  </si>
  <si>
    <t>DESAYUNO</t>
  </si>
  <si>
    <t>Comida</t>
  </si>
  <si>
    <t>APERITIVO/ANTES DE COMER</t>
  </si>
  <si>
    <t>Tarde/Merienda</t>
  </si>
  <si>
    <t>COMIDA</t>
  </si>
  <si>
    <t>Antes de cenar</t>
  </si>
  <si>
    <t>TARDE/MERIENDA</t>
  </si>
  <si>
    <t>Cena</t>
  </si>
  <si>
    <t>ANTES DE CENAR</t>
  </si>
  <si>
    <t>Despues de la cena</t>
  </si>
  <si>
    <t>CENA</t>
  </si>
  <si>
    <t>Durante el dia</t>
  </si>
  <si>
    <t>DESPUES DE LA CENA</t>
  </si>
  <si>
    <t>Con amigos</t>
  </si>
  <si>
    <t>DURANTE EL DIA</t>
  </si>
  <si>
    <t>Con clientes</t>
  </si>
  <si>
    <t>CON AMIGOS</t>
  </si>
  <si>
    <t>Con compañeros de trabajo</t>
  </si>
  <si>
    <t>CON CLIENTES</t>
  </si>
  <si>
    <t>Con compañeros de clase</t>
  </si>
  <si>
    <t>CON COMPAÑEROS DE TRABAJO</t>
  </si>
  <si>
    <t>Con familia</t>
  </si>
  <si>
    <t>CON COMPAÑEROS DE CLASE</t>
  </si>
  <si>
    <t>Con la pareja</t>
  </si>
  <si>
    <t>CON FAMILIA</t>
  </si>
  <si>
    <t>Estaba solo/a</t>
  </si>
  <si>
    <t>CON LA PAREJA</t>
  </si>
  <si>
    <t>Otros</t>
  </si>
  <si>
    <t>ESTABA SOLO/A</t>
  </si>
  <si>
    <t>Estar trabajando</t>
  </si>
  <si>
    <t>OTROS</t>
  </si>
  <si>
    <t>Comida de negocios</t>
  </si>
  <si>
    <t>ESTAR TRABAJANDO</t>
  </si>
  <si>
    <t>Por placer/relax</t>
  </si>
  <si>
    <t>COMIDA DE NEGOCIOS</t>
  </si>
  <si>
    <t>Tener hambre/sin planificar</t>
  </si>
  <si>
    <t>POR PLACER/RELAX</t>
  </si>
  <si>
    <t>Estar de compras</t>
  </si>
  <si>
    <t>TENER HAMBRE/SIN PLANIFICAR</t>
  </si>
  <si>
    <t>No cocinar en casa</t>
  </si>
  <si>
    <t>ESTAR DE COMPRAS</t>
  </si>
  <si>
    <t>Celebracion/fiesta/salir tomar</t>
  </si>
  <si>
    <t>NO COCINAR EN CASA</t>
  </si>
  <si>
    <t>Viendo deportes</t>
  </si>
  <si>
    <t>CELEBRACION/FIESTA/SALIR TOMAR</t>
  </si>
  <si>
    <t>Otros motivos</t>
  </si>
  <si>
    <t>VIENDO DEPORTES</t>
  </si>
  <si>
    <t>OTROS MOTIVOS</t>
  </si>
  <si>
    <t>NIVEL ALTO</t>
  </si>
  <si>
    <t>NIVEL MEDIO ALTO</t>
  </si>
  <si>
    <t>NIVEL MEDIO</t>
  </si>
  <si>
    <t>NIVEL MEDIO BAJO</t>
  </si>
  <si>
    <t>NIVEL BAJO</t>
  </si>
  <si>
    <r>
      <rPr>
        <b/>
        <sz val="11"/>
        <color theme="1"/>
        <rFont val="Calibri"/>
        <family val="2"/>
        <scheme val="minor"/>
      </rPr>
      <t>Noroeste:</t>
    </r>
    <r>
      <rPr>
        <sz val="11"/>
        <color theme="1"/>
        <rFont val="Calibri"/>
        <family val="2"/>
        <scheme val="minor"/>
      </rPr>
      <t xml:space="preserve"> A 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</si>
  <si>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</si>
  <si>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AÑO 2022</t>
  </si>
  <si>
    <t>AÑO 2023</t>
  </si>
  <si>
    <t>AÑO 2024</t>
  </si>
  <si>
    <t>Aceite oliva Ing.</t>
  </si>
  <si>
    <t>Resto aceite Ing.</t>
  </si>
  <si>
    <t>BATIDOS</t>
  </si>
  <si>
    <t>HELADOS</t>
  </si>
  <si>
    <t>GALLETAS</t>
  </si>
  <si>
    <t>BOLLERÍA</t>
  </si>
  <si>
    <t>BOLLERIA SALADA</t>
  </si>
  <si>
    <t>BOLLERIA DULCE</t>
  </si>
  <si>
    <t>PAL.PAN+BARRIT+TORTIT</t>
  </si>
  <si>
    <t>PALITOS PAN</t>
  </si>
  <si>
    <t>TORTITAS</t>
  </si>
  <si>
    <t>BARRITAS</t>
  </si>
  <si>
    <t>Gazpacho / Salmorejo</t>
  </si>
  <si>
    <t>Sopas / Cremas / pures</t>
  </si>
  <si>
    <t>Proteinas Vegetales</t>
  </si>
  <si>
    <t>Platos Base Huevos</t>
  </si>
  <si>
    <t/>
  </si>
  <si>
    <t>SEXO COMPRADOR</t>
  </si>
  <si>
    <t xml:space="preserve">El 88,8 % de los individuos residentes en España ha consumido alimentos fuera de casa durante el año 2024, creciendo un 3,7 % en volumen y un 3,5 % en facturación. </t>
  </si>
  <si>
    <t xml:space="preserve">A pesar de que el 88,8 % de los individuos consumió alimentos fuera de casa durante el 2024, el porcentaje fue ligeramente inferior al año 2023, cuando alcanzaba el 90,2 %. Se consume alimentos en torno a 50,8 veces al año, con un promedio de 3,2  consumiciones por acto, datos estables con respecto al año anterior.
Cada residente ha consumido 45,78 kilos de alimentos durante el año, cantidad ligeramente superior a los 44,78 kilos consumidos durante el 2023. El gasto per cápita asciende a 676,17 euros por individuo, cantidad nuevamente superior en un 2,0 %, si tenemos en cuenta el dato del año anterior. 
Si analizamos los alimentos más consumidos fuera de casa, observamos que más de la mitad de los alimentos se corresponde con hortalizas/verduras, carne y pan, con una cuota del 54,5 % sobre el total del mercado. Son productos que se caracterizan por dos métricas, por un lado mantienen un porcentaje de individuos consumiéndolos muy alto (8 de cada 10 individuos) por lo tienen un alcance masivo. Hecho, que les aporta un dinamismo en el consumo fuera de casa, y por tanto es lógico ver que crecen en volumen con respecto a 2023 con variaciones del 7,0 % para carne, 4,3 % para hortalizas/verduras y del 2,4 % para pan.  De igual modo, hay que destacar el incremento en el consumo extra doméstico de fruta (42,6 %), arroz (18,6 %) o derivados lácteos y legumbres.
La comida  es el momento favorito para la ingesta de alimentos fuera de casa, responsable de más de 1 de cada 2 kilos (51,4 %), proporción superior a la registrada el año anterior (50,6 %). La comida es el momento del día que cuenta con la mayor proporción de compradores con algo más de 3 de cada 4 españoles (75,4 %), si bien se produce un ligero descenso en términos de penetración, algo que no impacta con el volumen consumido, pues crece un 5,4 % Por tanto, menos personas haciendo comidas fuera de casa, pero que consumen más kilos de alimentos, incrementando además la frecuencia de consumo (18,3 vs 19,0 veces). 
No hay que restar importancia a otros momentos como la cena, responsable de otro 30 % del volumen, creciendo también con respecto al año anterior (1,2 %). Es importante destacar el momento desayuno, por varios hitos, por un lado cierra con el incremento más significativo en volumen (8,3 %), por otro, se realiza al menos por el 62,4 % de los individuos y se realiza con una frecuencia en torno a 17,8 veces al año. 
</t>
  </si>
  <si>
    <t>Los españoles consumen los alimentos en el establecimiento durante el año 2024, lugar que concentra el 66,6 % del volumen y genera un 5,4 % de volumen adicional al año anterior. También crecen otros lugares como la casa de otras personas (4,1 %) y las relacionadas con en el trabajo (16,9 %). Es algo coherente, si tenemos en cuenta que crece el entorno en el que realizamos consumo fuera de casa con amigos, con compañeros de trabajo o con clientes y en solitario y que crecen significativamente motivos como estar trabajando (6,0 %), comida de negocios (57,5 %), estar de compras (8,7 %) o por placer relax (2,3 %). 
Si analizamos el comportamiento de compra de alimentos en relación a la edad del consumidor, la conclusión es clara y los adultos de más de 50 años son los principales responsables del incremento del año 2024. Y es que tanto los adultos de entre 50 y 59 años, como los que tienen entre 60 y 75 años aumentan el consumo (11,8 % y 5,3 %, respectivamente). Además, estos dos colectivos de edad representan más de la mitad del volumen de alimentos consumidos fuera de casa (58,8 %) y su porcentaje de penetración supera el 92 %, dato que contrasta con el promedio nacional que es del 88,8 %.
Si extendemos el análisis por regiones, el crecimiento es transversal, a excepción de la región Noroeste, donde se ralentiza un 10,2 %. En contraposición, destaca el dinamismo de la región Catalano-aragonesa con un incremento del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</si>
</sst>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20"/>
      <name val="Calibri"/>
      <family val="2"/>
      <scheme val="minor"/>
    </font>
    <font>
      <b/>
      <sz val="20"/>
      <name val="Calibri"/>
      <family val="2"/>
      <scheme val="minor"/>
    </font>
    <font>
      <sz val="18"/>
      <name val="Calibri"/>
      <family val="2"/>
      <scheme val="minor"/>
    </font>
    <font>
      <sz val="16"/>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24994659260841701"/>
      </left>
      <right/>
      <top style="hair">
        <color theme="0" tint="-0.24994659260841701"/>
      </top>
      <bottom style="hair">
        <color theme="0" tint="-0.24994659260841701"/>
      </bottom>
      <diagonal/>
    </border>
    <border>
      <left/>
      <right/>
      <top/>
      <bottom style="double">
        <color indexed="64"/>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s>
  <cellStyleXfs count="12">
    <xf numFmtId="0" fontId="0" fillId="0" borderId="0"/>
    <xf numFmtId="164" fontId="1" fillId="0" borderId="0" applyFont="0" applyFill="0" applyBorder="0" applyAlignment="0" applyProtection="0"/>
    <xf numFmtId="0" fontId="26" fillId="0" borderId="0" applyNumberFormat="0" applyFill="0" applyBorder="0" applyAlignment="0" applyProtection="0"/>
    <xf numFmtId="0" fontId="29" fillId="0" borderId="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9" fontId="1" fillId="0" borderId="0" applyFont="0" applyFill="0" applyBorder="0" applyAlignment="0" applyProtection="0"/>
  </cellStyleXfs>
  <cellXfs count="107">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0" fontId="20" fillId="0" borderId="0" xfId="0" applyFont="1"/>
    <xf numFmtId="164" fontId="20" fillId="0" borderId="0" xfId="1" applyFont="1" applyFill="1" applyBorder="1"/>
    <xf numFmtId="164" fontId="21" fillId="0" borderId="0" xfId="1" applyFont="1" applyFill="1" applyBorder="1"/>
    <xf numFmtId="0" fontId="6" fillId="0" borderId="0" xfId="0" applyFont="1" applyAlignment="1">
      <alignment vertical="center" wrapText="1"/>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19" fillId="0" borderId="0" xfId="0" applyFont="1" applyAlignment="1">
      <alignment horizontal="left"/>
    </xf>
    <xf numFmtId="167" fontId="20" fillId="0" borderId="2" xfId="1" applyNumberFormat="1" applyFont="1" applyFill="1" applyBorder="1" applyAlignment="1" applyProtection="1">
      <alignment horizontal="center"/>
      <protection hidden="1"/>
    </xf>
    <xf numFmtId="0" fontId="33" fillId="0" borderId="0" xfId="2" applyFont="1" applyAlignment="1">
      <alignment horizontal="left" vertical="center"/>
    </xf>
    <xf numFmtId="0" fontId="7" fillId="0" borderId="20"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20" fillId="0" borderId="0" xfId="0" applyFont="1" applyProtection="1">
      <protection locked="0"/>
    </xf>
    <xf numFmtId="0" fontId="7" fillId="0" borderId="20" xfId="0" applyFont="1" applyBorder="1" applyAlignment="1" applyProtection="1">
      <alignment vertical="center" wrapText="1"/>
      <protection locked="0"/>
    </xf>
    <xf numFmtId="0" fontId="22" fillId="0" borderId="0" xfId="0" applyFont="1" applyAlignment="1" applyProtection="1">
      <alignment vertical="center" wrapText="1"/>
      <protection locked="0"/>
    </xf>
    <xf numFmtId="0" fontId="20"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3" fillId="3"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25" fillId="0" borderId="0" xfId="0" applyFont="1" applyProtection="1">
      <protection locked="0"/>
    </xf>
    <xf numFmtId="168" fontId="0" fillId="0" borderId="0" xfId="11" applyNumberFormat="1" applyFont="1" applyProtection="1">
      <protection locked="0"/>
    </xf>
    <xf numFmtId="0" fontId="19" fillId="0" borderId="0" xfId="0" applyFont="1" applyAlignment="1" applyProtection="1">
      <alignment horizontal="left" indent="3"/>
      <protection locked="0"/>
    </xf>
    <xf numFmtId="164" fontId="0" fillId="0" borderId="0" xfId="0" applyNumberFormat="1" applyProtection="1">
      <protection locked="0"/>
    </xf>
    <xf numFmtId="0" fontId="19"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5" fillId="0" borderId="0" xfId="0" applyFont="1" applyAlignment="1" applyProtection="1">
      <alignment horizontal="left" indent="3"/>
      <protection locked="0"/>
    </xf>
    <xf numFmtId="0" fontId="25" fillId="0" borderId="0" xfId="0" applyFont="1" applyAlignment="1" applyProtection="1">
      <alignment horizontal="left" indent="6"/>
      <protection locked="0"/>
    </xf>
    <xf numFmtId="164" fontId="20" fillId="0" borderId="2" xfId="1" applyFont="1" applyFill="1" applyBorder="1" applyProtection="1">
      <protection hidden="1"/>
    </xf>
    <xf numFmtId="0" fontId="20"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23"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6" xfId="0" applyFont="1" applyBorder="1" applyAlignment="1" applyProtection="1">
      <alignment horizontal="left" vertical="center" indent="2"/>
      <protection locked="0"/>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0" fontId="20" fillId="0" borderId="0" xfId="0" applyFont="1" applyAlignment="1" applyProtection="1">
      <alignment horizontal="left" indent="3"/>
      <protection locked="0"/>
    </xf>
    <xf numFmtId="0" fontId="24"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0" fontId="20" fillId="0" borderId="0" xfId="0" quotePrefix="1" applyFont="1" applyAlignment="1" applyProtection="1">
      <alignment horizontal="left" indent="3"/>
      <protection locked="0"/>
    </xf>
    <xf numFmtId="49" fontId="24"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5" fontId="20" fillId="0" borderId="13" xfId="1" applyNumberFormat="1" applyFont="1" applyFill="1" applyBorder="1" applyProtection="1">
      <protection hidden="1"/>
    </xf>
    <xf numFmtId="165" fontId="20" fillId="0" borderId="14" xfId="1" applyNumberFormat="1" applyFont="1" applyFill="1" applyBorder="1" applyProtection="1">
      <protection hidden="1"/>
    </xf>
    <xf numFmtId="165" fontId="20" fillId="0" borderId="5" xfId="1" applyNumberFormat="1" applyFont="1" applyFill="1" applyBorder="1" applyProtection="1">
      <protection hidden="1"/>
    </xf>
    <xf numFmtId="165" fontId="20" fillId="0" borderId="15" xfId="1" applyNumberFormat="1" applyFont="1" applyFill="1" applyBorder="1" applyProtection="1">
      <protection hidden="1"/>
    </xf>
    <xf numFmtId="165" fontId="20" fillId="0" borderId="2" xfId="1" applyNumberFormat="1" applyFont="1" applyFill="1" applyBorder="1" applyProtection="1">
      <protection hidden="1"/>
    </xf>
    <xf numFmtId="165" fontId="20" fillId="0" borderId="19" xfId="1" applyNumberFormat="1" applyFont="1" applyFill="1" applyBorder="1" applyProtection="1">
      <protection hidden="1"/>
    </xf>
    <xf numFmtId="165" fontId="20" fillId="0" borderId="16" xfId="1" applyNumberFormat="1" applyFont="1" applyFill="1" applyBorder="1" applyProtection="1">
      <protection hidden="1"/>
    </xf>
    <xf numFmtId="165" fontId="20" fillId="0" borderId="9" xfId="1" applyNumberFormat="1" applyFont="1" applyFill="1" applyBorder="1" applyProtection="1">
      <protection hidden="1"/>
    </xf>
    <xf numFmtId="165" fontId="20" fillId="0" borderId="17" xfId="1" applyNumberFormat="1" applyFont="1" applyFill="1" applyBorder="1" applyProtection="1">
      <protection hidden="1"/>
    </xf>
    <xf numFmtId="165" fontId="21" fillId="0" borderId="5" xfId="1" applyNumberFormat="1" applyFont="1" applyFill="1" applyBorder="1" applyProtection="1">
      <protection hidden="1"/>
    </xf>
    <xf numFmtId="0" fontId="32" fillId="0" borderId="0" xfId="0" applyFont="1" applyProtection="1">
      <protection locked="0"/>
    </xf>
    <xf numFmtId="166" fontId="0" fillId="0" borderId="0" xfId="0" applyNumberFormat="1" applyProtection="1">
      <protection locked="0"/>
    </xf>
    <xf numFmtId="0" fontId="20" fillId="0" borderId="0" xfId="0" applyFont="1" applyAlignment="1" applyProtection="1">
      <alignment horizontal="left" indent="5"/>
      <protection locked="0"/>
    </xf>
    <xf numFmtId="0" fontId="20" fillId="0" borderId="6" xfId="0" applyFont="1" applyBorder="1" applyAlignment="1" applyProtection="1">
      <alignment horizontal="left" indent="5"/>
      <protection locked="0"/>
    </xf>
    <xf numFmtId="165" fontId="20" fillId="0" borderId="18" xfId="1" applyNumberFormat="1" applyFont="1" applyFill="1" applyBorder="1" applyProtection="1">
      <protection hidden="1"/>
    </xf>
    <xf numFmtId="165" fontId="20" fillId="0" borderId="0" xfId="1" applyNumberFormat="1" applyFont="1" applyFill="1" applyBorder="1" applyProtection="1">
      <protection hidden="1"/>
    </xf>
    <xf numFmtId="2" fontId="20" fillId="0" borderId="0" xfId="0" applyNumberFormat="1" applyFont="1"/>
    <xf numFmtId="0" fontId="19" fillId="0" borderId="0" xfId="0" applyFont="1" applyAlignment="1">
      <alignment horizontal="left" wrapText="1"/>
    </xf>
    <xf numFmtId="0" fontId="19" fillId="0" borderId="0" xfId="0" applyFont="1" applyAlignment="1">
      <alignment wrapText="1"/>
    </xf>
    <xf numFmtId="0" fontId="0" fillId="0" borderId="0" xfId="0" applyAlignment="1">
      <alignment horizontal="left" vertical="top" wrapText="1"/>
    </xf>
    <xf numFmtId="0" fontId="34" fillId="0" borderId="0" xfId="0" applyFont="1" applyAlignment="1">
      <alignment horizontal="center" vertical="center" wrapText="1"/>
    </xf>
    <xf numFmtId="164" fontId="36" fillId="0" borderId="0" xfId="4" applyFont="1" applyFill="1" applyAlignment="1">
      <alignment horizontal="center" vertical="center" wrapText="1"/>
    </xf>
    <xf numFmtId="0" fontId="27" fillId="0" borderId="22" xfId="0" applyFont="1" applyBorder="1" applyAlignment="1">
      <alignment horizontal="center" vertical="center"/>
    </xf>
    <xf numFmtId="0" fontId="27" fillId="0" borderId="21" xfId="0" applyFont="1" applyBorder="1" applyAlignment="1">
      <alignment horizontal="center" vertical="center"/>
    </xf>
    <xf numFmtId="0" fontId="35" fillId="0" borderId="0" xfId="0" applyFont="1" applyAlignment="1">
      <alignment horizontal="center" vertical="center" wrapTex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30"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18" fillId="0" borderId="0" xfId="0" applyFont="1" applyAlignment="1" applyProtection="1">
      <alignment horizontal="center" vertical="center"/>
      <protection locked="0"/>
    </xf>
    <xf numFmtId="0" fontId="0" fillId="0" borderId="0" xfId="0" applyFont="1" applyAlignment="1">
      <alignment horizontal="left" vertical="top" wrapText="1"/>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31" fmlaLink="A6" fmlaRange="DESPLEGABLES!$D$3:$D$13" noThreeD="1" sel="1" val="0"/>
</file>

<file path=xl/ctrlProps/ctrlProp2.xml><?xml version="1.0" encoding="utf-8"?>
<formControlPr xmlns="http://schemas.microsoft.com/office/spreadsheetml/2009/9/main" objectType="Drop" dropStyle="combo" dx="31" fmlaLink="A7" fmlaRange="DESPLEGABLES!$L$3:$L$5" noThreeD="1" sel="1" val="0"/>
</file>

<file path=xl/ctrlProps/ctrlProp3.xml><?xml version="1.0" encoding="utf-8"?>
<formControlPr xmlns="http://schemas.microsoft.com/office/spreadsheetml/2009/9/main" objectType="Drop" dropStyle="combo" dx="31" fmlaLink="D7" fmlaRange="DESPLEGABLES!$G$3:$G$74" noThreeD="1" sel="1" val="0"/>
</file>

<file path=xl/ctrlProps/ctrlProp4.xml><?xml version="1.0" encoding="utf-8"?>
<formControlPr xmlns="http://schemas.microsoft.com/office/spreadsheetml/2009/9/main" objectType="Drop" dropStyle="combo" dx="31" fmlaLink="A7"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0</xdr:row>
      <xdr:rowOff>168275</xdr:rowOff>
    </xdr:from>
    <xdr:to>
      <xdr:col>3</xdr:col>
      <xdr:colOff>530757</xdr:colOff>
      <xdr:row>0</xdr:row>
      <xdr:rowOff>649140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6325" y="168275"/>
          <a:ext cx="1740432" cy="480865"/>
        </a:xfrm>
        <a:prstGeom prst="rect">
          <a:avLst/>
        </a:prstGeom>
      </xdr:spPr>
    </xdr:pic>
    <xdr:clientData/>
  </xdr:twoCellAnchor>
  <xdr:twoCellAnchor editAs="oneCell">
    <xdr:from>
      <xdr:col>5</xdr:col>
      <xdr:colOff>556684</xdr:colOff>
      <xdr:row>1</xdr:row>
      <xdr:rowOff>147109</xdr:rowOff>
    </xdr:from>
    <xdr:to>
      <xdr:col>14</xdr:col>
      <xdr:colOff>627515</xdr:colOff>
      <xdr:row>12</xdr:row>
      <xdr:rowOff>112888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525434" y="866776"/>
          <a:ext cx="7214581" cy="3722862"/>
        </a:xfrm>
        <a:prstGeom prst="rect">
          <a:avLst/>
        </a:prstGeom>
      </xdr:spPr>
    </xdr:pic>
    <xdr:clientData/>
  </xdr:twoCellAnchor>
  <xdr:twoCellAnchor editAs="oneCell">
    <xdr:from>
      <xdr:col>11</xdr:col>
      <xdr:colOff>682625</xdr:colOff>
      <xdr:row>0</xdr:row>
      <xdr:rowOff>130176</xdr:rowOff>
    </xdr:from>
    <xdr:to>
      <xdr:col>14</xdr:col>
      <xdr:colOff>391583</xdr:colOff>
      <xdr:row>0</xdr:row>
      <xdr:rowOff>523875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13875" y="130176"/>
          <a:ext cx="2090208" cy="393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4597" y="10727543"/>
          <a:ext cx="4235450" cy="2978372"/>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6356911</xdr:colOff>
      <xdr:row>0</xdr:row>
      <xdr:rowOff>131295</xdr:rowOff>
    </xdr:from>
    <xdr:to>
      <xdr:col>3</xdr:col>
      <xdr:colOff>264431</xdr:colOff>
      <xdr:row>1</xdr:row>
      <xdr:rowOff>18061</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a:stretch>
          <a:fillRect/>
        </a:stretch>
      </xdr:blipFill>
      <xdr:spPr>
        <a:xfrm>
          <a:off x="6446558" y="131295"/>
          <a:ext cx="1807667" cy="503090"/>
        </a:xfrm>
        <a:prstGeom prst="rect">
          <a:avLst/>
        </a:prstGeom>
      </xdr:spPr>
    </xdr:pic>
    <xdr:clientData/>
  </xdr:twoCellAnchor>
  <xdr:twoCellAnchor editAs="oneCell">
    <xdr:from>
      <xdr:col>1</xdr:col>
      <xdr:colOff>638734</xdr:colOff>
      <xdr:row>0</xdr:row>
      <xdr:rowOff>197038</xdr:rowOff>
    </xdr:from>
    <xdr:to>
      <xdr:col>1</xdr:col>
      <xdr:colOff>2311587</xdr:colOff>
      <xdr:row>0</xdr:row>
      <xdr:rowOff>560294</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728381" y="197038"/>
          <a:ext cx="1672853" cy="363256"/>
        </a:xfrm>
        <a:prstGeom prst="rect">
          <a:avLst/>
        </a:prstGeom>
      </xdr:spPr>
    </xdr:pic>
    <xdr:clientData/>
  </xdr:twoCellAnchor>
  <xdr:twoCellAnchor editAs="oneCell">
    <xdr:from>
      <xdr:col>0</xdr:col>
      <xdr:colOff>0</xdr:colOff>
      <xdr:row>0</xdr:row>
      <xdr:rowOff>168088</xdr:rowOff>
    </xdr:from>
    <xdr:to>
      <xdr:col>1</xdr:col>
      <xdr:colOff>680384</xdr:colOff>
      <xdr:row>0</xdr:row>
      <xdr:rowOff>536685</xdr:rowOff>
    </xdr:to>
    <xdr:pic>
      <xdr:nvPicPr>
        <xdr:cNvPr id="85" name="Imagen 84">
          <a:hlinkClick xmlns:r="http://schemas.openxmlformats.org/officeDocument/2006/relationships" r:id="rId3"/>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8088"/>
          <a:ext cx="770031" cy="36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6152030</xdr:colOff>
      <xdr:row>0</xdr:row>
      <xdr:rowOff>44824</xdr:rowOff>
    </xdr:from>
    <xdr:to>
      <xdr:col>3</xdr:col>
      <xdr:colOff>342872</xdr:colOff>
      <xdr:row>0</xdr:row>
      <xdr:rowOff>541564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240930" y="44824"/>
          <a:ext cx="2096592" cy="499915"/>
        </a:xfrm>
        <a:prstGeom prst="rect">
          <a:avLst/>
        </a:prstGeom>
      </xdr:spPr>
    </xdr:pic>
    <xdr:clientData/>
  </xdr:twoCellAnchor>
  <xdr:twoCellAnchor editAs="oneCell">
    <xdr:from>
      <xdr:col>0</xdr:col>
      <xdr:colOff>0</xdr:colOff>
      <xdr:row>0</xdr:row>
      <xdr:rowOff>163233</xdr:rowOff>
    </xdr:from>
    <xdr:to>
      <xdr:col>1</xdr:col>
      <xdr:colOff>683559</xdr:colOff>
      <xdr:row>0</xdr:row>
      <xdr:rowOff>525480</xdr:rowOff>
    </xdr:to>
    <xdr:pic>
      <xdr:nvPicPr>
        <xdr:cNvPr id="7" name="Imagen 6">
          <a:hlinkClick xmlns:r="http://schemas.openxmlformats.org/officeDocument/2006/relationships" r:id="rId2"/>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163233"/>
          <a:ext cx="773206" cy="359072"/>
        </a:xfrm>
        <a:prstGeom prst="rect">
          <a:avLst/>
        </a:prstGeom>
      </xdr:spPr>
    </xdr:pic>
    <xdr:clientData/>
  </xdr:twoCellAnchor>
  <xdr:twoCellAnchor editAs="oneCell">
    <xdr:from>
      <xdr:col>1</xdr:col>
      <xdr:colOff>840442</xdr:colOff>
      <xdr:row>0</xdr:row>
      <xdr:rowOff>212912</xdr:rowOff>
    </xdr:from>
    <xdr:to>
      <xdr:col>1</xdr:col>
      <xdr:colOff>2122756</xdr:colOff>
      <xdr:row>0</xdr:row>
      <xdr:rowOff>444874</xdr:rowOff>
    </xdr:to>
    <xdr:pic>
      <xdr:nvPicPr>
        <xdr:cNvPr id="2" name="Imagen 1">
          <a:extLst>
            <a:ext uri="{FF2B5EF4-FFF2-40B4-BE49-F238E27FC236}">
              <a16:creationId xmlns:a16="http://schemas.microsoft.com/office/drawing/2014/main" id="{7637FC5B-931B-4140-B1A5-1AA9C041C618}"/>
            </a:ext>
          </a:extLst>
        </xdr:cNvPr>
        <xdr:cNvPicPr>
          <a:picLocks noChangeAspect="1"/>
        </xdr:cNvPicPr>
      </xdr:nvPicPr>
      <xdr:blipFill>
        <a:blip xmlns:r="http://schemas.openxmlformats.org/officeDocument/2006/relationships" r:embed="rId5"/>
        <a:stretch>
          <a:fillRect/>
        </a:stretch>
      </xdr:blipFill>
      <xdr:spPr>
        <a:xfrm>
          <a:off x="930089" y="212912"/>
          <a:ext cx="1279139" cy="2287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1905000</xdr:colOff>
      <xdr:row>0</xdr:row>
      <xdr:rowOff>40822</xdr:rowOff>
    </xdr:from>
    <xdr:to>
      <xdr:col>10</xdr:col>
      <xdr:colOff>199650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48575" y="40822"/>
          <a:ext cx="1749050" cy="499915"/>
        </a:xfrm>
        <a:prstGeom prst="rect">
          <a:avLst/>
        </a:prstGeom>
      </xdr:spPr>
    </xdr:pic>
    <xdr:clientData/>
  </xdr:twoCellAnchor>
  <xdr:twoCellAnchor editAs="oneCell">
    <xdr:from>
      <xdr:col>0</xdr:col>
      <xdr:colOff>0</xdr:colOff>
      <xdr:row>0</xdr:row>
      <xdr:rowOff>190500</xdr:rowOff>
    </xdr:from>
    <xdr:to>
      <xdr:col>1</xdr:col>
      <xdr:colOff>489858</xdr:colOff>
      <xdr:row>1</xdr:row>
      <xdr:rowOff>3087</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190500"/>
          <a:ext cx="925287" cy="438516"/>
        </a:xfrm>
        <a:prstGeom prst="rect">
          <a:avLst/>
        </a:prstGeom>
      </xdr:spPr>
    </xdr:pic>
    <xdr:clientData/>
  </xdr:twoCellAnchor>
  <xdr:twoCellAnchor editAs="oneCell">
    <xdr:from>
      <xdr:col>2</xdr:col>
      <xdr:colOff>0</xdr:colOff>
      <xdr:row>0</xdr:row>
      <xdr:rowOff>242454</xdr:rowOff>
    </xdr:from>
    <xdr:to>
      <xdr:col>3</xdr:col>
      <xdr:colOff>482503</xdr:colOff>
      <xdr:row>0</xdr:row>
      <xdr:rowOff>471241</xdr:rowOff>
    </xdr:to>
    <xdr:pic>
      <xdr:nvPicPr>
        <xdr:cNvPr id="2" name="Imagen 1">
          <a:extLst>
            <a:ext uri="{FF2B5EF4-FFF2-40B4-BE49-F238E27FC236}">
              <a16:creationId xmlns:a16="http://schemas.microsoft.com/office/drawing/2014/main" id="{11F7C8BD-C226-4D3B-B46F-8C531B8B375B}"/>
            </a:ext>
          </a:extLst>
        </xdr:cNvPr>
        <xdr:cNvPicPr>
          <a:picLocks noChangeAspect="1"/>
        </xdr:cNvPicPr>
      </xdr:nvPicPr>
      <xdr:blipFill>
        <a:blip xmlns:r="http://schemas.openxmlformats.org/officeDocument/2006/relationships" r:embed="rId5"/>
        <a:stretch>
          <a:fillRect/>
        </a:stretch>
      </xdr:blipFill>
      <xdr:spPr>
        <a:xfrm>
          <a:off x="1229591" y="242454"/>
          <a:ext cx="1279139" cy="2287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68035</xdr:rowOff>
    </xdr:from>
    <xdr:to>
      <xdr:col>8</xdr:col>
      <xdr:colOff>181761</xdr:colOff>
      <xdr:row>0</xdr:row>
      <xdr:rowOff>561600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4301108" y="68035"/>
          <a:ext cx="173751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406400</xdr:colOff>
          <xdr:row>6</xdr:row>
          <xdr:rowOff>241300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1122953</xdr:colOff>
      <xdr:row>0</xdr:row>
      <xdr:rowOff>241860</xdr:rowOff>
    </xdr:from>
    <xdr:to>
      <xdr:col>0</xdr:col>
      <xdr:colOff>2398917</xdr:colOff>
      <xdr:row>0</xdr:row>
      <xdr:rowOff>470647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1122953" y="241860"/>
          <a:ext cx="1275964" cy="228787"/>
        </a:xfrm>
        <a:prstGeom prst="rect">
          <a:avLst/>
        </a:prstGeom>
      </xdr:spPr>
    </xdr:pic>
    <xdr:clientData/>
  </xdr:twoCellAnchor>
  <xdr:twoCellAnchor editAs="oneCell">
    <xdr:from>
      <xdr:col>0</xdr:col>
      <xdr:colOff>77259</xdr:colOff>
      <xdr:row>0</xdr:row>
      <xdr:rowOff>105833</xdr:rowOff>
    </xdr:from>
    <xdr:to>
      <xdr:col>0</xdr:col>
      <xdr:colOff>996196</xdr:colOff>
      <xdr:row>0</xdr:row>
      <xdr:rowOff>541174</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7259" y="105833"/>
          <a:ext cx="918937" cy="4353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297656</xdr:colOff>
      <xdr:row>0</xdr:row>
      <xdr:rowOff>83344</xdr:rowOff>
    </xdr:from>
    <xdr:to>
      <xdr:col>7</xdr:col>
      <xdr:colOff>826563</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7</xdr:col>
          <xdr:colOff>25400</xdr:colOff>
          <xdr:row>7</xdr:row>
          <xdr:rowOff>6350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149679</xdr:rowOff>
    </xdr:from>
    <xdr:to>
      <xdr:col>0</xdr:col>
      <xdr:colOff>922112</xdr:colOff>
      <xdr:row>0</xdr:row>
      <xdr:rowOff>588195</xdr:rowOff>
    </xdr:to>
    <xdr:pic>
      <xdr:nvPicPr>
        <xdr:cNvPr id="7" name="Imagen 6">
          <a:hlinkClick xmlns:r="http://schemas.openxmlformats.org/officeDocument/2006/relationships" r:id="rId2"/>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149679"/>
          <a:ext cx="922112" cy="438516"/>
        </a:xfrm>
        <a:prstGeom prst="rect">
          <a:avLst/>
        </a:prstGeom>
      </xdr:spPr>
    </xdr:pic>
    <xdr:clientData/>
  </xdr:twoCellAnchor>
  <xdr:twoCellAnchor editAs="oneCell">
    <xdr:from>
      <xdr:col>0</xdr:col>
      <xdr:colOff>1114425</xdr:colOff>
      <xdr:row>0</xdr:row>
      <xdr:rowOff>238125</xdr:rowOff>
    </xdr:from>
    <xdr:to>
      <xdr:col>0</xdr:col>
      <xdr:colOff>2390389</xdr:colOff>
      <xdr:row>0</xdr:row>
      <xdr:rowOff>466912</xdr:rowOff>
    </xdr:to>
    <xdr:pic>
      <xdr:nvPicPr>
        <xdr:cNvPr id="2" name="Imagen 1">
          <a:extLst>
            <a:ext uri="{FF2B5EF4-FFF2-40B4-BE49-F238E27FC236}">
              <a16:creationId xmlns:a16="http://schemas.microsoft.com/office/drawing/2014/main" id="{A5E8C208-5624-4C64-B1B8-6AA5EE5BFCB6}"/>
            </a:ext>
          </a:extLst>
        </xdr:cNvPr>
        <xdr:cNvPicPr>
          <a:picLocks noChangeAspect="1"/>
        </xdr:cNvPicPr>
      </xdr:nvPicPr>
      <xdr:blipFill>
        <a:blip xmlns:r="http://schemas.openxmlformats.org/officeDocument/2006/relationships" r:embed="rId5"/>
        <a:stretch>
          <a:fillRect/>
        </a:stretch>
      </xdr:blipFill>
      <xdr:spPr>
        <a:xfrm>
          <a:off x="1114425" y="238125"/>
          <a:ext cx="1275964" cy="2287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7</xdr:col>
      <xdr:colOff>279984</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57602</xdr:colOff>
      <xdr:row>0</xdr:row>
      <xdr:rowOff>173717</xdr:rowOff>
    </xdr:from>
    <xdr:to>
      <xdr:col>0</xdr:col>
      <xdr:colOff>979714</xdr:colOff>
      <xdr:row>0</xdr:row>
      <xdr:rowOff>609058</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7602" y="173717"/>
          <a:ext cx="922112" cy="435341"/>
        </a:xfrm>
        <a:prstGeom prst="rect">
          <a:avLst/>
        </a:prstGeom>
      </xdr:spPr>
    </xdr:pic>
    <xdr:clientData/>
  </xdr:twoCellAnchor>
  <xdr:twoCellAnchor editAs="oneCell">
    <xdr:from>
      <xdr:col>0</xdr:col>
      <xdr:colOff>1299882</xdr:colOff>
      <xdr:row>0</xdr:row>
      <xdr:rowOff>235324</xdr:rowOff>
    </xdr:from>
    <xdr:to>
      <xdr:col>0</xdr:col>
      <xdr:colOff>2575846</xdr:colOff>
      <xdr:row>0</xdr:row>
      <xdr:rowOff>464111</xdr:rowOff>
    </xdr:to>
    <xdr:pic>
      <xdr:nvPicPr>
        <xdr:cNvPr id="2" name="Imagen 1">
          <a:extLst>
            <a:ext uri="{FF2B5EF4-FFF2-40B4-BE49-F238E27FC236}">
              <a16:creationId xmlns:a16="http://schemas.microsoft.com/office/drawing/2014/main" id="{FB187E86-1EC1-469D-BB4C-35346271022F}"/>
            </a:ext>
          </a:extLst>
        </xdr:cNvPr>
        <xdr:cNvPicPr>
          <a:picLocks noChangeAspect="1"/>
        </xdr:cNvPicPr>
      </xdr:nvPicPr>
      <xdr:blipFill>
        <a:blip xmlns:r="http://schemas.openxmlformats.org/officeDocument/2006/relationships" r:embed="rId5"/>
        <a:stretch>
          <a:fillRect/>
        </a:stretch>
      </xdr:blipFill>
      <xdr:spPr>
        <a:xfrm>
          <a:off x="1299882" y="235324"/>
          <a:ext cx="1275964" cy="22878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90" zoomScaleNormal="90" workbookViewId="0">
      <selection sqref="A1:P1"/>
    </sheetView>
  </sheetViews>
  <sheetFormatPr baseColWidth="10" defaultColWidth="11.36328125" defaultRowHeight="14.5" x14ac:dyDescent="0.35"/>
  <sheetData>
    <row r="1" spans="1:16" ht="57" customHeight="1" x14ac:dyDescent="0.35">
      <c r="A1" s="93" t="s">
        <v>0</v>
      </c>
      <c r="B1" s="93"/>
      <c r="C1" s="93"/>
      <c r="D1" s="93"/>
      <c r="E1" s="93"/>
      <c r="F1" s="93"/>
      <c r="G1" s="93"/>
      <c r="H1" s="93"/>
      <c r="I1" s="93"/>
      <c r="J1" s="93"/>
      <c r="K1" s="93"/>
      <c r="L1" s="93"/>
      <c r="M1" s="93"/>
      <c r="N1" s="93"/>
      <c r="O1" s="93"/>
      <c r="P1" s="93"/>
    </row>
    <row r="4" spans="1:16" x14ac:dyDescent="0.35">
      <c r="B4" s="9"/>
    </row>
    <row r="5" spans="1:16" ht="37.5" customHeight="1" x14ac:dyDescent="0.35">
      <c r="B5" s="29" t="s">
        <v>1</v>
      </c>
    </row>
    <row r="6" spans="1:16" ht="37.5" customHeight="1" x14ac:dyDescent="0.35">
      <c r="B6" s="29" t="s">
        <v>2</v>
      </c>
    </row>
    <row r="7" spans="1:16" ht="37.5" customHeight="1" x14ac:dyDescent="0.35">
      <c r="B7" s="29" t="s">
        <v>3</v>
      </c>
    </row>
    <row r="8" spans="1:16" ht="37.5" customHeight="1" x14ac:dyDescent="0.35">
      <c r="B8" s="29" t="s">
        <v>4</v>
      </c>
    </row>
    <row r="9" spans="1:16" ht="37.5" customHeight="1" x14ac:dyDescent="0.35">
      <c r="B9" s="29" t="s">
        <v>5</v>
      </c>
    </row>
    <row r="10" spans="1:16" ht="37.5" customHeight="1" x14ac:dyDescent="0.35">
      <c r="B10" s="29" t="s">
        <v>6</v>
      </c>
    </row>
    <row r="11" spans="1:16" x14ac:dyDescent="0.35">
      <c r="B11" s="9"/>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H501"/>
  <sheetViews>
    <sheetView showGridLines="0" showRowColHeaders="0" zoomScaleNormal="100" workbookViewId="0">
      <selection sqref="A1:H1"/>
    </sheetView>
  </sheetViews>
  <sheetFormatPr baseColWidth="10" defaultColWidth="10.81640625" defaultRowHeight="14.5" x14ac:dyDescent="0.35"/>
  <cols>
    <col min="1" max="1" width="46.08984375" style="3" customWidth="1"/>
    <col min="2" max="2" width="5.36328125" style="3" customWidth="1"/>
    <col min="3" max="5" width="16" style="3" customWidth="1"/>
    <col min="6" max="6" width="2.08984375" style="3" customWidth="1"/>
    <col min="7" max="7" width="13.7265625" style="3" customWidth="1"/>
    <col min="8" max="8" width="13.26953125" style="3" customWidth="1"/>
    <col min="9" max="9" width="14.26953125" style="3" customWidth="1"/>
    <col min="10" max="10" width="19.6328125" style="3" customWidth="1"/>
    <col min="11" max="16384" width="10.81640625" style="3"/>
  </cols>
  <sheetData>
    <row r="1" spans="1:8" ht="48.75" customHeight="1" x14ac:dyDescent="0.35">
      <c r="A1" s="104" t="s">
        <v>0</v>
      </c>
      <c r="B1" s="104"/>
      <c r="C1" s="104"/>
      <c r="D1" s="104"/>
      <c r="E1" s="104"/>
      <c r="F1" s="104"/>
      <c r="G1" s="104"/>
      <c r="H1" s="104"/>
    </row>
    <row r="2" spans="1:8" x14ac:dyDescent="0.35">
      <c r="A2" s="32">
        <v>2</v>
      </c>
      <c r="B2" s="24"/>
    </row>
    <row r="3" spans="1:8" ht="12.75" customHeight="1" x14ac:dyDescent="0.35">
      <c r="A3" s="32">
        <v>3</v>
      </c>
      <c r="B3" s="24"/>
    </row>
    <row r="4" spans="1:8" ht="19" thickBot="1" x14ac:dyDescent="0.4">
      <c r="A4" s="34" t="s">
        <v>142</v>
      </c>
      <c r="B4" s="35"/>
    </row>
    <row r="5" spans="1:8" ht="15" thickTop="1" x14ac:dyDescent="0.35">
      <c r="A5" s="2" t="s">
        <v>143</v>
      </c>
      <c r="B5" s="23"/>
    </row>
    <row r="6" spans="1:8" s="5" customFormat="1" x14ac:dyDescent="0.35">
      <c r="A6" s="4"/>
      <c r="B6" s="21"/>
      <c r="C6" s="4"/>
      <c r="D6" s="4"/>
      <c r="E6" s="4"/>
    </row>
    <row r="7" spans="1:8" s="5" customFormat="1" ht="39.75" customHeight="1" x14ac:dyDescent="0.35">
      <c r="A7" s="6">
        <v>1</v>
      </c>
      <c r="B7" s="21"/>
      <c r="C7" s="7">
        <v>0</v>
      </c>
      <c r="D7" s="21">
        <v>1</v>
      </c>
      <c r="E7" s="21" t="str">
        <f>VLOOKUP(D7,DESPLEGABLES!$F$3:$G$74,2,0)</f>
        <v>.T.Alimentos TOTAL ING</v>
      </c>
      <c r="F7" s="24"/>
      <c r="G7" s="24"/>
    </row>
    <row r="8" spans="1:8" s="5" customFormat="1" ht="16.5" customHeight="1" x14ac:dyDescent="0.35">
      <c r="B8" s="24"/>
      <c r="C8" s="24">
        <v>5</v>
      </c>
      <c r="D8" s="24">
        <v>6</v>
      </c>
      <c r="E8" s="24">
        <v>7</v>
      </c>
      <c r="F8" s="24"/>
      <c r="G8" s="24"/>
    </row>
    <row r="9" spans="1:8" ht="24" customHeight="1" x14ac:dyDescent="0.35">
      <c r="A9" s="22" t="str">
        <f>VLOOKUP(A7,DESPLEGABLES!K3:L5,2,0)</f>
        <v>DISTRIBUCION VOLUMEN X CRITERIO (Consumiciones)</v>
      </c>
      <c r="B9" s="22"/>
      <c r="C9" s="26" t="str">
        <f>KPI!C7</f>
        <v>AÑO 2022</v>
      </c>
      <c r="D9" s="26" t="str">
        <f>KPI!D7</f>
        <v>AÑO 2023</v>
      </c>
      <c r="E9" s="26" t="str">
        <f>KPI!E7</f>
        <v>AÑO 2024</v>
      </c>
      <c r="G9" s="57" t="s">
        <v>144</v>
      </c>
    </row>
    <row r="10" spans="1:8" x14ac:dyDescent="0.35">
      <c r="A10" s="58" t="s">
        <v>145</v>
      </c>
      <c r="B10" s="59" t="s">
        <v>146</v>
      </c>
      <c r="C10" s="73">
        <f>VLOOKUP($A$9&amp;$E$7&amp;$A10,PERFIL_DATOS!$A:$G,C$8,0)</f>
        <v>100</v>
      </c>
      <c r="D10" s="73">
        <f>VLOOKUP($A$9&amp;$E$7&amp;$A10,PERFIL_DATOS!$A:$G,D$8,0)</f>
        <v>100</v>
      </c>
      <c r="E10" s="73">
        <f>VLOOKUP($A$9&amp;$E$7&amp;$A10,PERFIL_DATOS!$A:$G,E$8,0)</f>
        <v>100</v>
      </c>
      <c r="F10" s="8"/>
      <c r="G10" s="74">
        <f>DESPLEGABLES!$P$3</f>
        <v>100</v>
      </c>
    </row>
    <row r="11" spans="1:8" x14ac:dyDescent="0.35">
      <c r="A11" s="60" t="s">
        <v>147</v>
      </c>
      <c r="B11" s="61" t="s">
        <v>147</v>
      </c>
      <c r="C11" s="75">
        <f>VLOOKUP($A$9&amp;$E$7&amp;$A11,PERFIL_DATOS!$A:$G,C$8,0)</f>
        <v>10.078068597035038</v>
      </c>
      <c r="D11" s="75">
        <f>VLOOKUP($A$9&amp;$E$7&amp;$A11,PERFIL_DATOS!$A:$G,D$8,0)</f>
        <v>9.7460892018640966</v>
      </c>
      <c r="E11" s="75">
        <f>VLOOKUP($A$9&amp;$E$7&amp;$A11,PERFIL_DATOS!$A:$G,E$8,0)</f>
        <v>10.17278307110829</v>
      </c>
      <c r="F11" s="8"/>
      <c r="G11" s="76">
        <f>DESPLEGABLES!P4</f>
        <v>9.4398436955458553</v>
      </c>
    </row>
    <row r="12" spans="1:8" x14ac:dyDescent="0.35">
      <c r="A12" s="62" t="s">
        <v>148</v>
      </c>
      <c r="B12" s="24" t="s">
        <v>148</v>
      </c>
      <c r="C12" s="77">
        <f>VLOOKUP($A$9&amp;$E$7&amp;$A12,PERFIL_DATOS!$A:$G,C$8,0)</f>
        <v>12.747654700921519</v>
      </c>
      <c r="D12" s="77">
        <f>VLOOKUP($A$9&amp;$E$7&amp;$A12,PERFIL_DATOS!$A:$G,D$8,0)</f>
        <v>13.509575449590718</v>
      </c>
      <c r="E12" s="78">
        <f>VLOOKUP($A$9&amp;$E$7&amp;$A12,PERFIL_DATOS!$A:$G,E$8,0)</f>
        <v>14.681897594409355</v>
      </c>
      <c r="F12" s="8"/>
      <c r="G12" s="79">
        <f>DESPLEGABLES!P5</f>
        <v>13.27958968585591</v>
      </c>
    </row>
    <row r="13" spans="1:8" x14ac:dyDescent="0.35">
      <c r="A13" s="62" t="s">
        <v>149</v>
      </c>
      <c r="B13" s="24" t="s">
        <v>149</v>
      </c>
      <c r="C13" s="77">
        <f>VLOOKUP($A$9&amp;$E$7&amp;$A13,PERFIL_DATOS!$A:$G,C$8,0)</f>
        <v>17.046553419954098</v>
      </c>
      <c r="D13" s="77">
        <f>VLOOKUP($A$9&amp;$E$7&amp;$A13,PERFIL_DATOS!$A:$G,D$8,0)</f>
        <v>16.932446679420178</v>
      </c>
      <c r="E13" s="78">
        <f>VLOOKUP($A$9&amp;$E$7&amp;$A13,PERFIL_DATOS!$A:$G,E$8,0)</f>
        <v>16.003739392221238</v>
      </c>
      <c r="F13" s="8"/>
      <c r="G13" s="79">
        <f>DESPLEGABLES!P6</f>
        <v>15.760290047725277</v>
      </c>
    </row>
    <row r="14" spans="1:8" x14ac:dyDescent="0.35">
      <c r="A14" s="62" t="s">
        <v>150</v>
      </c>
      <c r="B14" s="24" t="s">
        <v>150</v>
      </c>
      <c r="C14" s="77">
        <f>VLOOKUP($A$9&amp;$E$7&amp;$A14,PERFIL_DATOS!$A:$G,C$8,0)</f>
        <v>21.16600369473737</v>
      </c>
      <c r="D14" s="77">
        <f>VLOOKUP($A$9&amp;$E$7&amp;$A14,PERFIL_DATOS!$A:$G,D$8,0)</f>
        <v>20.3969702061097</v>
      </c>
      <c r="E14" s="78">
        <f>VLOOKUP($A$9&amp;$E$7&amp;$A14,PERFIL_DATOS!$A:$G,E$8,0)</f>
        <v>20.841637916573884</v>
      </c>
      <c r="F14" s="8"/>
      <c r="G14" s="79">
        <f>DESPLEGABLES!P7</f>
        <v>20.300588130977061</v>
      </c>
    </row>
    <row r="15" spans="1:8" x14ac:dyDescent="0.35">
      <c r="A15" s="62" t="s">
        <v>151</v>
      </c>
      <c r="B15" s="24" t="s">
        <v>151</v>
      </c>
      <c r="C15" s="77">
        <f>VLOOKUP($A$9&amp;$E$7&amp;$A15,PERFIL_DATOS!$A:$G,C$8,0)</f>
        <v>15.543553453430036</v>
      </c>
      <c r="D15" s="77">
        <f>VLOOKUP($A$9&amp;$E$7&amp;$A15,PERFIL_DATOS!$A:$G,D$8,0)</f>
        <v>14.972483662635261</v>
      </c>
      <c r="E15" s="78">
        <f>VLOOKUP($A$9&amp;$E$7&amp;$A15,PERFIL_DATOS!$A:$G,E$8,0)</f>
        <v>14.911136463292255</v>
      </c>
      <c r="F15" s="8"/>
      <c r="G15" s="79">
        <f>DESPLEGABLES!P8</f>
        <v>13.25917321322205</v>
      </c>
    </row>
    <row r="16" spans="1:8" x14ac:dyDescent="0.35">
      <c r="A16" s="62" t="s">
        <v>152</v>
      </c>
      <c r="B16" s="24" t="s">
        <v>152</v>
      </c>
      <c r="C16" s="77">
        <f>VLOOKUP($A$9&amp;$E$7&amp;$A16,PERFIL_DATOS!$A:$G,C$8,0)</f>
        <v>7.6088408211396095</v>
      </c>
      <c r="D16" s="77">
        <f>VLOOKUP($A$9&amp;$E$7&amp;$A16,PERFIL_DATOS!$A:$G,D$8,0)</f>
        <v>7.7930924708108691</v>
      </c>
      <c r="E16" s="78">
        <f>VLOOKUP($A$9&amp;$E$7&amp;$A16,PERFIL_DATOS!$A:$G,E$8,0)</f>
        <v>7.8145292848755705</v>
      </c>
      <c r="F16" s="8"/>
      <c r="G16" s="79">
        <f>DESPLEGABLES!P9</f>
        <v>9.7207433768066682</v>
      </c>
    </row>
    <row r="17" spans="1:7" x14ac:dyDescent="0.35">
      <c r="A17" s="62" t="s">
        <v>153</v>
      </c>
      <c r="B17" s="24" t="s">
        <v>153</v>
      </c>
      <c r="C17" s="77">
        <f>VLOOKUP($A$9&amp;$E$7&amp;$A17,PERFIL_DATOS!$A:$G,C$8,0)</f>
        <v>7.8777145260997186</v>
      </c>
      <c r="D17" s="77">
        <f>VLOOKUP($A$9&amp;$E$7&amp;$A17,PERFIL_DATOS!$A:$G,D$8,0)</f>
        <v>7.9967929539311378</v>
      </c>
      <c r="E17" s="78">
        <f>VLOOKUP($A$9&amp;$E$7&amp;$A17,PERFIL_DATOS!$A:$G,E$8,0)</f>
        <v>7.999175999615467</v>
      </c>
      <c r="F17" s="8"/>
      <c r="G17" s="79">
        <f>DESPLEGABLES!P10</f>
        <v>9.3200013686246113</v>
      </c>
    </row>
    <row r="18" spans="1:7" x14ac:dyDescent="0.35">
      <c r="A18" s="63" t="s">
        <v>154</v>
      </c>
      <c r="B18" s="64" t="s">
        <v>154</v>
      </c>
      <c r="C18" s="80">
        <f>VLOOKUP($A$9&amp;$E$7&amp;$A18,PERFIL_DATOS!$A:$G,C$8,0)</f>
        <v>7.9316011115559526</v>
      </c>
      <c r="D18" s="80">
        <f>VLOOKUP($A$9&amp;$E$7&amp;$A18,PERFIL_DATOS!$A:$G,D$8,0)</f>
        <v>8.6525474105362861</v>
      </c>
      <c r="E18" s="80">
        <f>VLOOKUP($A$9&amp;$E$7&amp;$A18,PERFIL_DATOS!$A:$G,E$8,0)</f>
        <v>7.5751100874323267</v>
      </c>
      <c r="F18" s="8"/>
      <c r="G18" s="81">
        <f>DESPLEGABLES!P11</f>
        <v>8.9197854960598555</v>
      </c>
    </row>
    <row r="19" spans="1:7" x14ac:dyDescent="0.35">
      <c r="A19" s="60" t="s">
        <v>155</v>
      </c>
      <c r="B19" s="61" t="s">
        <v>155</v>
      </c>
      <c r="C19" s="75">
        <f>VLOOKUP($A$9&amp;$E$7&amp;$A19,PERFIL_DATOS!$A:$G,C$8,0)</f>
        <v>4.3256175488221409</v>
      </c>
      <c r="D19" s="82">
        <f>VLOOKUP($A$9&amp;$E$7&amp;$A19,PERFIL_DATOS!$A:$G,D$8,0)</f>
        <v>4.5641807146878577</v>
      </c>
      <c r="E19" s="75">
        <f>VLOOKUP($A$9&amp;$E$7&amp;$A19,PERFIL_DATOS!$A:$G,E$8,0)</f>
        <v>4.7717391410973136</v>
      </c>
      <c r="F19" s="8"/>
      <c r="G19" s="76">
        <f>DESPLEGABLES!P12</f>
        <v>5.8506756770764641</v>
      </c>
    </row>
    <row r="20" spans="1:7" x14ac:dyDescent="0.35">
      <c r="A20" s="62" t="s">
        <v>156</v>
      </c>
      <c r="B20" s="24" t="s">
        <v>156</v>
      </c>
      <c r="C20" s="77">
        <f>VLOOKUP($A$9&amp;$E$7&amp;$A20,PERFIL_DATOS!$A:$G,C$8,0)</f>
        <v>4.5717005254174286</v>
      </c>
      <c r="D20" s="77">
        <f>VLOOKUP($A$9&amp;$E$7&amp;$A20,PERFIL_DATOS!$A:$G,D$8,0)</f>
        <v>4.6707010205755974</v>
      </c>
      <c r="E20" s="77">
        <f>VLOOKUP($A$9&amp;$E$7&amp;$A20,PERFIL_DATOS!$A:$G,E$8,0)</f>
        <v>4.0112515290602371</v>
      </c>
      <c r="F20" s="8"/>
      <c r="G20" s="79">
        <f>DESPLEGABLES!P13</f>
        <v>6.5765570043030701</v>
      </c>
    </row>
    <row r="21" spans="1:7" x14ac:dyDescent="0.35">
      <c r="A21" s="62" t="s">
        <v>157</v>
      </c>
      <c r="B21" s="24" t="s">
        <v>157</v>
      </c>
      <c r="C21" s="77">
        <f>VLOOKUP($A$9&amp;$E$7&amp;$A21,PERFIL_DATOS!$A:$G,C$8,0)</f>
        <v>7.0212645738851691</v>
      </c>
      <c r="D21" s="77">
        <f>VLOOKUP($A$9&amp;$E$7&amp;$A21,PERFIL_DATOS!$A:$G,D$8,0)</f>
        <v>7.2573389181525281</v>
      </c>
      <c r="E21" s="77">
        <f>VLOOKUP($A$9&amp;$E$7&amp;$A21,PERFIL_DATOS!$A:$G,E$8,0)</f>
        <v>7.4825826918719223</v>
      </c>
      <c r="F21" s="8"/>
      <c r="G21" s="79">
        <f>DESPLEGABLES!P14</f>
        <v>8.3360593736459396</v>
      </c>
    </row>
    <row r="22" spans="1:7" x14ac:dyDescent="0.35">
      <c r="A22" s="62" t="s">
        <v>158</v>
      </c>
      <c r="B22" s="24" t="s">
        <v>158</v>
      </c>
      <c r="C22" s="77">
        <f>VLOOKUP($A$9&amp;$E$7&amp;$A22,PERFIL_DATOS!$A:$G,C$8,0)</f>
        <v>16.688324115195154</v>
      </c>
      <c r="D22" s="77">
        <f>VLOOKUP($A$9&amp;$E$7&amp;$A22,PERFIL_DATOS!$A:$G,D$8,0)</f>
        <v>16.681210384776747</v>
      </c>
      <c r="E22" s="77">
        <f>VLOOKUP($A$9&amp;$E$7&amp;$A22,PERFIL_DATOS!$A:$G,E$8,0)</f>
        <v>16.920251477069737</v>
      </c>
      <c r="F22" s="8"/>
      <c r="G22" s="79">
        <f>DESPLEGABLES!P15</f>
        <v>18.400286234834141</v>
      </c>
    </row>
    <row r="23" spans="1:7" x14ac:dyDescent="0.35">
      <c r="A23" s="62" t="s">
        <v>159</v>
      </c>
      <c r="B23" s="24" t="s">
        <v>159</v>
      </c>
      <c r="C23" s="77">
        <f>VLOOKUP($A$9&amp;$E$7&amp;$A23,PERFIL_DATOS!$A:$G,C$8,0)</f>
        <v>22.94640115281069</v>
      </c>
      <c r="D23" s="77">
        <f>VLOOKUP($A$9&amp;$E$7&amp;$A23,PERFIL_DATOS!$A:$G,D$8,0)</f>
        <v>22.682029832209786</v>
      </c>
      <c r="E23" s="77">
        <f>VLOOKUP($A$9&amp;$E$7&amp;$A23,PERFIL_DATOS!$A:$G,E$8,0)</f>
        <v>23.505395731089436</v>
      </c>
      <c r="F23" s="8"/>
      <c r="G23" s="79">
        <f>DESPLEGABLES!P16</f>
        <v>20.800148863593428</v>
      </c>
    </row>
    <row r="24" spans="1:7" x14ac:dyDescent="0.35">
      <c r="A24" s="62" t="s">
        <v>160</v>
      </c>
      <c r="B24" s="24" t="s">
        <v>160</v>
      </c>
      <c r="C24" s="77">
        <f>VLOOKUP($A$9&amp;$E$7&amp;$A24,PERFIL_DATOS!$A:$G,C$8,0)</f>
        <v>9.8850459500790571</v>
      </c>
      <c r="D24" s="77">
        <f>VLOOKUP($A$9&amp;$E$7&amp;$A24,PERFIL_DATOS!$A:$G,D$8,0)</f>
        <v>9.3674199884255493</v>
      </c>
      <c r="E24" s="77">
        <f>VLOOKUP($A$9&amp;$E$7&amp;$A24,PERFIL_DATOS!$A:$G,E$8,0)</f>
        <v>10.218644578224612</v>
      </c>
      <c r="F24" s="8"/>
      <c r="G24" s="79">
        <f>DESPLEGABLES!P17</f>
        <v>10.553666192269207</v>
      </c>
    </row>
    <row r="25" spans="1:7" x14ac:dyDescent="0.35">
      <c r="A25" s="62" t="s">
        <v>161</v>
      </c>
      <c r="B25" s="24" t="s">
        <v>161</v>
      </c>
      <c r="C25" s="77">
        <f>VLOOKUP($A$9&amp;$E$7&amp;$A25,PERFIL_DATOS!$A:$G,C$8,0)</f>
        <v>14.719356503455666</v>
      </c>
      <c r="D25" s="77">
        <f>VLOOKUP($A$9&amp;$E$7&amp;$A25,PERFIL_DATOS!$A:$G,D$8,0)</f>
        <v>15.295461892255435</v>
      </c>
      <c r="E25" s="77">
        <f>VLOOKUP($A$9&amp;$E$7&amp;$A25,PERFIL_DATOS!$A:$G,E$8,0)</f>
        <v>13.696214601090622</v>
      </c>
      <c r="F25" s="8"/>
      <c r="G25" s="79">
        <f>DESPLEGABLES!P18</f>
        <v>12.564800958422204</v>
      </c>
    </row>
    <row r="26" spans="1:7" x14ac:dyDescent="0.35">
      <c r="A26" s="63" t="s">
        <v>162</v>
      </c>
      <c r="B26" s="64" t="s">
        <v>162</v>
      </c>
      <c r="C26" s="80">
        <f>VLOOKUP($A$9&amp;$E$7&amp;$A26,PERFIL_DATOS!$A:$G,C$8,0)</f>
        <v>19.842291565360028</v>
      </c>
      <c r="D26" s="80">
        <f>VLOOKUP($A$9&amp;$E$7&amp;$A26,PERFIL_DATOS!$A:$G,D$8,0)</f>
        <v>19.481657248916491</v>
      </c>
      <c r="E26" s="80">
        <f>VLOOKUP($A$9&amp;$E$7&amp;$A26,PERFIL_DATOS!$A:$G,E$8,0)</f>
        <v>19.39393202193018</v>
      </c>
      <c r="F26" s="8"/>
      <c r="G26" s="81">
        <f>DESPLEGABLES!P19</f>
        <v>16.917814882465091</v>
      </c>
    </row>
    <row r="27" spans="1:7" x14ac:dyDescent="0.35">
      <c r="A27" s="60" t="s">
        <v>163</v>
      </c>
      <c r="B27" s="61" t="s">
        <v>163</v>
      </c>
      <c r="C27" s="75">
        <f>VLOOKUP($A$9&amp;$E$7&amp;$A27,PERFIL_DATOS!$A:$G,C$8,0)</f>
        <v>2.7136292154768742</v>
      </c>
      <c r="D27" s="75">
        <f>VLOOKUP($A$9&amp;$E$7&amp;$A27,PERFIL_DATOS!$A:$G,D$8,0)</f>
        <v>2.6787815190040081</v>
      </c>
      <c r="E27" s="75">
        <f>VLOOKUP($A$9&amp;$E$7&amp;$A27,PERFIL_DATOS!$A:$G,E$8,0)</f>
        <v>2.6037627388988018</v>
      </c>
      <c r="F27" s="8"/>
      <c r="G27" s="76">
        <f>DESPLEGABLES!P20</f>
        <v>6.948806420126072</v>
      </c>
    </row>
    <row r="28" spans="1:7" x14ac:dyDescent="0.35">
      <c r="A28" s="62" t="s">
        <v>164</v>
      </c>
      <c r="B28" s="24" t="s">
        <v>164</v>
      </c>
      <c r="C28" s="77">
        <f>VLOOKUP($A$9&amp;$E$7&amp;$A28,PERFIL_DATOS!$A:$G,C$8,0)</f>
        <v>3.2646470291265812</v>
      </c>
      <c r="D28" s="77">
        <f>VLOOKUP($A$9&amp;$E$7&amp;$A28,PERFIL_DATOS!$A:$G,D$8,0)</f>
        <v>3.1087163071021728</v>
      </c>
      <c r="E28" s="77">
        <f>VLOOKUP($A$9&amp;$E$7&amp;$A28,PERFIL_DATOS!$A:$G,E$8,0)</f>
        <v>2.9779118849303083</v>
      </c>
      <c r="F28" s="8"/>
      <c r="G28" s="79">
        <f>DESPLEGABLES!P21</f>
        <v>6.7859075270965503</v>
      </c>
    </row>
    <row r="29" spans="1:7" x14ac:dyDescent="0.35">
      <c r="A29" s="62" t="s">
        <v>165</v>
      </c>
      <c r="B29" s="24" t="s">
        <v>165</v>
      </c>
      <c r="C29" s="77">
        <f>VLOOKUP($A$9&amp;$E$7&amp;$A29,PERFIL_DATOS!$A:$G,C$8,0)</f>
        <v>10.063877121247334</v>
      </c>
      <c r="D29" s="77">
        <f>VLOOKUP($A$9&amp;$E$7&amp;$A29,PERFIL_DATOS!$A:$G,D$8,0)</f>
        <v>9.7700811292260745</v>
      </c>
      <c r="E29" s="77">
        <f>VLOOKUP($A$9&amp;$E$7&amp;$A29,PERFIL_DATOS!$A:$G,E$8,0)</f>
        <v>9.0151527784998677</v>
      </c>
      <c r="F29" s="8"/>
      <c r="G29" s="79">
        <f>DESPLEGABLES!P22</f>
        <v>14.424382208284934</v>
      </c>
    </row>
    <row r="30" spans="1:7" x14ac:dyDescent="0.35">
      <c r="A30" s="62" t="s">
        <v>166</v>
      </c>
      <c r="B30" s="24" t="s">
        <v>166</v>
      </c>
      <c r="C30" s="77">
        <f>VLOOKUP($A$9&amp;$E$7&amp;$A30,PERFIL_DATOS!$A:$G,C$8,0)</f>
        <v>27.817440422021285</v>
      </c>
      <c r="D30" s="77">
        <f>VLOOKUP($A$9&amp;$E$7&amp;$A30,PERFIL_DATOS!$A:$G,D$8,0)</f>
        <v>25.884752677205508</v>
      </c>
      <c r="E30" s="77">
        <f>VLOOKUP($A$9&amp;$E$7&amp;$A30,PERFIL_DATOS!$A:$G,E$8,0)</f>
        <v>24.01621711232989</v>
      </c>
      <c r="F30" s="8"/>
      <c r="G30" s="79">
        <f>DESPLEGABLES!P23</f>
        <v>28.985463439996341</v>
      </c>
    </row>
    <row r="31" spans="1:7" x14ac:dyDescent="0.35">
      <c r="A31" s="62" t="s">
        <v>167</v>
      </c>
      <c r="B31" s="24" t="s">
        <v>167</v>
      </c>
      <c r="C31" s="77">
        <f>VLOOKUP($A$9&amp;$E$7&amp;$A31,PERFIL_DATOS!$A:$G,C$8,0)</f>
        <v>23.961689594459326</v>
      </c>
      <c r="D31" s="77">
        <f>VLOOKUP($A$9&amp;$E$7&amp;$A31,PERFIL_DATOS!$A:$G,D$8,0)</f>
        <v>24.591597814413824</v>
      </c>
      <c r="E31" s="77">
        <f>VLOOKUP($A$9&amp;$E$7&amp;$A31,PERFIL_DATOS!$A:$G,E$8,0)</f>
        <v>25.419293576622714</v>
      </c>
      <c r="F31" s="8"/>
      <c r="G31" s="79">
        <f>DESPLEGABLES!P24</f>
        <v>19.854991062676362</v>
      </c>
    </row>
    <row r="32" spans="1:7" x14ac:dyDescent="0.35">
      <c r="A32" s="63" t="s">
        <v>168</v>
      </c>
      <c r="B32" s="64" t="s">
        <v>168</v>
      </c>
      <c r="C32" s="80">
        <f>VLOOKUP($A$9&amp;$E$7&amp;$A32,PERFIL_DATOS!$A:$G,C$8,0)</f>
        <v>32.178716617668599</v>
      </c>
      <c r="D32" s="80">
        <f>VLOOKUP($A$9&amp;$E$7&amp;$A32,PERFIL_DATOS!$A:$G,D$8,0)</f>
        <v>33.966056797336108</v>
      </c>
      <c r="E32" s="80">
        <f>VLOOKUP($A$9&amp;$E$7&amp;$A32,PERFIL_DATOS!$A:$G,E$8,0)</f>
        <v>35.967656023001382</v>
      </c>
      <c r="F32" s="8"/>
      <c r="G32" s="81">
        <f>DESPLEGABLES!P25</f>
        <v>23.000468480908985</v>
      </c>
    </row>
    <row r="33" spans="1:7" x14ac:dyDescent="0.35">
      <c r="A33" s="60" t="s">
        <v>256</v>
      </c>
      <c r="B33" s="61" t="s">
        <v>169</v>
      </c>
      <c r="C33" s="75">
        <f>VLOOKUP($A$9&amp;$E$7&amp;$A33,PERFIL_DATOS!$A:$G,C$8,0)</f>
        <v>25.680591947469477</v>
      </c>
      <c r="D33" s="75">
        <f>VLOOKUP($A$9&amp;$E$7&amp;$A33,PERFIL_DATOS!$A:$G,D$8,0)</f>
        <v>25.036418248327948</v>
      </c>
      <c r="E33" s="75">
        <f>VLOOKUP($A$9&amp;$E$7&amp;$A33,PERFIL_DATOS!$A:$G,E$8,0)</f>
        <v>25.500810757521208</v>
      </c>
      <c r="F33" s="8"/>
      <c r="G33" s="76">
        <f>DESPLEGABLES!P26</f>
        <v>22.253015351114556</v>
      </c>
    </row>
    <row r="34" spans="1:7" x14ac:dyDescent="0.35">
      <c r="A34" s="62" t="s">
        <v>257</v>
      </c>
      <c r="B34" s="24" t="s">
        <v>170</v>
      </c>
      <c r="C34" s="77">
        <f>VLOOKUP($A$9&amp;$E$7&amp;$A34,PERFIL_DATOS!$A:$G,C$8,0)</f>
        <v>15.207071898381757</v>
      </c>
      <c r="D34" s="77">
        <f>VLOOKUP($A$9&amp;$E$7&amp;$A34,PERFIL_DATOS!$A:$G,D$8,0)</f>
        <v>15.267706795027113</v>
      </c>
      <c r="E34" s="77">
        <f>VLOOKUP($A$9&amp;$E$7&amp;$A34,PERFIL_DATOS!$A:$G,E$8,0)</f>
        <v>15.2367637581088</v>
      </c>
      <c r="F34" s="8"/>
      <c r="G34" s="79">
        <f>DESPLEGABLES!P27</f>
        <v>15.46110254279826</v>
      </c>
    </row>
    <row r="35" spans="1:7" x14ac:dyDescent="0.35">
      <c r="A35" s="62" t="s">
        <v>258</v>
      </c>
      <c r="B35" s="24" t="s">
        <v>171</v>
      </c>
      <c r="C35" s="77">
        <f>VLOOKUP($A$9&amp;$E$7&amp;$A35,PERFIL_DATOS!$A:$G,C$8,0)</f>
        <v>24.100392210284621</v>
      </c>
      <c r="D35" s="77">
        <f>VLOOKUP($A$9&amp;$E$7&amp;$A35,PERFIL_DATOS!$A:$G,D$8,0)</f>
        <v>24.10317177249231</v>
      </c>
      <c r="E35" s="77">
        <f>VLOOKUP($A$9&amp;$E$7&amp;$A35,PERFIL_DATOS!$A:$G,E$8,0)</f>
        <v>24.658388078676342</v>
      </c>
      <c r="F35" s="8"/>
      <c r="G35" s="79">
        <f>DESPLEGABLES!P28</f>
        <v>25.017925147145302</v>
      </c>
    </row>
    <row r="36" spans="1:7" x14ac:dyDescent="0.35">
      <c r="A36" s="62" t="s">
        <v>259</v>
      </c>
      <c r="C36" s="77">
        <f>VLOOKUP($A$9&amp;$E$7&amp;$A36,PERFIL_DATOS!$A:$G,C$8,0)</f>
        <v>14.37355199635596</v>
      </c>
      <c r="D36" s="77">
        <f>VLOOKUP($A$9&amp;$E$7&amp;$A36,PERFIL_DATOS!$A:$G,D$8,0)</f>
        <v>14.357172965309076</v>
      </c>
      <c r="E36" s="77">
        <f>VLOOKUP($A$9&amp;$E$7&amp;$A36,PERFIL_DATOS!$A:$G,E$8,0)</f>
        <v>14.341789473787466</v>
      </c>
      <c r="F36" s="8"/>
      <c r="G36" s="79">
        <f>DESPLEGABLES!P29</f>
        <v>15.498764912147116</v>
      </c>
    </row>
    <row r="37" spans="1:7" x14ac:dyDescent="0.35">
      <c r="A37" s="62" t="s">
        <v>260</v>
      </c>
      <c r="B37" s="64" t="s">
        <v>172</v>
      </c>
      <c r="C37" s="80">
        <f>VLOOKUP($A$9&amp;$E$7&amp;$A37,PERFIL_DATOS!$A:$G,C$8,0)</f>
        <v>20.638380337356185</v>
      </c>
      <c r="D37" s="80">
        <f>VLOOKUP($A$9&amp;$E$7&amp;$A37,PERFIL_DATOS!$A:$G,D$8,0)</f>
        <v>21.235518428233011</v>
      </c>
      <c r="E37" s="80">
        <f>VLOOKUP($A$9&amp;$E$7&amp;$A37,PERFIL_DATOS!$A:$G,E$8,0)</f>
        <v>20.262247931906177</v>
      </c>
      <c r="F37" s="8"/>
      <c r="G37" s="81">
        <f>DESPLEGABLES!P29</f>
        <v>15.498764912147116</v>
      </c>
    </row>
    <row r="38" spans="1:7" x14ac:dyDescent="0.35">
      <c r="A38" s="60" t="s">
        <v>173</v>
      </c>
      <c r="B38" s="61" t="s">
        <v>173</v>
      </c>
      <c r="C38" s="75">
        <f>VLOOKUP($A$9&amp;$E$7&amp;$A38,PERFIL_DATOS!$A:$G,C$8,0)</f>
        <v>50.947185225075373</v>
      </c>
      <c r="D38" s="75">
        <f>VLOOKUP($A$9&amp;$E$7&amp;$A38,PERFIL_DATOS!$A:$G,D$8,0)</f>
        <v>50.491403171084706</v>
      </c>
      <c r="E38" s="75">
        <f>VLOOKUP($A$9&amp;$E$7&amp;$A38,PERFIL_DATOS!$A:$G,E$8,0)</f>
        <v>51.711183941409644</v>
      </c>
      <c r="F38" s="8"/>
      <c r="G38" s="76">
        <f>DESPLEGABLES!P30</f>
        <v>100</v>
      </c>
    </row>
    <row r="39" spans="1:7" x14ac:dyDescent="0.35">
      <c r="A39" s="63" t="s">
        <v>174</v>
      </c>
      <c r="B39" s="64" t="s">
        <v>174</v>
      </c>
      <c r="C39" s="80">
        <f>VLOOKUP($A$9&amp;$E$7&amp;$A39,PERFIL_DATOS!$A:$G,C$8,0)</f>
        <v>49.052814774924627</v>
      </c>
      <c r="D39" s="80">
        <f>VLOOKUP($A$9&amp;$E$7&amp;$A39,PERFIL_DATOS!$A:$G,D$8,0)</f>
        <v>49.508596828915294</v>
      </c>
      <c r="E39" s="80">
        <f>VLOOKUP($A$9&amp;$E$7&amp;$A39,PERFIL_DATOS!$A:$G,E$8,0)</f>
        <v>48.288816058590349</v>
      </c>
      <c r="F39" s="8"/>
      <c r="G39" s="81">
        <f>DESPLEGABLES!P31</f>
        <v>49.677101852728512</v>
      </c>
    </row>
    <row r="40" spans="1:7" ht="15.5" x14ac:dyDescent="0.35">
      <c r="A40" s="65" t="s">
        <v>175</v>
      </c>
      <c r="B40" s="66"/>
      <c r="C40" s="67"/>
      <c r="D40" s="67"/>
      <c r="E40" s="67"/>
      <c r="F40" s="68"/>
    </row>
    <row r="41" spans="1:7" x14ac:dyDescent="0.35">
      <c r="A41" s="69"/>
      <c r="B41" s="70"/>
      <c r="C41" s="71"/>
      <c r="D41" s="71"/>
      <c r="E41" s="71"/>
      <c r="F41" s="71"/>
    </row>
    <row r="42" spans="1:7" x14ac:dyDescent="0.35">
      <c r="A42" s="72"/>
      <c r="B42" s="70"/>
    </row>
    <row r="43" spans="1:7" x14ac:dyDescent="0.35">
      <c r="B43" s="24"/>
    </row>
    <row r="44" spans="1:7" x14ac:dyDescent="0.35">
      <c r="B44" s="24"/>
    </row>
    <row r="45" spans="1:7" x14ac:dyDescent="0.35">
      <c r="B45" s="24"/>
    </row>
    <row r="46" spans="1:7" x14ac:dyDescent="0.35">
      <c r="B46" s="24"/>
    </row>
    <row r="47" spans="1:7" x14ac:dyDescent="0.35">
      <c r="B47" s="24"/>
    </row>
    <row r="48" spans="1:7" x14ac:dyDescent="0.35">
      <c r="B48" s="24"/>
    </row>
    <row r="49" spans="2:2" x14ac:dyDescent="0.35">
      <c r="B49" s="24"/>
    </row>
    <row r="50" spans="2:2" x14ac:dyDescent="0.35">
      <c r="B50" s="24"/>
    </row>
    <row r="51" spans="2:2" x14ac:dyDescent="0.35">
      <c r="B51" s="24"/>
    </row>
    <row r="52" spans="2:2" x14ac:dyDescent="0.35">
      <c r="B52" s="24"/>
    </row>
    <row r="53" spans="2:2" x14ac:dyDescent="0.35">
      <c r="B53" s="24"/>
    </row>
    <row r="54" spans="2:2" x14ac:dyDescent="0.35">
      <c r="B54" s="24"/>
    </row>
    <row r="55" spans="2:2" x14ac:dyDescent="0.35">
      <c r="B55" s="24"/>
    </row>
    <row r="56" spans="2:2" x14ac:dyDescent="0.35">
      <c r="B56" s="24"/>
    </row>
    <row r="57" spans="2:2" x14ac:dyDescent="0.35">
      <c r="B57" s="24"/>
    </row>
    <row r="58" spans="2:2" x14ac:dyDescent="0.35">
      <c r="B58" s="24"/>
    </row>
    <row r="59" spans="2:2" x14ac:dyDescent="0.35">
      <c r="B59" s="24"/>
    </row>
    <row r="60" spans="2:2" x14ac:dyDescent="0.35">
      <c r="B60" s="24"/>
    </row>
    <row r="61" spans="2:2" x14ac:dyDescent="0.35">
      <c r="B61" s="24"/>
    </row>
    <row r="62" spans="2:2" x14ac:dyDescent="0.35">
      <c r="B62" s="24"/>
    </row>
    <row r="63" spans="2:2" x14ac:dyDescent="0.35">
      <c r="B63" s="24"/>
    </row>
    <row r="64" spans="2:2" x14ac:dyDescent="0.35">
      <c r="B64" s="24"/>
    </row>
    <row r="65" spans="2:2" x14ac:dyDescent="0.35">
      <c r="B65" s="24"/>
    </row>
    <row r="66" spans="2:2" x14ac:dyDescent="0.35">
      <c r="B66" s="24"/>
    </row>
    <row r="67" spans="2:2" x14ac:dyDescent="0.35">
      <c r="B67" s="24"/>
    </row>
    <row r="68" spans="2:2" x14ac:dyDescent="0.35">
      <c r="B68" s="24"/>
    </row>
    <row r="69" spans="2:2" x14ac:dyDescent="0.35">
      <c r="B69" s="24"/>
    </row>
    <row r="70" spans="2:2" x14ac:dyDescent="0.35">
      <c r="B70" s="24"/>
    </row>
    <row r="71" spans="2:2" x14ac:dyDescent="0.35">
      <c r="B71" s="24"/>
    </row>
    <row r="72" spans="2:2" x14ac:dyDescent="0.35">
      <c r="B72" s="24"/>
    </row>
    <row r="73" spans="2:2" x14ac:dyDescent="0.35">
      <c r="B73" s="24"/>
    </row>
    <row r="74" spans="2:2" x14ac:dyDescent="0.35">
      <c r="B74" s="24"/>
    </row>
    <row r="75" spans="2:2" x14ac:dyDescent="0.35">
      <c r="B75" s="24"/>
    </row>
    <row r="76" spans="2:2" x14ac:dyDescent="0.35">
      <c r="B76" s="24"/>
    </row>
    <row r="77" spans="2:2" x14ac:dyDescent="0.35">
      <c r="B77" s="24"/>
    </row>
    <row r="78" spans="2:2" x14ac:dyDescent="0.35">
      <c r="B78" s="24"/>
    </row>
    <row r="79" spans="2:2" x14ac:dyDescent="0.35">
      <c r="B79" s="24"/>
    </row>
    <row r="80" spans="2:2" x14ac:dyDescent="0.35">
      <c r="B80" s="24"/>
    </row>
    <row r="81" spans="2:2" x14ac:dyDescent="0.35">
      <c r="B81" s="24"/>
    </row>
    <row r="82" spans="2:2" x14ac:dyDescent="0.35">
      <c r="B82" s="24"/>
    </row>
    <row r="83" spans="2:2" x14ac:dyDescent="0.35">
      <c r="B83" s="24"/>
    </row>
    <row r="84" spans="2:2" x14ac:dyDescent="0.35">
      <c r="B84" s="24"/>
    </row>
    <row r="85" spans="2:2" x14ac:dyDescent="0.35">
      <c r="B85" s="24"/>
    </row>
    <row r="86" spans="2:2" x14ac:dyDescent="0.35">
      <c r="B86" s="24"/>
    </row>
    <row r="87" spans="2:2" x14ac:dyDescent="0.35">
      <c r="B87" s="24"/>
    </row>
    <row r="88" spans="2:2" x14ac:dyDescent="0.35">
      <c r="B88" s="24"/>
    </row>
    <row r="89" spans="2:2" x14ac:dyDescent="0.35">
      <c r="B89" s="24"/>
    </row>
    <row r="90" spans="2:2" x14ac:dyDescent="0.35">
      <c r="B90" s="24"/>
    </row>
    <row r="91" spans="2:2" x14ac:dyDescent="0.35">
      <c r="B91" s="24"/>
    </row>
    <row r="92" spans="2:2" x14ac:dyDescent="0.35">
      <c r="B92" s="24"/>
    </row>
    <row r="93" spans="2:2" x14ac:dyDescent="0.35">
      <c r="B93" s="24"/>
    </row>
    <row r="94" spans="2:2" x14ac:dyDescent="0.35">
      <c r="B94" s="24"/>
    </row>
    <row r="95" spans="2:2" x14ac:dyDescent="0.35">
      <c r="B95" s="24"/>
    </row>
    <row r="96" spans="2:2" x14ac:dyDescent="0.35">
      <c r="B96" s="24"/>
    </row>
    <row r="97" spans="2:2" x14ac:dyDescent="0.35">
      <c r="B97" s="24"/>
    </row>
    <row r="98" spans="2:2" x14ac:dyDescent="0.35">
      <c r="B98" s="24"/>
    </row>
    <row r="99" spans="2:2" x14ac:dyDescent="0.35">
      <c r="B99" s="24"/>
    </row>
    <row r="100" spans="2:2" x14ac:dyDescent="0.35">
      <c r="B100" s="24"/>
    </row>
    <row r="101" spans="2:2" x14ac:dyDescent="0.35">
      <c r="B101" s="24"/>
    </row>
    <row r="102" spans="2:2" x14ac:dyDescent="0.35">
      <c r="B102" s="24"/>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24"/>
    </row>
    <row r="114" spans="2:2" x14ac:dyDescent="0.35">
      <c r="B114" s="24"/>
    </row>
    <row r="115" spans="2:2" x14ac:dyDescent="0.35">
      <c r="B115" s="24"/>
    </row>
    <row r="116" spans="2:2" x14ac:dyDescent="0.35">
      <c r="B116" s="24"/>
    </row>
    <row r="117" spans="2:2" x14ac:dyDescent="0.35">
      <c r="B117" s="24"/>
    </row>
    <row r="118" spans="2:2" x14ac:dyDescent="0.35">
      <c r="B118" s="24"/>
    </row>
    <row r="119" spans="2:2" x14ac:dyDescent="0.35">
      <c r="B119" s="24"/>
    </row>
    <row r="120" spans="2:2" x14ac:dyDescent="0.35">
      <c r="B120" s="24"/>
    </row>
    <row r="121" spans="2:2" x14ac:dyDescent="0.35">
      <c r="B121" s="24"/>
    </row>
    <row r="122" spans="2:2" x14ac:dyDescent="0.35">
      <c r="B122" s="24"/>
    </row>
    <row r="123" spans="2:2" x14ac:dyDescent="0.35">
      <c r="B123" s="24"/>
    </row>
    <row r="124" spans="2:2" x14ac:dyDescent="0.35">
      <c r="B124" s="24"/>
    </row>
    <row r="125" spans="2:2" x14ac:dyDescent="0.35">
      <c r="B125" s="24"/>
    </row>
    <row r="126" spans="2:2" x14ac:dyDescent="0.35">
      <c r="B126" s="24"/>
    </row>
    <row r="127" spans="2:2" x14ac:dyDescent="0.35">
      <c r="B127" s="24"/>
    </row>
    <row r="128" spans="2:2" x14ac:dyDescent="0.35">
      <c r="B128" s="24"/>
    </row>
    <row r="129" spans="2:2" x14ac:dyDescent="0.35">
      <c r="B129" s="24"/>
    </row>
    <row r="130" spans="2:2" x14ac:dyDescent="0.35">
      <c r="B130" s="24"/>
    </row>
    <row r="131" spans="2:2" x14ac:dyDescent="0.35">
      <c r="B131" s="24"/>
    </row>
    <row r="132" spans="2:2" x14ac:dyDescent="0.35">
      <c r="B132" s="24"/>
    </row>
    <row r="133" spans="2:2" x14ac:dyDescent="0.35">
      <c r="B133" s="24"/>
    </row>
    <row r="134" spans="2:2" x14ac:dyDescent="0.35">
      <c r="B134" s="24"/>
    </row>
    <row r="135" spans="2:2" x14ac:dyDescent="0.35">
      <c r="B135" s="24"/>
    </row>
    <row r="136" spans="2:2" x14ac:dyDescent="0.35">
      <c r="B136" s="24"/>
    </row>
    <row r="137" spans="2:2" x14ac:dyDescent="0.35">
      <c r="B137" s="24"/>
    </row>
    <row r="138" spans="2:2" x14ac:dyDescent="0.35">
      <c r="B138" s="24"/>
    </row>
    <row r="139" spans="2:2" x14ac:dyDescent="0.35">
      <c r="B139" s="24"/>
    </row>
    <row r="140" spans="2:2" x14ac:dyDescent="0.35">
      <c r="B140" s="24"/>
    </row>
    <row r="141" spans="2:2" x14ac:dyDescent="0.35">
      <c r="B141" s="24"/>
    </row>
    <row r="142" spans="2:2" x14ac:dyDescent="0.35">
      <c r="B142" s="24"/>
    </row>
    <row r="143" spans="2:2" x14ac:dyDescent="0.35">
      <c r="B143" s="24"/>
    </row>
    <row r="144" spans="2:2" x14ac:dyDescent="0.35">
      <c r="B144" s="24"/>
    </row>
    <row r="145" spans="2:2" x14ac:dyDescent="0.35">
      <c r="B145" s="24"/>
    </row>
    <row r="146" spans="2:2" x14ac:dyDescent="0.35">
      <c r="B146" s="24"/>
    </row>
    <row r="147" spans="2:2" x14ac:dyDescent="0.35">
      <c r="B147" s="24"/>
    </row>
    <row r="148" spans="2:2" x14ac:dyDescent="0.35">
      <c r="B148" s="24"/>
    </row>
    <row r="149" spans="2:2" x14ac:dyDescent="0.35">
      <c r="B149" s="24"/>
    </row>
    <row r="150" spans="2:2" x14ac:dyDescent="0.35">
      <c r="B150" s="24"/>
    </row>
    <row r="151" spans="2:2" x14ac:dyDescent="0.35">
      <c r="B151" s="24"/>
    </row>
    <row r="152" spans="2:2" x14ac:dyDescent="0.35">
      <c r="B152" s="24"/>
    </row>
    <row r="153" spans="2:2" x14ac:dyDescent="0.35">
      <c r="B153" s="24"/>
    </row>
    <row r="154" spans="2:2" x14ac:dyDescent="0.35">
      <c r="B154" s="24"/>
    </row>
    <row r="155" spans="2:2" x14ac:dyDescent="0.35">
      <c r="B155" s="24"/>
    </row>
    <row r="156" spans="2:2" x14ac:dyDescent="0.35">
      <c r="B156" s="24"/>
    </row>
    <row r="157" spans="2:2" x14ac:dyDescent="0.35">
      <c r="B157" s="24"/>
    </row>
    <row r="158" spans="2:2" x14ac:dyDescent="0.35">
      <c r="B158" s="24"/>
    </row>
    <row r="159" spans="2:2" x14ac:dyDescent="0.35">
      <c r="B159" s="24"/>
    </row>
    <row r="160" spans="2:2" x14ac:dyDescent="0.35">
      <c r="B160" s="24"/>
    </row>
    <row r="161" spans="2:2" x14ac:dyDescent="0.35">
      <c r="B161" s="24"/>
    </row>
    <row r="162" spans="2:2" x14ac:dyDescent="0.35">
      <c r="B162" s="24"/>
    </row>
    <row r="163" spans="2:2" x14ac:dyDescent="0.35">
      <c r="B163" s="24"/>
    </row>
    <row r="164" spans="2:2" x14ac:dyDescent="0.35">
      <c r="B164" s="24"/>
    </row>
    <row r="165" spans="2:2" x14ac:dyDescent="0.35">
      <c r="B165" s="24"/>
    </row>
    <row r="166" spans="2:2" x14ac:dyDescent="0.35">
      <c r="B166" s="24"/>
    </row>
    <row r="167" spans="2:2" x14ac:dyDescent="0.35">
      <c r="B167" s="24"/>
    </row>
    <row r="168" spans="2:2" x14ac:dyDescent="0.35">
      <c r="B168" s="24"/>
    </row>
    <row r="169" spans="2:2" x14ac:dyDescent="0.35">
      <c r="B169" s="24"/>
    </row>
    <row r="170" spans="2:2" x14ac:dyDescent="0.35">
      <c r="B170" s="24"/>
    </row>
    <row r="171" spans="2:2" x14ac:dyDescent="0.35">
      <c r="B171" s="24"/>
    </row>
    <row r="172" spans="2:2" x14ac:dyDescent="0.35">
      <c r="B172" s="24"/>
    </row>
    <row r="173" spans="2:2" x14ac:dyDescent="0.35">
      <c r="B173" s="24"/>
    </row>
    <row r="174" spans="2:2" x14ac:dyDescent="0.35">
      <c r="B174" s="24"/>
    </row>
    <row r="175" spans="2:2" x14ac:dyDescent="0.35">
      <c r="B175" s="24"/>
    </row>
    <row r="176" spans="2:2" x14ac:dyDescent="0.35">
      <c r="B176" s="24"/>
    </row>
    <row r="177" spans="2:2" x14ac:dyDescent="0.35">
      <c r="B177" s="24"/>
    </row>
    <row r="178" spans="2:2" x14ac:dyDescent="0.35">
      <c r="B178" s="24"/>
    </row>
    <row r="179" spans="2:2" x14ac:dyDescent="0.35">
      <c r="B179" s="24"/>
    </row>
    <row r="180" spans="2:2" x14ac:dyDescent="0.35">
      <c r="B180" s="24"/>
    </row>
    <row r="181" spans="2:2" x14ac:dyDescent="0.35">
      <c r="B181" s="24"/>
    </row>
    <row r="182" spans="2:2" x14ac:dyDescent="0.35">
      <c r="B182" s="24"/>
    </row>
    <row r="183" spans="2:2" x14ac:dyDescent="0.35">
      <c r="B183" s="24"/>
    </row>
    <row r="184" spans="2:2" x14ac:dyDescent="0.35">
      <c r="B184" s="24"/>
    </row>
    <row r="185" spans="2:2" x14ac:dyDescent="0.35">
      <c r="B185" s="24"/>
    </row>
    <row r="186" spans="2:2" x14ac:dyDescent="0.35">
      <c r="B186" s="24"/>
    </row>
    <row r="187" spans="2:2" x14ac:dyDescent="0.35">
      <c r="B187" s="24"/>
    </row>
    <row r="188" spans="2:2" x14ac:dyDescent="0.35">
      <c r="B188" s="24"/>
    </row>
    <row r="189" spans="2:2" x14ac:dyDescent="0.35">
      <c r="B189" s="24"/>
    </row>
    <row r="190" spans="2:2" x14ac:dyDescent="0.35">
      <c r="B190" s="24"/>
    </row>
    <row r="191" spans="2:2" x14ac:dyDescent="0.35">
      <c r="B191" s="24"/>
    </row>
    <row r="192" spans="2:2" x14ac:dyDescent="0.35">
      <c r="B192" s="24"/>
    </row>
    <row r="193" spans="2:2" x14ac:dyDescent="0.35">
      <c r="B193" s="24"/>
    </row>
    <row r="194" spans="2:2" x14ac:dyDescent="0.35">
      <c r="B194" s="24"/>
    </row>
    <row r="195" spans="2:2" x14ac:dyDescent="0.35">
      <c r="B195" s="24"/>
    </row>
    <row r="196" spans="2:2" x14ac:dyDescent="0.35">
      <c r="B196" s="24"/>
    </row>
    <row r="197" spans="2:2" x14ac:dyDescent="0.35">
      <c r="B197" s="24"/>
    </row>
    <row r="198" spans="2:2" x14ac:dyDescent="0.35">
      <c r="B198" s="24"/>
    </row>
    <row r="199" spans="2:2" x14ac:dyDescent="0.35">
      <c r="B199" s="24"/>
    </row>
    <row r="200" spans="2:2" x14ac:dyDescent="0.35">
      <c r="B200" s="24"/>
    </row>
    <row r="201" spans="2:2" x14ac:dyDescent="0.35">
      <c r="B201" s="24"/>
    </row>
    <row r="202" spans="2:2" x14ac:dyDescent="0.35">
      <c r="B202" s="24"/>
    </row>
    <row r="203" spans="2:2" x14ac:dyDescent="0.35">
      <c r="B203" s="24"/>
    </row>
    <row r="204" spans="2:2" x14ac:dyDescent="0.35">
      <c r="B204" s="24"/>
    </row>
    <row r="205" spans="2:2" x14ac:dyDescent="0.35">
      <c r="B205" s="24"/>
    </row>
    <row r="206" spans="2:2" x14ac:dyDescent="0.35">
      <c r="B206" s="24"/>
    </row>
    <row r="207" spans="2:2" x14ac:dyDescent="0.35">
      <c r="B207" s="24"/>
    </row>
    <row r="208" spans="2:2" x14ac:dyDescent="0.35">
      <c r="B208" s="24"/>
    </row>
    <row r="209" spans="2:2" x14ac:dyDescent="0.35">
      <c r="B209" s="24"/>
    </row>
    <row r="210" spans="2:2" x14ac:dyDescent="0.35">
      <c r="B210" s="24"/>
    </row>
    <row r="211" spans="2:2" x14ac:dyDescent="0.35">
      <c r="B211" s="24"/>
    </row>
    <row r="212" spans="2:2" x14ac:dyDescent="0.35">
      <c r="B212" s="24"/>
    </row>
    <row r="213" spans="2:2" x14ac:dyDescent="0.35">
      <c r="B213" s="24"/>
    </row>
    <row r="214" spans="2:2" x14ac:dyDescent="0.35">
      <c r="B214" s="24"/>
    </row>
    <row r="215" spans="2:2" x14ac:dyDescent="0.35">
      <c r="B215" s="24"/>
    </row>
    <row r="216" spans="2:2" x14ac:dyDescent="0.35">
      <c r="B216" s="24"/>
    </row>
    <row r="217" spans="2:2" x14ac:dyDescent="0.35">
      <c r="B217" s="24"/>
    </row>
    <row r="218" spans="2:2" x14ac:dyDescent="0.35">
      <c r="B218" s="24"/>
    </row>
    <row r="219" spans="2:2" x14ac:dyDescent="0.35">
      <c r="B219" s="24"/>
    </row>
    <row r="220" spans="2:2" x14ac:dyDescent="0.35">
      <c r="B220" s="24"/>
    </row>
    <row r="221" spans="2:2" x14ac:dyDescent="0.35">
      <c r="B221" s="24"/>
    </row>
    <row r="222" spans="2:2" x14ac:dyDescent="0.35">
      <c r="B222" s="24"/>
    </row>
    <row r="223" spans="2:2" x14ac:dyDescent="0.35">
      <c r="B223" s="24"/>
    </row>
    <row r="224" spans="2:2" x14ac:dyDescent="0.35">
      <c r="B224" s="24"/>
    </row>
    <row r="225" spans="2:2" x14ac:dyDescent="0.35">
      <c r="B225" s="24"/>
    </row>
    <row r="226" spans="2:2" x14ac:dyDescent="0.35">
      <c r="B226" s="24"/>
    </row>
    <row r="227" spans="2:2" x14ac:dyDescent="0.35">
      <c r="B227" s="24"/>
    </row>
    <row r="228" spans="2:2" x14ac:dyDescent="0.35">
      <c r="B228" s="24"/>
    </row>
    <row r="229" spans="2:2" x14ac:dyDescent="0.35">
      <c r="B229" s="24"/>
    </row>
    <row r="230" spans="2:2" x14ac:dyDescent="0.35">
      <c r="B230" s="24"/>
    </row>
    <row r="231" spans="2:2" x14ac:dyDescent="0.35">
      <c r="B231" s="24"/>
    </row>
    <row r="232" spans="2:2" x14ac:dyDescent="0.35">
      <c r="B232" s="24"/>
    </row>
    <row r="233" spans="2:2" x14ac:dyDescent="0.35">
      <c r="B233" s="24"/>
    </row>
    <row r="234" spans="2:2" x14ac:dyDescent="0.35">
      <c r="B234" s="24"/>
    </row>
    <row r="235" spans="2:2" x14ac:dyDescent="0.35">
      <c r="B235" s="24"/>
    </row>
    <row r="236" spans="2:2" x14ac:dyDescent="0.35">
      <c r="B236" s="24"/>
    </row>
    <row r="237" spans="2:2" x14ac:dyDescent="0.35">
      <c r="B237" s="24"/>
    </row>
    <row r="238" spans="2:2" x14ac:dyDescent="0.35">
      <c r="B238" s="24"/>
    </row>
    <row r="239" spans="2:2" x14ac:dyDescent="0.35">
      <c r="B239" s="24"/>
    </row>
    <row r="240" spans="2:2" x14ac:dyDescent="0.35">
      <c r="B240" s="24"/>
    </row>
    <row r="241" spans="2:2" x14ac:dyDescent="0.35">
      <c r="B241" s="24"/>
    </row>
    <row r="242" spans="2:2" x14ac:dyDescent="0.35">
      <c r="B242" s="24"/>
    </row>
    <row r="243" spans="2:2" x14ac:dyDescent="0.35">
      <c r="B243" s="24"/>
    </row>
    <row r="244" spans="2:2" x14ac:dyDescent="0.35">
      <c r="B244" s="24"/>
    </row>
    <row r="245" spans="2:2" x14ac:dyDescent="0.35">
      <c r="B245" s="24"/>
    </row>
    <row r="246" spans="2:2" x14ac:dyDescent="0.35">
      <c r="B246" s="24"/>
    </row>
    <row r="247" spans="2:2" x14ac:dyDescent="0.35">
      <c r="B247" s="24"/>
    </row>
    <row r="248" spans="2:2" x14ac:dyDescent="0.35">
      <c r="B248" s="24"/>
    </row>
    <row r="249" spans="2:2" x14ac:dyDescent="0.35">
      <c r="B249" s="24"/>
    </row>
    <row r="250" spans="2:2" x14ac:dyDescent="0.35">
      <c r="B250" s="24"/>
    </row>
    <row r="251" spans="2:2" x14ac:dyDescent="0.35">
      <c r="B251" s="24"/>
    </row>
    <row r="252" spans="2:2" x14ac:dyDescent="0.35">
      <c r="B252" s="24"/>
    </row>
    <row r="253" spans="2:2" x14ac:dyDescent="0.35">
      <c r="B253" s="24"/>
    </row>
    <row r="254" spans="2:2" x14ac:dyDescent="0.35">
      <c r="B254" s="24"/>
    </row>
    <row r="255" spans="2:2" x14ac:dyDescent="0.35">
      <c r="B255" s="24"/>
    </row>
    <row r="256" spans="2:2" x14ac:dyDescent="0.35">
      <c r="B256" s="24"/>
    </row>
    <row r="257" spans="2:2" x14ac:dyDescent="0.35">
      <c r="B257" s="24"/>
    </row>
    <row r="258" spans="2:2" x14ac:dyDescent="0.35">
      <c r="B258" s="24"/>
    </row>
    <row r="259" spans="2:2" x14ac:dyDescent="0.35">
      <c r="B259" s="24"/>
    </row>
    <row r="260" spans="2:2" x14ac:dyDescent="0.35">
      <c r="B260" s="24"/>
    </row>
    <row r="261" spans="2:2" x14ac:dyDescent="0.35">
      <c r="B261" s="24"/>
    </row>
    <row r="262" spans="2:2" x14ac:dyDescent="0.35">
      <c r="B262" s="24"/>
    </row>
    <row r="263" spans="2:2" x14ac:dyDescent="0.35">
      <c r="B263" s="24"/>
    </row>
    <row r="264" spans="2:2" x14ac:dyDescent="0.35">
      <c r="B264" s="24"/>
    </row>
    <row r="265" spans="2:2" x14ac:dyDescent="0.35">
      <c r="B265" s="24"/>
    </row>
    <row r="266" spans="2:2" x14ac:dyDescent="0.35">
      <c r="B266" s="24"/>
    </row>
    <row r="267" spans="2:2" x14ac:dyDescent="0.35">
      <c r="B267" s="24"/>
    </row>
    <row r="268" spans="2:2" x14ac:dyDescent="0.35">
      <c r="B268" s="24"/>
    </row>
    <row r="269" spans="2:2" x14ac:dyDescent="0.35">
      <c r="B269" s="24"/>
    </row>
    <row r="270" spans="2:2" x14ac:dyDescent="0.35">
      <c r="B270" s="24"/>
    </row>
    <row r="271" spans="2:2" x14ac:dyDescent="0.35">
      <c r="B271" s="24"/>
    </row>
    <row r="272" spans="2:2" x14ac:dyDescent="0.35">
      <c r="B272" s="24"/>
    </row>
    <row r="273" spans="2:2" x14ac:dyDescent="0.35">
      <c r="B273" s="24"/>
    </row>
    <row r="274" spans="2:2" x14ac:dyDescent="0.35">
      <c r="B274" s="24"/>
    </row>
    <row r="275" spans="2:2" x14ac:dyDescent="0.35">
      <c r="B275" s="24"/>
    </row>
    <row r="276" spans="2:2" x14ac:dyDescent="0.35">
      <c r="B276" s="24"/>
    </row>
    <row r="277" spans="2:2" x14ac:dyDescent="0.35">
      <c r="B277" s="24"/>
    </row>
    <row r="278" spans="2:2" x14ac:dyDescent="0.35">
      <c r="B278" s="24"/>
    </row>
    <row r="279" spans="2:2" x14ac:dyDescent="0.35">
      <c r="B279" s="24"/>
    </row>
    <row r="280" spans="2:2" x14ac:dyDescent="0.35">
      <c r="B280" s="24"/>
    </row>
    <row r="281" spans="2:2" x14ac:dyDescent="0.35">
      <c r="B281" s="24"/>
    </row>
    <row r="282" spans="2:2" x14ac:dyDescent="0.35">
      <c r="B282" s="24"/>
    </row>
    <row r="283" spans="2:2" x14ac:dyDescent="0.35">
      <c r="B283" s="24"/>
    </row>
    <row r="284" spans="2:2" x14ac:dyDescent="0.35">
      <c r="B284" s="24"/>
    </row>
    <row r="285" spans="2:2" x14ac:dyDescent="0.35">
      <c r="B285" s="24"/>
    </row>
    <row r="286" spans="2:2" x14ac:dyDescent="0.35">
      <c r="B286" s="24"/>
    </row>
    <row r="287" spans="2:2" x14ac:dyDescent="0.35">
      <c r="B287" s="24"/>
    </row>
    <row r="288" spans="2:2" x14ac:dyDescent="0.35">
      <c r="B288" s="24"/>
    </row>
    <row r="289" spans="2:2" x14ac:dyDescent="0.35">
      <c r="B289" s="24"/>
    </row>
    <row r="290" spans="2:2" x14ac:dyDescent="0.35">
      <c r="B290" s="24"/>
    </row>
    <row r="291" spans="2:2" x14ac:dyDescent="0.35">
      <c r="B291" s="24"/>
    </row>
    <row r="292" spans="2:2" x14ac:dyDescent="0.35">
      <c r="B292" s="24"/>
    </row>
    <row r="293" spans="2:2" x14ac:dyDescent="0.35">
      <c r="B293" s="24"/>
    </row>
    <row r="294" spans="2:2" x14ac:dyDescent="0.35">
      <c r="B294" s="24"/>
    </row>
    <row r="295" spans="2:2" x14ac:dyDescent="0.35">
      <c r="B295" s="24"/>
    </row>
    <row r="296" spans="2:2" x14ac:dyDescent="0.35">
      <c r="B296" s="24"/>
    </row>
    <row r="297" spans="2:2" x14ac:dyDescent="0.35">
      <c r="B297" s="24"/>
    </row>
    <row r="298" spans="2:2" x14ac:dyDescent="0.35">
      <c r="B298" s="24"/>
    </row>
    <row r="299" spans="2:2" x14ac:dyDescent="0.35">
      <c r="B299" s="24"/>
    </row>
    <row r="300" spans="2:2" x14ac:dyDescent="0.35">
      <c r="B300" s="24"/>
    </row>
    <row r="301" spans="2:2" x14ac:dyDescent="0.35">
      <c r="B301" s="24"/>
    </row>
    <row r="302" spans="2:2" x14ac:dyDescent="0.35">
      <c r="B302" s="24"/>
    </row>
    <row r="303" spans="2:2" x14ac:dyDescent="0.35">
      <c r="B303" s="24"/>
    </row>
    <row r="304" spans="2:2" x14ac:dyDescent="0.35">
      <c r="B304" s="24"/>
    </row>
    <row r="305" spans="2:2" x14ac:dyDescent="0.35">
      <c r="B305" s="24"/>
    </row>
    <row r="306" spans="2:2" x14ac:dyDescent="0.35">
      <c r="B306" s="24"/>
    </row>
    <row r="307" spans="2:2" x14ac:dyDescent="0.35">
      <c r="B307" s="24"/>
    </row>
    <row r="308" spans="2:2" x14ac:dyDescent="0.35">
      <c r="B308" s="24"/>
    </row>
    <row r="309" spans="2:2" x14ac:dyDescent="0.35">
      <c r="B309" s="24"/>
    </row>
    <row r="310" spans="2:2" x14ac:dyDescent="0.35">
      <c r="B310" s="24"/>
    </row>
    <row r="311" spans="2:2" x14ac:dyDescent="0.35">
      <c r="B311" s="24"/>
    </row>
    <row r="312" spans="2:2" x14ac:dyDescent="0.35">
      <c r="B312" s="24"/>
    </row>
    <row r="313" spans="2:2" x14ac:dyDescent="0.35">
      <c r="B313" s="24"/>
    </row>
    <row r="314" spans="2:2" x14ac:dyDescent="0.35">
      <c r="B314" s="24"/>
    </row>
    <row r="315" spans="2:2" x14ac:dyDescent="0.35">
      <c r="B315" s="24"/>
    </row>
    <row r="316" spans="2:2" x14ac:dyDescent="0.35">
      <c r="B316" s="24"/>
    </row>
    <row r="317" spans="2:2" x14ac:dyDescent="0.35">
      <c r="B317" s="24"/>
    </row>
    <row r="318" spans="2:2" x14ac:dyDescent="0.35">
      <c r="B318" s="24"/>
    </row>
    <row r="319" spans="2:2" x14ac:dyDescent="0.35">
      <c r="B319" s="24"/>
    </row>
    <row r="320" spans="2:2" x14ac:dyDescent="0.35">
      <c r="B320" s="24"/>
    </row>
    <row r="321" spans="2:2" x14ac:dyDescent="0.35">
      <c r="B321" s="24"/>
    </row>
    <row r="322" spans="2:2" x14ac:dyDescent="0.35">
      <c r="B322" s="24"/>
    </row>
    <row r="323" spans="2:2" x14ac:dyDescent="0.35">
      <c r="B323" s="24"/>
    </row>
    <row r="324" spans="2:2" x14ac:dyDescent="0.35">
      <c r="B324" s="24"/>
    </row>
    <row r="325" spans="2:2" x14ac:dyDescent="0.35">
      <c r="B325" s="24"/>
    </row>
    <row r="326" spans="2:2" x14ac:dyDescent="0.35">
      <c r="B326" s="24"/>
    </row>
    <row r="327" spans="2:2" x14ac:dyDescent="0.35">
      <c r="B327" s="24"/>
    </row>
    <row r="328" spans="2:2" x14ac:dyDescent="0.35">
      <c r="B328" s="24"/>
    </row>
    <row r="329" spans="2:2" x14ac:dyDescent="0.35">
      <c r="B329" s="24"/>
    </row>
    <row r="330" spans="2:2" x14ac:dyDescent="0.35">
      <c r="B330" s="24"/>
    </row>
    <row r="331" spans="2:2" x14ac:dyDescent="0.35">
      <c r="B331" s="24"/>
    </row>
    <row r="332" spans="2:2" x14ac:dyDescent="0.35">
      <c r="B332" s="24"/>
    </row>
    <row r="333" spans="2:2" x14ac:dyDescent="0.35">
      <c r="B333" s="24"/>
    </row>
    <row r="334" spans="2:2" x14ac:dyDescent="0.35">
      <c r="B334" s="24"/>
    </row>
    <row r="335" spans="2:2" x14ac:dyDescent="0.35">
      <c r="B335" s="24"/>
    </row>
    <row r="336" spans="2:2" x14ac:dyDescent="0.35">
      <c r="B336" s="24"/>
    </row>
    <row r="337" spans="2:2" x14ac:dyDescent="0.35">
      <c r="B337" s="24"/>
    </row>
    <row r="338" spans="2:2" x14ac:dyDescent="0.35">
      <c r="B338" s="24"/>
    </row>
    <row r="339" spans="2:2" x14ac:dyDescent="0.35">
      <c r="B339" s="24"/>
    </row>
    <row r="340" spans="2:2" x14ac:dyDescent="0.35">
      <c r="B340" s="24"/>
    </row>
    <row r="341" spans="2:2" x14ac:dyDescent="0.35">
      <c r="B341" s="24"/>
    </row>
    <row r="342" spans="2:2" x14ac:dyDescent="0.35">
      <c r="B342" s="24"/>
    </row>
    <row r="343" spans="2:2" x14ac:dyDescent="0.35">
      <c r="B343" s="24"/>
    </row>
    <row r="344" spans="2:2" x14ac:dyDescent="0.35">
      <c r="B344" s="24"/>
    </row>
    <row r="345" spans="2:2" x14ac:dyDescent="0.35">
      <c r="B345" s="24"/>
    </row>
    <row r="346" spans="2:2" x14ac:dyDescent="0.35">
      <c r="B346" s="24"/>
    </row>
    <row r="347" spans="2:2" x14ac:dyDescent="0.35">
      <c r="B347" s="24"/>
    </row>
    <row r="348" spans="2:2" x14ac:dyDescent="0.35">
      <c r="B348" s="24"/>
    </row>
    <row r="349" spans="2:2" x14ac:dyDescent="0.35">
      <c r="B349" s="24"/>
    </row>
    <row r="350" spans="2:2" x14ac:dyDescent="0.35">
      <c r="B350" s="24"/>
    </row>
    <row r="351" spans="2:2" x14ac:dyDescent="0.35">
      <c r="B351" s="24"/>
    </row>
    <row r="352" spans="2:2" x14ac:dyDescent="0.35">
      <c r="B352" s="24"/>
    </row>
    <row r="353" spans="2:2" x14ac:dyDescent="0.35">
      <c r="B353" s="24"/>
    </row>
    <row r="354" spans="2:2" x14ac:dyDescent="0.35">
      <c r="B354" s="24"/>
    </row>
    <row r="355" spans="2:2" x14ac:dyDescent="0.35">
      <c r="B355" s="24"/>
    </row>
    <row r="356" spans="2:2" x14ac:dyDescent="0.35">
      <c r="B356" s="24"/>
    </row>
    <row r="357" spans="2:2" x14ac:dyDescent="0.35">
      <c r="B357" s="24"/>
    </row>
    <row r="358" spans="2:2" x14ac:dyDescent="0.35">
      <c r="B358" s="24"/>
    </row>
    <row r="359" spans="2:2" x14ac:dyDescent="0.35">
      <c r="B359" s="24"/>
    </row>
    <row r="360" spans="2:2" x14ac:dyDescent="0.35">
      <c r="B360" s="24"/>
    </row>
    <row r="361" spans="2:2" x14ac:dyDescent="0.35">
      <c r="B361" s="24"/>
    </row>
    <row r="362" spans="2:2" x14ac:dyDescent="0.35">
      <c r="B362" s="24"/>
    </row>
    <row r="363" spans="2:2" x14ac:dyDescent="0.35">
      <c r="B363" s="24"/>
    </row>
    <row r="364" spans="2:2" x14ac:dyDescent="0.35">
      <c r="B364" s="24"/>
    </row>
    <row r="365" spans="2:2" x14ac:dyDescent="0.35">
      <c r="B365" s="24"/>
    </row>
    <row r="366" spans="2:2" x14ac:dyDescent="0.35">
      <c r="B366" s="24"/>
    </row>
    <row r="367" spans="2:2" x14ac:dyDescent="0.35">
      <c r="B367" s="24"/>
    </row>
    <row r="368" spans="2:2" x14ac:dyDescent="0.35">
      <c r="B368" s="24"/>
    </row>
    <row r="369" spans="2:2" x14ac:dyDescent="0.35">
      <c r="B369" s="24"/>
    </row>
    <row r="370" spans="2:2" x14ac:dyDescent="0.35">
      <c r="B370" s="24"/>
    </row>
    <row r="371" spans="2:2" x14ac:dyDescent="0.35">
      <c r="B371" s="24"/>
    </row>
    <row r="372" spans="2:2" x14ac:dyDescent="0.35">
      <c r="B372" s="24"/>
    </row>
    <row r="373" spans="2:2" x14ac:dyDescent="0.35">
      <c r="B373" s="24"/>
    </row>
    <row r="374" spans="2:2" x14ac:dyDescent="0.35">
      <c r="B374" s="24"/>
    </row>
    <row r="375" spans="2:2" x14ac:dyDescent="0.35">
      <c r="B375" s="24"/>
    </row>
    <row r="376" spans="2:2" x14ac:dyDescent="0.35">
      <c r="B376" s="24"/>
    </row>
    <row r="377" spans="2:2" x14ac:dyDescent="0.35">
      <c r="B377" s="24"/>
    </row>
    <row r="378" spans="2:2" x14ac:dyDescent="0.35">
      <c r="B378" s="24"/>
    </row>
    <row r="379" spans="2:2" x14ac:dyDescent="0.35">
      <c r="B379" s="24"/>
    </row>
    <row r="380" spans="2:2" x14ac:dyDescent="0.35">
      <c r="B380" s="24"/>
    </row>
    <row r="381" spans="2:2" x14ac:dyDescent="0.35">
      <c r="B381" s="24"/>
    </row>
    <row r="382" spans="2:2" x14ac:dyDescent="0.35">
      <c r="B382" s="24"/>
    </row>
    <row r="383" spans="2:2" x14ac:dyDescent="0.35">
      <c r="B383" s="24"/>
    </row>
    <row r="384" spans="2:2" x14ac:dyDescent="0.35">
      <c r="B384" s="24"/>
    </row>
    <row r="385" spans="2:2" x14ac:dyDescent="0.35">
      <c r="B385" s="24"/>
    </row>
    <row r="386" spans="2:2" x14ac:dyDescent="0.35">
      <c r="B386" s="24"/>
    </row>
    <row r="387" spans="2:2" x14ac:dyDescent="0.35">
      <c r="B387" s="24"/>
    </row>
    <row r="388" spans="2:2" x14ac:dyDescent="0.35">
      <c r="B388" s="24"/>
    </row>
    <row r="389" spans="2:2" x14ac:dyDescent="0.35">
      <c r="B389" s="24"/>
    </row>
    <row r="390" spans="2:2" x14ac:dyDescent="0.35">
      <c r="B390" s="24"/>
    </row>
    <row r="391" spans="2:2" x14ac:dyDescent="0.35">
      <c r="B391" s="24"/>
    </row>
    <row r="392" spans="2:2" x14ac:dyDescent="0.35">
      <c r="B392" s="24"/>
    </row>
    <row r="393" spans="2:2" x14ac:dyDescent="0.35">
      <c r="B393" s="24"/>
    </row>
    <row r="394" spans="2:2" x14ac:dyDescent="0.35">
      <c r="B394" s="24"/>
    </row>
    <row r="395" spans="2:2" x14ac:dyDescent="0.35">
      <c r="B395" s="24"/>
    </row>
    <row r="396" spans="2:2" x14ac:dyDescent="0.35">
      <c r="B396" s="24"/>
    </row>
    <row r="397" spans="2:2" x14ac:dyDescent="0.35">
      <c r="B397" s="24"/>
    </row>
    <row r="398" spans="2:2" x14ac:dyDescent="0.35">
      <c r="B398" s="24"/>
    </row>
    <row r="399" spans="2:2" x14ac:dyDescent="0.35">
      <c r="B399" s="24"/>
    </row>
    <row r="400" spans="2:2" x14ac:dyDescent="0.35">
      <c r="B400" s="24"/>
    </row>
    <row r="401" spans="2:2" x14ac:dyDescent="0.35">
      <c r="B401" s="24"/>
    </row>
    <row r="402" spans="2:2" x14ac:dyDescent="0.35">
      <c r="B402" s="24"/>
    </row>
    <row r="403" spans="2:2" x14ac:dyDescent="0.35">
      <c r="B403" s="24"/>
    </row>
    <row r="404" spans="2:2" x14ac:dyDescent="0.35">
      <c r="B404" s="24"/>
    </row>
    <row r="405" spans="2:2" x14ac:dyDescent="0.35">
      <c r="B405" s="24"/>
    </row>
    <row r="406" spans="2:2" x14ac:dyDescent="0.35">
      <c r="B406" s="24"/>
    </row>
    <row r="407" spans="2:2" x14ac:dyDescent="0.35">
      <c r="B407" s="24"/>
    </row>
    <row r="408" spans="2:2" x14ac:dyDescent="0.35">
      <c r="B408" s="24"/>
    </row>
    <row r="409" spans="2:2" x14ac:dyDescent="0.35">
      <c r="B409" s="24"/>
    </row>
    <row r="410" spans="2:2" x14ac:dyDescent="0.35">
      <c r="B410" s="24"/>
    </row>
    <row r="411" spans="2:2" x14ac:dyDescent="0.35">
      <c r="B411" s="24"/>
    </row>
    <row r="412" spans="2:2" x14ac:dyDescent="0.35">
      <c r="B412" s="24"/>
    </row>
    <row r="413" spans="2:2" x14ac:dyDescent="0.35">
      <c r="B413" s="24"/>
    </row>
    <row r="414" spans="2:2" x14ac:dyDescent="0.35">
      <c r="B414" s="24"/>
    </row>
    <row r="415" spans="2:2" x14ac:dyDescent="0.35">
      <c r="B415" s="24"/>
    </row>
    <row r="416" spans="2:2" x14ac:dyDescent="0.35">
      <c r="B416" s="24"/>
    </row>
    <row r="417" spans="2:2" x14ac:dyDescent="0.35">
      <c r="B417" s="24"/>
    </row>
    <row r="418" spans="2:2" x14ac:dyDescent="0.35">
      <c r="B418" s="24"/>
    </row>
    <row r="419" spans="2:2" x14ac:dyDescent="0.35">
      <c r="B419" s="24"/>
    </row>
    <row r="420" spans="2:2" x14ac:dyDescent="0.35">
      <c r="B420" s="24"/>
    </row>
    <row r="421" spans="2:2" x14ac:dyDescent="0.35">
      <c r="B421" s="24"/>
    </row>
    <row r="422" spans="2:2" x14ac:dyDescent="0.35">
      <c r="B422" s="24"/>
    </row>
    <row r="423" spans="2:2" x14ac:dyDescent="0.35">
      <c r="B423" s="24"/>
    </row>
    <row r="424" spans="2:2" x14ac:dyDescent="0.35">
      <c r="B424" s="24"/>
    </row>
    <row r="425" spans="2:2" x14ac:dyDescent="0.35">
      <c r="B425" s="24"/>
    </row>
    <row r="426" spans="2:2" x14ac:dyDescent="0.35">
      <c r="B426" s="24"/>
    </row>
    <row r="427" spans="2:2" x14ac:dyDescent="0.35">
      <c r="B427" s="24"/>
    </row>
    <row r="428" spans="2:2" x14ac:dyDescent="0.35">
      <c r="B428" s="24"/>
    </row>
    <row r="429" spans="2:2" x14ac:dyDescent="0.35">
      <c r="B429" s="24"/>
    </row>
    <row r="430" spans="2:2" x14ac:dyDescent="0.35">
      <c r="B430" s="24"/>
    </row>
    <row r="431" spans="2:2" x14ac:dyDescent="0.35">
      <c r="B431" s="24"/>
    </row>
    <row r="432" spans="2:2" x14ac:dyDescent="0.35">
      <c r="B432" s="24"/>
    </row>
    <row r="433" spans="2:2" x14ac:dyDescent="0.35">
      <c r="B433" s="24"/>
    </row>
    <row r="434" spans="2:2" x14ac:dyDescent="0.35">
      <c r="B434" s="24"/>
    </row>
    <row r="435" spans="2:2" x14ac:dyDescent="0.35">
      <c r="B435" s="24"/>
    </row>
    <row r="436" spans="2:2" x14ac:dyDescent="0.35">
      <c r="B436" s="24"/>
    </row>
    <row r="437" spans="2:2" x14ac:dyDescent="0.35">
      <c r="B437" s="24"/>
    </row>
    <row r="438" spans="2:2" x14ac:dyDescent="0.35">
      <c r="B438" s="24"/>
    </row>
    <row r="439" spans="2:2" x14ac:dyDescent="0.35">
      <c r="B439" s="24"/>
    </row>
    <row r="440" spans="2:2" x14ac:dyDescent="0.35">
      <c r="B440" s="24"/>
    </row>
    <row r="441" spans="2:2" x14ac:dyDescent="0.35">
      <c r="B441" s="24"/>
    </row>
    <row r="442" spans="2:2" x14ac:dyDescent="0.35">
      <c r="B442" s="24"/>
    </row>
    <row r="443" spans="2:2" x14ac:dyDescent="0.35">
      <c r="B443" s="24"/>
    </row>
    <row r="444" spans="2:2" x14ac:dyDescent="0.35">
      <c r="B444" s="24"/>
    </row>
    <row r="445" spans="2:2" x14ac:dyDescent="0.35">
      <c r="B445" s="24"/>
    </row>
    <row r="446" spans="2:2" x14ac:dyDescent="0.35">
      <c r="B446" s="24"/>
    </row>
    <row r="447" spans="2:2" x14ac:dyDescent="0.35">
      <c r="B447" s="24"/>
    </row>
    <row r="448" spans="2:2" x14ac:dyDescent="0.35">
      <c r="B448" s="24"/>
    </row>
    <row r="449" spans="2:2" x14ac:dyDescent="0.35">
      <c r="B449" s="24"/>
    </row>
    <row r="450" spans="2:2" x14ac:dyDescent="0.35">
      <c r="B450" s="24"/>
    </row>
    <row r="451" spans="2:2" x14ac:dyDescent="0.35">
      <c r="B451" s="24"/>
    </row>
    <row r="452" spans="2:2" x14ac:dyDescent="0.35">
      <c r="B452" s="24"/>
    </row>
    <row r="453" spans="2:2" x14ac:dyDescent="0.35">
      <c r="B453" s="24"/>
    </row>
    <row r="454" spans="2:2" x14ac:dyDescent="0.35">
      <c r="B454" s="24"/>
    </row>
    <row r="455" spans="2:2" x14ac:dyDescent="0.35">
      <c r="B455" s="24"/>
    </row>
    <row r="456" spans="2:2" x14ac:dyDescent="0.35">
      <c r="B456" s="24"/>
    </row>
    <row r="457" spans="2:2" x14ac:dyDescent="0.35">
      <c r="B457" s="24"/>
    </row>
    <row r="458" spans="2:2" x14ac:dyDescent="0.35">
      <c r="B458" s="24"/>
    </row>
    <row r="459" spans="2:2" x14ac:dyDescent="0.35">
      <c r="B459" s="24"/>
    </row>
    <row r="460" spans="2:2" x14ac:dyDescent="0.35">
      <c r="B460" s="24"/>
    </row>
    <row r="461" spans="2:2" x14ac:dyDescent="0.35">
      <c r="B461" s="24"/>
    </row>
    <row r="462" spans="2:2" x14ac:dyDescent="0.35">
      <c r="B462" s="24"/>
    </row>
    <row r="463" spans="2:2" x14ac:dyDescent="0.35">
      <c r="B463" s="24"/>
    </row>
    <row r="464" spans="2:2" x14ac:dyDescent="0.35">
      <c r="B464" s="24"/>
    </row>
    <row r="465" spans="2:2" x14ac:dyDescent="0.35">
      <c r="B465" s="24"/>
    </row>
    <row r="466" spans="2:2" x14ac:dyDescent="0.35">
      <c r="B466" s="24"/>
    </row>
    <row r="467" spans="2:2" x14ac:dyDescent="0.35">
      <c r="B467" s="24"/>
    </row>
    <row r="468" spans="2:2" x14ac:dyDescent="0.35">
      <c r="B468" s="24"/>
    </row>
    <row r="469" spans="2:2" x14ac:dyDescent="0.35">
      <c r="B469" s="24"/>
    </row>
    <row r="470" spans="2:2" x14ac:dyDescent="0.35">
      <c r="B470" s="24"/>
    </row>
    <row r="471" spans="2:2" x14ac:dyDescent="0.35">
      <c r="B471" s="24"/>
    </row>
    <row r="472" spans="2:2" x14ac:dyDescent="0.35">
      <c r="B472" s="24"/>
    </row>
    <row r="473" spans="2:2" x14ac:dyDescent="0.35">
      <c r="B473" s="24"/>
    </row>
    <row r="474" spans="2:2" x14ac:dyDescent="0.35">
      <c r="B474" s="24"/>
    </row>
    <row r="475" spans="2:2" x14ac:dyDescent="0.35">
      <c r="B475" s="24"/>
    </row>
    <row r="476" spans="2:2" x14ac:dyDescent="0.35">
      <c r="B476" s="24"/>
    </row>
    <row r="477" spans="2:2" x14ac:dyDescent="0.35">
      <c r="B477" s="24"/>
    </row>
    <row r="478" spans="2:2" x14ac:dyDescent="0.35">
      <c r="B478" s="24"/>
    </row>
    <row r="479" spans="2:2" x14ac:dyDescent="0.35">
      <c r="B479" s="24"/>
    </row>
    <row r="480" spans="2:2" x14ac:dyDescent="0.35">
      <c r="B480" s="24"/>
    </row>
    <row r="481" spans="2:2" x14ac:dyDescent="0.35">
      <c r="B481" s="24"/>
    </row>
    <row r="482" spans="2:2" x14ac:dyDescent="0.35">
      <c r="B482" s="24"/>
    </row>
    <row r="483" spans="2:2" x14ac:dyDescent="0.35">
      <c r="B483" s="24"/>
    </row>
    <row r="484" spans="2:2" x14ac:dyDescent="0.35">
      <c r="B484" s="24"/>
    </row>
    <row r="485" spans="2:2" x14ac:dyDescent="0.35">
      <c r="B485" s="24"/>
    </row>
    <row r="486" spans="2:2" x14ac:dyDescent="0.35">
      <c r="B486" s="24"/>
    </row>
    <row r="487" spans="2:2" x14ac:dyDescent="0.35">
      <c r="B487" s="24"/>
    </row>
    <row r="488" spans="2:2" x14ac:dyDescent="0.35">
      <c r="B488" s="24"/>
    </row>
    <row r="489" spans="2:2" x14ac:dyDescent="0.35">
      <c r="B489" s="24"/>
    </row>
    <row r="490" spans="2:2" x14ac:dyDescent="0.35">
      <c r="B490" s="24"/>
    </row>
    <row r="491" spans="2:2" x14ac:dyDescent="0.35">
      <c r="B491" s="24"/>
    </row>
    <row r="492" spans="2:2" x14ac:dyDescent="0.35">
      <c r="B492" s="24"/>
    </row>
    <row r="493" spans="2:2" x14ac:dyDescent="0.35">
      <c r="B493" s="24"/>
    </row>
    <row r="494" spans="2:2" x14ac:dyDescent="0.35">
      <c r="B494" s="24"/>
    </row>
    <row r="495" spans="2:2" x14ac:dyDescent="0.35">
      <c r="B495" s="24"/>
    </row>
    <row r="496" spans="2:2" x14ac:dyDescent="0.35">
      <c r="B496" s="24"/>
    </row>
    <row r="497" spans="2:2" x14ac:dyDescent="0.35">
      <c r="B497" s="24"/>
    </row>
    <row r="498" spans="2:2" x14ac:dyDescent="0.35">
      <c r="B498" s="24"/>
    </row>
    <row r="499" spans="2:2" x14ac:dyDescent="0.35">
      <c r="B499" s="24"/>
    </row>
    <row r="500" spans="2:2" x14ac:dyDescent="0.35">
      <c r="B500" s="24"/>
    </row>
    <row r="501" spans="2:2" x14ac:dyDescent="0.35">
      <c r="B501" s="24"/>
    </row>
  </sheetData>
  <mergeCells count="1">
    <mergeCell ref="A1:H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7</xdr:col>
                    <xdr:colOff>25400</xdr:colOff>
                    <xdr:row>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F506"/>
  <sheetViews>
    <sheetView showGridLines="0" showRowColHeaders="0" zoomScale="85" zoomScaleNormal="85" workbookViewId="0">
      <selection sqref="A1:E1"/>
    </sheetView>
  </sheetViews>
  <sheetFormatPr baseColWidth="10" defaultColWidth="10.81640625" defaultRowHeight="14.5" x14ac:dyDescent="0.35"/>
  <cols>
    <col min="1" max="1" width="50.26953125" style="3" customWidth="1"/>
    <col min="2" max="2" width="7.6328125" style="3" customWidth="1"/>
    <col min="3" max="5" width="16" style="3" customWidth="1"/>
    <col min="6" max="16384" width="10.81640625" style="3"/>
  </cols>
  <sheetData>
    <row r="1" spans="1:6" ht="48.75" customHeight="1" x14ac:dyDescent="0.35">
      <c r="A1" s="104" t="s">
        <v>176</v>
      </c>
      <c r="B1" s="104"/>
      <c r="C1" s="104"/>
      <c r="D1" s="104"/>
      <c r="E1" s="104"/>
    </row>
    <row r="2" spans="1:6" x14ac:dyDescent="0.35">
      <c r="A2" s="32">
        <v>1</v>
      </c>
      <c r="B2" s="32"/>
    </row>
    <row r="3" spans="1:6" ht="6" customHeight="1" x14ac:dyDescent="0.35">
      <c r="B3" s="24"/>
    </row>
    <row r="4" spans="1:6" ht="19" thickBot="1" x14ac:dyDescent="0.4">
      <c r="A4" s="34" t="s">
        <v>177</v>
      </c>
      <c r="B4" s="35"/>
    </row>
    <row r="5" spans="1:6" ht="19" thickTop="1" x14ac:dyDescent="0.45">
      <c r="A5" s="2" t="s">
        <v>143</v>
      </c>
      <c r="B5" s="23"/>
      <c r="C5" s="83">
        <v>5</v>
      </c>
      <c r="D5" s="83">
        <v>6</v>
      </c>
      <c r="E5" s="83">
        <v>7</v>
      </c>
    </row>
    <row r="6" spans="1:6" ht="39" customHeight="1" x14ac:dyDescent="0.35">
      <c r="A6" s="24" t="str">
        <f>VLOOKUP(A7,DESPLEGABLES!K3:L5,2,0)</f>
        <v>DISTRIBUCION VOLUMEN X CRITERIO (Consumiciones)</v>
      </c>
      <c r="B6" s="24"/>
      <c r="C6" s="105" t="s">
        <v>45</v>
      </c>
      <c r="D6" s="105"/>
      <c r="E6" s="105"/>
    </row>
    <row r="7" spans="1:6" ht="35.15" customHeight="1" x14ac:dyDescent="0.35">
      <c r="A7" s="22">
        <v>1</v>
      </c>
      <c r="B7" s="22"/>
      <c r="C7" s="26" t="str">
        <f>KPI!C7</f>
        <v>AÑO 2022</v>
      </c>
      <c r="D7" s="26" t="str">
        <f>KPI!D7</f>
        <v>AÑO 2023</v>
      </c>
      <c r="E7" s="26" t="str">
        <f>KPI!E7</f>
        <v>AÑO 2024</v>
      </c>
    </row>
    <row r="8" spans="1:6" x14ac:dyDescent="0.35">
      <c r="A8" s="65" t="s">
        <v>145</v>
      </c>
      <c r="B8" s="24" t="s">
        <v>145</v>
      </c>
      <c r="C8" s="87">
        <f>VLOOKUP($A$6&amp;$C$6&amp;$A8,MOTIVOS_DATOS!$A:$G,C$5,0)</f>
        <v>100</v>
      </c>
      <c r="D8" s="87">
        <f>VLOOKUP($A$6&amp;$C$6&amp;$A8,MOTIVOS_DATOS!$A:$G,D$5,0)</f>
        <v>100</v>
      </c>
      <c r="E8" s="87">
        <f>VLOOKUP($A$6&amp;$C$6&amp;$A8,MOTIVOS_DATOS!$A:$G,E$5,0)</f>
        <v>100</v>
      </c>
      <c r="F8" s="84"/>
    </row>
    <row r="9" spans="1:6" ht="6" customHeight="1" x14ac:dyDescent="0.35">
      <c r="A9" s="65"/>
      <c r="B9" s="24"/>
      <c r="C9" s="88"/>
      <c r="D9" s="88"/>
      <c r="E9" s="88"/>
      <c r="F9" s="84"/>
    </row>
    <row r="10" spans="1:6" ht="15" customHeight="1" x14ac:dyDescent="0.35">
      <c r="A10" s="85" t="s">
        <v>178</v>
      </c>
      <c r="B10" s="24" t="s">
        <v>178</v>
      </c>
      <c r="C10" s="87">
        <f>VLOOKUP($A$6&amp;$C$6&amp;$A10,MOTIVOS_DATOS!$A:$G,C$5,0)</f>
        <v>6.4539790022661077</v>
      </c>
      <c r="D10" s="87">
        <f>VLOOKUP($A$6&amp;$C$6&amp;$A10,MOTIVOS_DATOS!$A:$G,D$5,0)</f>
        <v>6.2413400421907355</v>
      </c>
      <c r="E10" s="87">
        <f>VLOOKUP($A$6&amp;$C$6&amp;$A10,MOTIVOS_DATOS!$A:$G,E$5,0)</f>
        <v>7.0585677892363972</v>
      </c>
      <c r="F10" s="84"/>
    </row>
    <row r="11" spans="1:6" ht="15" customHeight="1" x14ac:dyDescent="0.35">
      <c r="A11" s="85" t="s">
        <v>179</v>
      </c>
      <c r="B11" s="24" t="s">
        <v>179</v>
      </c>
      <c r="C11" s="87">
        <f>VLOOKUP($A$6&amp;$C$6&amp;$A11,MOTIVOS_DATOS!$A:$G,C$5,0)</f>
        <v>24.410944425878952</v>
      </c>
      <c r="D11" s="87">
        <f>VLOOKUP($A$6&amp;$C$6&amp;$A11,MOTIVOS_DATOS!$A:$G,D$5,0)</f>
        <v>24.7475679409369</v>
      </c>
      <c r="E11" s="87">
        <f>VLOOKUP($A$6&amp;$C$6&amp;$A11,MOTIVOS_DATOS!$A:$G,E$5,0)</f>
        <v>24.467141513237468</v>
      </c>
      <c r="F11" s="84"/>
    </row>
    <row r="12" spans="1:6" ht="15" customHeight="1" x14ac:dyDescent="0.35">
      <c r="A12" s="85" t="s">
        <v>180</v>
      </c>
      <c r="B12" s="24" t="s">
        <v>180</v>
      </c>
      <c r="C12" s="87">
        <f>VLOOKUP($A$6&amp;$C$6&amp;$A12,MOTIVOS_DATOS!$A:$G,C$5,0)</f>
        <v>16.198965883761868</v>
      </c>
      <c r="D12" s="87">
        <f>VLOOKUP($A$6&amp;$C$6&amp;$A12,MOTIVOS_DATOS!$A:$G,D$5,0)</f>
        <v>16.169871256358331</v>
      </c>
      <c r="E12" s="87">
        <f>VLOOKUP($A$6&amp;$C$6&amp;$A12,MOTIVOS_DATOS!$A:$G,E$5,0)</f>
        <v>16.57092043785811</v>
      </c>
      <c r="F12" s="84"/>
    </row>
    <row r="13" spans="1:6" ht="15" customHeight="1" x14ac:dyDescent="0.35">
      <c r="A13" s="85" t="s">
        <v>181</v>
      </c>
      <c r="B13" s="24" t="s">
        <v>181</v>
      </c>
      <c r="C13" s="87">
        <f>VLOOKUP($A$6&amp;$C$6&amp;$A13,MOTIVOS_DATOS!$A:$G,C$5,0)</f>
        <v>33.05774057541074</v>
      </c>
      <c r="D13" s="87">
        <f>VLOOKUP($A$6&amp;$C$6&amp;$A13,MOTIVOS_DATOS!$A:$G,D$5,0)</f>
        <v>33.135133170033377</v>
      </c>
      <c r="E13" s="87">
        <f>VLOOKUP($A$6&amp;$C$6&amp;$A13,MOTIVOS_DATOS!$A:$G,E$5,0)</f>
        <v>32.435421422244282</v>
      </c>
      <c r="F13" s="84"/>
    </row>
    <row r="14" spans="1:6" ht="15" customHeight="1" x14ac:dyDescent="0.35">
      <c r="A14" s="85" t="s">
        <v>182</v>
      </c>
      <c r="B14" s="24" t="s">
        <v>182</v>
      </c>
      <c r="C14" s="87">
        <f>VLOOKUP($A$6&amp;$C$6&amp;$A14,MOTIVOS_DATOS!$A:$G,C$5,0)</f>
        <v>3.8718154078714124</v>
      </c>
      <c r="D14" s="87">
        <f>VLOOKUP($A$6&amp;$C$6&amp;$A14,MOTIVOS_DATOS!$A:$G,D$5,0)</f>
        <v>4.007656036448707</v>
      </c>
      <c r="E14" s="87">
        <f>VLOOKUP($A$6&amp;$C$6&amp;$A14,MOTIVOS_DATOS!$A:$G,E$5,0)</f>
        <v>4.1213360185282371</v>
      </c>
      <c r="F14" s="84"/>
    </row>
    <row r="15" spans="1:6" ht="15" customHeight="1" x14ac:dyDescent="0.35">
      <c r="A15" s="85" t="s">
        <v>183</v>
      </c>
      <c r="B15" s="24" t="s">
        <v>184</v>
      </c>
      <c r="C15" s="87">
        <f>VLOOKUP($A$6&amp;$C$6&amp;$A15,MOTIVOS_DATOS!$A:$G,C$5,0)</f>
        <v>1.092220017798363</v>
      </c>
      <c r="D15" s="87">
        <f>VLOOKUP($A$6&amp;$C$6&amp;$A15,MOTIVOS_DATOS!$A:$G,D$5,0)</f>
        <v>1.1175297884862723</v>
      </c>
      <c r="E15" s="87">
        <f>VLOOKUP($A$6&amp;$C$6&amp;$A15,MOTIVOS_DATOS!$A:$G,E$5,0)</f>
        <v>1.0664522957729761</v>
      </c>
      <c r="F15" s="84"/>
    </row>
    <row r="16" spans="1:6" ht="15" customHeight="1" x14ac:dyDescent="0.35">
      <c r="A16" s="85" t="s">
        <v>185</v>
      </c>
      <c r="B16" s="24" t="s">
        <v>186</v>
      </c>
      <c r="C16" s="87">
        <f>VLOOKUP($A$6&amp;$C$6&amp;$A16,MOTIVOS_DATOS!$A:$G,C$5,0)</f>
        <v>6.2688570637422503</v>
      </c>
      <c r="D16" s="87">
        <f>VLOOKUP($A$6&amp;$C$6&amp;$A16,MOTIVOS_DATOS!$A:$G,D$5,0)</f>
        <v>5.8993828597929374</v>
      </c>
      <c r="E16" s="87">
        <f>VLOOKUP($A$6&amp;$C$6&amp;$A16,MOTIVOS_DATOS!$A:$G,E$5,0)</f>
        <v>5.7650971094262706</v>
      </c>
      <c r="F16" s="84"/>
    </row>
    <row r="17" spans="1:6" ht="15" customHeight="1" x14ac:dyDescent="0.35">
      <c r="A17" s="85" t="s">
        <v>186</v>
      </c>
      <c r="B17" s="24" t="s">
        <v>187</v>
      </c>
      <c r="C17" s="87">
        <f>VLOOKUP($A$6&amp;$C$6&amp;$A17,MOTIVOS_DATOS!$A:$G,C$5,0)</f>
        <v>0.66519127435156811</v>
      </c>
      <c r="D17" s="87">
        <f>VLOOKUP($A$6&amp;$C$6&amp;$A17,MOTIVOS_DATOS!$A:$G,D$5,0)</f>
        <v>0.7598386258436427</v>
      </c>
      <c r="E17" s="87">
        <f>VLOOKUP($A$6&amp;$C$6&amp;$A17,MOTIVOS_DATOS!$A:$G,E$5,0)</f>
        <v>0.82700092307662132</v>
      </c>
      <c r="F17" s="84"/>
    </row>
    <row r="18" spans="1:6" ht="15" customHeight="1" x14ac:dyDescent="0.35">
      <c r="A18" s="85" t="s">
        <v>187</v>
      </c>
      <c r="B18" s="24" t="s">
        <v>188</v>
      </c>
      <c r="C18" s="87">
        <f>VLOOKUP($A$6&amp;$C$6&amp;$A18,MOTIVOS_DATOS!$A:$G,C$5,0)</f>
        <v>1.2481126246664258</v>
      </c>
      <c r="D18" s="87">
        <f>VLOOKUP($A$6&amp;$C$6&amp;$A18,MOTIVOS_DATOS!$A:$G,D$5,0)</f>
        <v>1.2118043662595956</v>
      </c>
      <c r="E18" s="87">
        <f>VLOOKUP($A$6&amp;$C$6&amp;$A18,MOTIVOS_DATOS!$A:$G,E$5,0)</f>
        <v>1.1311806650271674</v>
      </c>
      <c r="F18" s="84"/>
    </row>
    <row r="19" spans="1:6" s="5" customFormat="1" ht="15" customHeight="1" x14ac:dyDescent="0.35">
      <c r="A19" s="85" t="s">
        <v>188</v>
      </c>
      <c r="B19" s="24" t="s">
        <v>189</v>
      </c>
      <c r="C19" s="87">
        <f>VLOOKUP($A$6&amp;$C$6&amp;$A19,MOTIVOS_DATOS!$A:$G,C$5,0)</f>
        <v>0.29304662191985087</v>
      </c>
      <c r="D19" s="87">
        <f>VLOOKUP($A$6&amp;$C$6&amp;$A19,MOTIVOS_DATOS!$A:$G,D$5,0)</f>
        <v>0.33439271969100742</v>
      </c>
      <c r="E19" s="87">
        <f>VLOOKUP($A$6&amp;$C$6&amp;$A19,MOTIVOS_DATOS!$A:$G,E$5,0)</f>
        <v>0.31023359429948688</v>
      </c>
      <c r="F19" s="84"/>
    </row>
    <row r="20" spans="1:6" ht="15" customHeight="1" x14ac:dyDescent="0.35">
      <c r="A20" s="85" t="s">
        <v>189</v>
      </c>
      <c r="B20" s="24" t="s">
        <v>190</v>
      </c>
      <c r="C20" s="87">
        <f>VLOOKUP($A$6&amp;$C$6&amp;$A20,MOTIVOS_DATOS!$A:$G,C$5,0)</f>
        <v>1.0259587518389996</v>
      </c>
      <c r="D20" s="87">
        <f>VLOOKUP($A$6&amp;$C$6&amp;$A20,MOTIVOS_DATOS!$A:$G,D$5,0)</f>
        <v>1.0893077830802773</v>
      </c>
      <c r="E20" s="87">
        <f>VLOOKUP($A$6&amp;$C$6&amp;$A20,MOTIVOS_DATOS!$A:$G,E$5,0)</f>
        <v>1.2717751420664949</v>
      </c>
      <c r="F20" s="84"/>
    </row>
    <row r="21" spans="1:6" ht="15" customHeight="1" x14ac:dyDescent="0.35">
      <c r="A21" s="85" t="s">
        <v>190</v>
      </c>
      <c r="B21" s="24" t="s">
        <v>191</v>
      </c>
      <c r="C21" s="87">
        <f>VLOOKUP($A$6&amp;$C$6&amp;$A21,MOTIVOS_DATOS!$A:$G,C$5,0)</f>
        <v>5.4131714465339922</v>
      </c>
      <c r="D21" s="87">
        <f>VLOOKUP($A$6&amp;$C$6&amp;$A21,MOTIVOS_DATOS!$A:$G,D$5,0)</f>
        <v>5.2861630307371392</v>
      </c>
      <c r="E21" s="87">
        <f>VLOOKUP($A$6&amp;$C$6&amp;$A21,MOTIVOS_DATOS!$A:$G,E$5,0)</f>
        <v>4.9748709311302441</v>
      </c>
      <c r="F21" s="84"/>
    </row>
    <row r="22" spans="1:6" ht="6" customHeight="1" x14ac:dyDescent="0.35">
      <c r="A22" s="85"/>
      <c r="B22" s="24"/>
      <c r="C22" s="88"/>
      <c r="D22" s="88"/>
      <c r="E22" s="88"/>
      <c r="F22" s="84"/>
    </row>
    <row r="23" spans="1:6" ht="15" customHeight="1" x14ac:dyDescent="0.35">
      <c r="A23" s="85" t="s">
        <v>192</v>
      </c>
      <c r="B23" s="24" t="s">
        <v>193</v>
      </c>
      <c r="C23" s="87">
        <f>VLOOKUP($A$6&amp;$C$6&amp;$A23,MOTIVOS_DATOS!$A:$G,C$5,0)</f>
        <v>5.5283576994948227</v>
      </c>
      <c r="D23" s="87">
        <f>VLOOKUP($A$6&amp;$C$6&amp;$A23,MOTIVOS_DATOS!$A:$G,D$5,0)</f>
        <v>4.990818062036297</v>
      </c>
      <c r="E23" s="87">
        <f>VLOOKUP($A$6&amp;$C$6&amp;$A23,MOTIVOS_DATOS!$A:$G,E$5,0)</f>
        <v>4.4141524027949313</v>
      </c>
      <c r="F23" s="84"/>
    </row>
    <row r="24" spans="1:6" s="5" customFormat="1" ht="15" customHeight="1" x14ac:dyDescent="0.35">
      <c r="A24" s="85" t="s">
        <v>194</v>
      </c>
      <c r="B24" s="24" t="s">
        <v>195</v>
      </c>
      <c r="C24" s="87">
        <f>VLOOKUP($A$6&amp;$C$6&amp;$A24,MOTIVOS_DATOS!$A:$G,C$5,0)</f>
        <v>6.7079027015082158</v>
      </c>
      <c r="D24" s="87">
        <f>VLOOKUP($A$6&amp;$C$6&amp;$A24,MOTIVOS_DATOS!$A:$G,D$5,0)</f>
        <v>5.936690316666323</v>
      </c>
      <c r="E24" s="87">
        <f>VLOOKUP($A$6&amp;$C$6&amp;$A24,MOTIVOS_DATOS!$A:$G,E$5,0)</f>
        <v>6.8526991407834092</v>
      </c>
      <c r="F24" s="84"/>
    </row>
    <row r="25" spans="1:6" ht="15" customHeight="1" x14ac:dyDescent="0.35">
      <c r="A25" s="85" t="s">
        <v>196</v>
      </c>
      <c r="B25" s="24" t="s">
        <v>197</v>
      </c>
      <c r="C25" s="87">
        <f>VLOOKUP($A$6&amp;$C$6&amp;$A25,MOTIVOS_DATOS!$A:$G,C$5,0)</f>
        <v>63.852894730171364</v>
      </c>
      <c r="D25" s="87">
        <f>VLOOKUP($A$6&amp;$C$6&amp;$A25,MOTIVOS_DATOS!$A:$G,D$5,0)</f>
        <v>66.614611121100381</v>
      </c>
      <c r="E25" s="87">
        <f>VLOOKUP($A$6&amp;$C$6&amp;$A25,MOTIVOS_DATOS!$A:$G,E$5,0)</f>
        <v>65.70590837704296</v>
      </c>
      <c r="F25" s="84"/>
    </row>
    <row r="26" spans="1:6" ht="15" customHeight="1" x14ac:dyDescent="0.35">
      <c r="A26" s="85" t="s">
        <v>198</v>
      </c>
      <c r="B26" s="24" t="s">
        <v>199</v>
      </c>
      <c r="C26" s="87">
        <f>VLOOKUP($A$6&amp;$C$6&amp;$A26,MOTIVOS_DATOS!$A:$G,C$5,0)</f>
        <v>3.5563385528061646</v>
      </c>
      <c r="D26" s="87">
        <f>VLOOKUP($A$6&amp;$C$6&amp;$A26,MOTIVOS_DATOS!$A:$G,D$5,0)</f>
        <v>3.664671105831538</v>
      </c>
      <c r="E26" s="87">
        <f>VLOOKUP($A$6&amp;$C$6&amp;$A26,MOTIVOS_DATOS!$A:$G,E$5,0)</f>
        <v>3.8617955164569553</v>
      </c>
      <c r="F26" s="84"/>
    </row>
    <row r="27" spans="1:6" ht="15" customHeight="1" x14ac:dyDescent="0.35">
      <c r="A27" s="85" t="s">
        <v>200</v>
      </c>
      <c r="B27" s="24" t="s">
        <v>201</v>
      </c>
      <c r="C27" s="87">
        <f>VLOOKUP($A$6&amp;$C$6&amp;$A27,MOTIVOS_DATOS!$A:$G,C$5,0)</f>
        <v>0.5158978778770682</v>
      </c>
      <c r="D27" s="87">
        <f>VLOOKUP($A$6&amp;$C$6&amp;$A27,MOTIVOS_DATOS!$A:$G,D$5,0)</f>
        <v>0.37251117405987078</v>
      </c>
      <c r="E27" s="87">
        <f>VLOOKUP($A$6&amp;$C$6&amp;$A27,MOTIVOS_DATOS!$A:$G,E$5,0)</f>
        <v>0.29247854410903484</v>
      </c>
      <c r="F27" s="84"/>
    </row>
    <row r="28" spans="1:6" ht="15" customHeight="1" x14ac:dyDescent="0.35">
      <c r="A28" s="85" t="s">
        <v>202</v>
      </c>
      <c r="B28" s="24" t="s">
        <v>203</v>
      </c>
      <c r="C28" s="87">
        <f>VLOOKUP($A$6&amp;$C$6&amp;$A28,MOTIVOS_DATOS!$A:$G,C$5,0)</f>
        <v>17.337652825881968</v>
      </c>
      <c r="D28" s="87">
        <f>VLOOKUP($A$6&amp;$C$6&amp;$A28,MOTIVOS_DATOS!$A:$G,D$5,0)</f>
        <v>15.757750115695366</v>
      </c>
      <c r="E28" s="87">
        <f>VLOOKUP($A$6&amp;$C$6&amp;$A28,MOTIVOS_DATOS!$A:$G,E$5,0)</f>
        <v>15.864950260786312</v>
      </c>
      <c r="F28" s="84"/>
    </row>
    <row r="29" spans="1:6" ht="15" customHeight="1" x14ac:dyDescent="0.35">
      <c r="A29" s="85" t="s">
        <v>204</v>
      </c>
      <c r="B29" s="24" t="s">
        <v>205</v>
      </c>
      <c r="C29" s="87">
        <f>VLOOKUP($A$6&amp;$C$6&amp;$A29,MOTIVOS_DATOS!$A:$G,C$5,0)</f>
        <v>0.27487170298289959</v>
      </c>
      <c r="D29" s="87">
        <f>VLOOKUP($A$6&amp;$C$6&amp;$A29,MOTIVOS_DATOS!$A:$G,D$5,0)</f>
        <v>0.10754606935433635</v>
      </c>
      <c r="E29" s="87">
        <f>VLOOKUP($A$6&amp;$C$6&amp;$A29,MOTIVOS_DATOS!$A:$G,E$5,0)</f>
        <v>0.10522820396363804</v>
      </c>
      <c r="F29" s="84"/>
    </row>
    <row r="30" spans="1:6" s="5" customFormat="1" ht="15" customHeight="1" x14ac:dyDescent="0.35">
      <c r="A30" s="85" t="s">
        <v>206</v>
      </c>
      <c r="B30" s="24" t="s">
        <v>207</v>
      </c>
      <c r="C30" s="87">
        <f>VLOOKUP($A$6&amp;$C$6&amp;$A30,MOTIVOS_DATOS!$A:$G,C$5,0)</f>
        <v>2.2260782977040345</v>
      </c>
      <c r="D30" s="87">
        <f>VLOOKUP($A$6&amp;$C$6&amp;$A30,MOTIVOS_DATOS!$A:$G,D$5,0)</f>
        <v>2.5554045702371582</v>
      </c>
      <c r="E30" s="87">
        <f>VLOOKUP($A$6&amp;$C$6&amp;$A30,MOTIVOS_DATOS!$A:$G,E$5,0)</f>
        <v>2.9027983641630462</v>
      </c>
      <c r="F30" s="84"/>
    </row>
    <row r="31" spans="1:6" s="5" customFormat="1" ht="6" customHeight="1" x14ac:dyDescent="0.35">
      <c r="A31" s="85"/>
      <c r="B31" s="24"/>
      <c r="C31" s="88"/>
      <c r="D31" s="88"/>
      <c r="E31" s="88"/>
      <c r="F31" s="84"/>
    </row>
    <row r="32" spans="1:6" ht="15" customHeight="1" x14ac:dyDescent="0.35">
      <c r="A32" s="85" t="s">
        <v>208</v>
      </c>
      <c r="B32" s="24" t="s">
        <v>209</v>
      </c>
      <c r="C32" s="87">
        <f>VLOOKUP($A$6&amp;$C$6&amp;$A32,MOTIVOS_DATOS!$A:$G,C$5,0)</f>
        <v>15.339764325524669</v>
      </c>
      <c r="D32" s="87">
        <f>VLOOKUP($A$6&amp;$C$6&amp;$A32,MOTIVOS_DATOS!$A:$G,D$5,0)</f>
        <v>15.284531996278098</v>
      </c>
      <c r="E32" s="87">
        <f>VLOOKUP($A$6&amp;$C$6&amp;$A32,MOTIVOS_DATOS!$A:$G,E$5,0)</f>
        <v>15.136806625747854</v>
      </c>
      <c r="F32" s="84"/>
    </row>
    <row r="33" spans="1:6" ht="15" customHeight="1" x14ac:dyDescent="0.35">
      <c r="A33" s="85" t="s">
        <v>210</v>
      </c>
      <c r="B33" s="24" t="s">
        <v>211</v>
      </c>
      <c r="C33" s="87">
        <f>VLOOKUP($A$6&amp;$C$6&amp;$A33,MOTIVOS_DATOS!$A:$G,C$5,0)</f>
        <v>5.1825648025471116</v>
      </c>
      <c r="D33" s="87">
        <f>VLOOKUP($A$6&amp;$C$6&amp;$A33,MOTIVOS_DATOS!$A:$G,D$5,0)</f>
        <v>4.8910105437534819</v>
      </c>
      <c r="E33" s="87">
        <f>VLOOKUP($A$6&amp;$C$6&amp;$A33,MOTIVOS_DATOS!$A:$G,E$5,0)</f>
        <v>4.6145630296532234</v>
      </c>
      <c r="F33" s="84"/>
    </row>
    <row r="34" spans="1:6" ht="15" customHeight="1" x14ac:dyDescent="0.35">
      <c r="A34" s="85" t="s">
        <v>212</v>
      </c>
      <c r="B34" s="24" t="s">
        <v>213</v>
      </c>
      <c r="C34" s="87">
        <f>VLOOKUP($A$6&amp;$C$6&amp;$A34,MOTIVOS_DATOS!$A:$G,C$5,0)</f>
        <v>41.119462465442865</v>
      </c>
      <c r="D34" s="87">
        <f>VLOOKUP($A$6&amp;$C$6&amp;$A34,MOTIVOS_DATOS!$A:$G,D$5,0)</f>
        <v>41.970623693821423</v>
      </c>
      <c r="E34" s="87">
        <f>VLOOKUP($A$6&amp;$C$6&amp;$A34,MOTIVOS_DATOS!$A:$G,E$5,0)</f>
        <v>42.804936547065623</v>
      </c>
      <c r="F34" s="84"/>
    </row>
    <row r="35" spans="1:6" ht="15" customHeight="1" x14ac:dyDescent="0.35">
      <c r="A35" s="85" t="s">
        <v>214</v>
      </c>
      <c r="B35" s="24" t="s">
        <v>215</v>
      </c>
      <c r="C35" s="87">
        <f>VLOOKUP($A$6&amp;$C$6&amp;$A35,MOTIVOS_DATOS!$A:$G,C$5,0)</f>
        <v>9.0624860315358831</v>
      </c>
      <c r="D35" s="87">
        <f>VLOOKUP($A$6&amp;$C$6&amp;$A35,MOTIVOS_DATOS!$A:$G,D$5,0)</f>
        <v>9.2865501557834413</v>
      </c>
      <c r="E35" s="87">
        <f>VLOOKUP($A$6&amp;$C$6&amp;$A35,MOTIVOS_DATOS!$A:$G,E$5,0)</f>
        <v>8.9862068221346103</v>
      </c>
      <c r="F35" s="84"/>
    </row>
    <row r="36" spans="1:6" s="5" customFormat="1" ht="15" customHeight="1" x14ac:dyDescent="0.35">
      <c r="A36" s="85" t="s">
        <v>216</v>
      </c>
      <c r="B36" s="24" t="s">
        <v>217</v>
      </c>
      <c r="C36" s="87">
        <f>VLOOKUP($A$6&amp;$C$6&amp;$A36,MOTIVOS_DATOS!$A:$G,C$5,0)</f>
        <v>1.6928404643209387</v>
      </c>
      <c r="D36" s="87">
        <f>VLOOKUP($A$6&amp;$C$6&amp;$A36,MOTIVOS_DATOS!$A:$G,D$5,0)</f>
        <v>1.5429257810542574</v>
      </c>
      <c r="E36" s="87">
        <f>VLOOKUP($A$6&amp;$C$6&amp;$A36,MOTIVOS_DATOS!$A:$G,E$5,0)</f>
        <v>1.5863973231758939</v>
      </c>
      <c r="F36" s="84"/>
    </row>
    <row r="37" spans="1:6" ht="15" customHeight="1" x14ac:dyDescent="0.35">
      <c r="A37" s="85" t="s">
        <v>218</v>
      </c>
      <c r="B37" s="24" t="s">
        <v>219</v>
      </c>
      <c r="C37" s="87">
        <f>VLOOKUP($A$6&amp;$C$6&amp;$A37,MOTIVOS_DATOS!$A:$G,C$5,0)</f>
        <v>24.064033084289125</v>
      </c>
      <c r="D37" s="87">
        <f>VLOOKUP($A$6&amp;$C$6&amp;$A37,MOTIVOS_DATOS!$A:$G,D$5,0)</f>
        <v>23.527475561503262</v>
      </c>
      <c r="E37" s="87">
        <f>VLOOKUP($A$6&amp;$C$6&amp;$A37,MOTIVOS_DATOS!$A:$G,E$5,0)</f>
        <v>23.630761503879178</v>
      </c>
      <c r="F37" s="84"/>
    </row>
    <row r="38" spans="1:6" x14ac:dyDescent="0.35">
      <c r="A38" s="85" t="s">
        <v>220</v>
      </c>
      <c r="B38" s="24" t="s">
        <v>221</v>
      </c>
      <c r="C38" s="87">
        <f>VLOOKUP($A$6&amp;$C$6&amp;$A38,MOTIVOS_DATOS!$A:$G,C$5,0)</f>
        <v>0.94054924920049587</v>
      </c>
      <c r="D38" s="87">
        <f>VLOOKUP($A$6&amp;$C$6&amp;$A38,MOTIVOS_DATOS!$A:$G,D$5,0)</f>
        <v>0.96424281190340744</v>
      </c>
      <c r="E38" s="87">
        <f>VLOOKUP($A$6&amp;$C$6&amp;$A38,MOTIVOS_DATOS!$A:$G,E$5,0)</f>
        <v>0.90216074481787134</v>
      </c>
      <c r="F38" s="84"/>
    </row>
    <row r="39" spans="1:6" x14ac:dyDescent="0.35">
      <c r="A39" s="85" t="s">
        <v>222</v>
      </c>
      <c r="B39" s="24" t="s">
        <v>223</v>
      </c>
      <c r="C39" s="87">
        <f>VLOOKUP($A$6&amp;$C$6&amp;$A39,MOTIVOS_DATOS!$A:$G,C$5,0)</f>
        <v>2.5983017056667794</v>
      </c>
      <c r="D39" s="87">
        <f>VLOOKUP($A$6&amp;$C$6&amp;$A39,MOTIVOS_DATOS!$A:$G,D$5,0)</f>
        <v>2.5326369012703398</v>
      </c>
      <c r="E39" s="87">
        <f>VLOOKUP($A$6&amp;$C$6&amp;$A39,MOTIVOS_DATOS!$A:$G,E$5,0)</f>
        <v>2.3381893768693285</v>
      </c>
      <c r="F39" s="84"/>
    </row>
    <row r="40" spans="1:6" ht="6" customHeight="1" x14ac:dyDescent="0.35">
      <c r="A40" s="85"/>
      <c r="B40" s="24"/>
      <c r="C40" s="88"/>
      <c r="D40" s="88"/>
      <c r="E40" s="88"/>
      <c r="F40" s="84"/>
    </row>
    <row r="41" spans="1:6" x14ac:dyDescent="0.35">
      <c r="A41" s="85" t="s">
        <v>224</v>
      </c>
      <c r="B41" s="24" t="s">
        <v>225</v>
      </c>
      <c r="C41" s="87">
        <f>VLOOKUP($A$6&amp;$C$6&amp;$A41,MOTIVOS_DATOS!$A:$G,C$5,0)</f>
        <v>19.233104955193522</v>
      </c>
      <c r="D41" s="87">
        <f>VLOOKUP($A$6&amp;$C$6&amp;$A41,MOTIVOS_DATOS!$A:$G,D$5,0)</f>
        <v>19.703584050841112</v>
      </c>
      <c r="E41" s="87">
        <f>VLOOKUP($A$6&amp;$C$6&amp;$A41,MOTIVOS_DATOS!$A:$G,E$5,0)</f>
        <v>19.296588147931612</v>
      </c>
      <c r="F41" s="84"/>
    </row>
    <row r="42" spans="1:6" ht="15" customHeight="1" x14ac:dyDescent="0.35">
      <c r="A42" s="85" t="s">
        <v>226</v>
      </c>
      <c r="B42" s="24" t="s">
        <v>227</v>
      </c>
      <c r="C42" s="87">
        <f>VLOOKUP($A$6&amp;$C$6&amp;$A42,MOTIVOS_DATOS!$A:$G,C$5,0)</f>
        <v>0.29826615925142386</v>
      </c>
      <c r="D42" s="87">
        <f>VLOOKUP($A$6&amp;$C$6&amp;$A42,MOTIVOS_DATOS!$A:$G,D$5,0)</f>
        <v>0.37194365267219454</v>
      </c>
      <c r="E42" s="87">
        <f>VLOOKUP($A$6&amp;$C$6&amp;$A42,MOTIVOS_DATOS!$A:$G,E$5,0)</f>
        <v>0.39383667331425704</v>
      </c>
      <c r="F42" s="84"/>
    </row>
    <row r="43" spans="1:6" x14ac:dyDescent="0.35">
      <c r="A43" s="85" t="s">
        <v>228</v>
      </c>
      <c r="B43" s="24" t="s">
        <v>229</v>
      </c>
      <c r="C43" s="87">
        <f>VLOOKUP($A$6&amp;$C$6&amp;$A43,MOTIVOS_DATOS!$A:$G,C$5,0)</f>
        <v>4.575048119242453</v>
      </c>
      <c r="D43" s="87">
        <f>VLOOKUP($A$6&amp;$C$6&amp;$A43,MOTIVOS_DATOS!$A:$G,D$5,0)</f>
        <v>5.0502663204157372</v>
      </c>
      <c r="E43" s="87">
        <f>VLOOKUP($A$6&amp;$C$6&amp;$A43,MOTIVOS_DATOS!$A:$G,E$5,0)</f>
        <v>5.1468555066278077</v>
      </c>
      <c r="F43" s="84"/>
    </row>
    <row r="44" spans="1:6" x14ac:dyDescent="0.35">
      <c r="A44" s="85" t="s">
        <v>230</v>
      </c>
      <c r="B44" s="24" t="s">
        <v>231</v>
      </c>
      <c r="C44" s="87">
        <f>VLOOKUP($A$6&amp;$C$6&amp;$A44,MOTIVOS_DATOS!$A:$G,C$5,0)</f>
        <v>0.55946284470783147</v>
      </c>
      <c r="D44" s="87">
        <f>VLOOKUP($A$6&amp;$C$6&amp;$A44,MOTIVOS_DATOS!$A:$G,D$5,0)</f>
        <v>0.47398175796038156</v>
      </c>
      <c r="E44" s="87">
        <f>VLOOKUP($A$6&amp;$C$6&amp;$A44,MOTIVOS_DATOS!$A:$G,E$5,0)</f>
        <v>0.42758478620623358</v>
      </c>
      <c r="F44" s="84"/>
    </row>
    <row r="45" spans="1:6" x14ac:dyDescent="0.35">
      <c r="A45" s="85" t="s">
        <v>232</v>
      </c>
      <c r="B45" s="24" t="s">
        <v>233</v>
      </c>
      <c r="C45" s="87">
        <f>VLOOKUP($A$6&amp;$C$6&amp;$A45,MOTIVOS_DATOS!$A:$G,C$5,0)</f>
        <v>42.389787245899733</v>
      </c>
      <c r="D45" s="87">
        <f>VLOOKUP($A$6&amp;$C$6&amp;$A45,MOTIVOS_DATOS!$A:$G,D$5,0)</f>
        <v>40.71987572696483</v>
      </c>
      <c r="E45" s="87">
        <f>VLOOKUP($A$6&amp;$C$6&amp;$A45,MOTIVOS_DATOS!$A:$G,E$5,0)</f>
        <v>40.594320086873182</v>
      </c>
      <c r="F45" s="84"/>
    </row>
    <row r="46" spans="1:6" x14ac:dyDescent="0.35">
      <c r="A46" s="85" t="s">
        <v>234</v>
      </c>
      <c r="B46" s="24" t="s">
        <v>235</v>
      </c>
      <c r="C46" s="87">
        <f>VLOOKUP($A$6&amp;$C$6&amp;$A46,MOTIVOS_DATOS!$A:$G,C$5,0)</f>
        <v>19.834880418336997</v>
      </c>
      <c r="D46" s="87">
        <f>VLOOKUP($A$6&amp;$C$6&amp;$A46,MOTIVOS_DATOS!$A:$G,D$5,0)</f>
        <v>20.409566508377718</v>
      </c>
      <c r="E46" s="87">
        <f>VLOOKUP($A$6&amp;$C$6&amp;$A46,MOTIVOS_DATOS!$A:$G,E$5,0)</f>
        <v>20.619648289169202</v>
      </c>
      <c r="F46" s="84"/>
    </row>
    <row r="47" spans="1:6" x14ac:dyDescent="0.35">
      <c r="A47" s="85" t="s">
        <v>236</v>
      </c>
      <c r="B47" s="24" t="s">
        <v>237</v>
      </c>
      <c r="C47" s="87">
        <f>VLOOKUP($A$6&amp;$C$6&amp;$A47,MOTIVOS_DATOS!$A:$G,C$5,0)</f>
        <v>12.528040935847912</v>
      </c>
      <c r="D47" s="87">
        <f>VLOOKUP($A$6&amp;$C$6&amp;$A47,MOTIVOS_DATOS!$A:$G,D$5,0)</f>
        <v>12.657585931443494</v>
      </c>
      <c r="E47" s="87">
        <f>VLOOKUP($A$6&amp;$C$6&amp;$A47,MOTIVOS_DATOS!$A:$G,E$5,0)</f>
        <v>12.915162293742405</v>
      </c>
      <c r="F47" s="84"/>
    </row>
    <row r="48" spans="1:6" x14ac:dyDescent="0.35">
      <c r="A48" s="85" t="s">
        <v>238</v>
      </c>
      <c r="B48" s="24" t="s">
        <v>239</v>
      </c>
      <c r="C48" s="87">
        <f>VLOOKUP($A$6&amp;$C$6&amp;$A48,MOTIVOS_DATOS!$A:$G,C$5,0)</f>
        <v>0.58140235542893615</v>
      </c>
      <c r="D48" s="87">
        <f>VLOOKUP($A$6&amp;$C$6&amp;$A48,MOTIVOS_DATOS!$A:$G,D$5,0)</f>
        <v>0.61318485024450786</v>
      </c>
      <c r="E48" s="87">
        <f>VLOOKUP($A$6&amp;$C$6&amp;$A48,MOTIVOS_DATOS!$A:$G,E$5,0)</f>
        <v>0.60599872279940392</v>
      </c>
      <c r="F48" s="84"/>
    </row>
    <row r="49" spans="1:6" ht="6" customHeight="1" x14ac:dyDescent="0.35">
      <c r="A49" s="85"/>
      <c r="B49" s="24"/>
      <c r="C49" s="88"/>
      <c r="D49" s="88"/>
      <c r="E49" s="88"/>
      <c r="F49" s="84"/>
    </row>
    <row r="50" spans="1:6" ht="15" customHeight="1" x14ac:dyDescent="0.35">
      <c r="A50" s="85" t="s">
        <v>240</v>
      </c>
      <c r="B50" s="24" t="s">
        <v>241</v>
      </c>
      <c r="C50" s="87">
        <f>VLOOKUP($A$6&amp;$C$6&amp;$A50,MOTIVOS_DATOS!$A:$G,C$5,0)</f>
        <v>7.9032626655631866</v>
      </c>
      <c r="D50" s="87">
        <f>VLOOKUP($A$6&amp;$C$6&amp;$A50,MOTIVOS_DATOS!$A:$G,D$5,0)</f>
        <v>8.4139074181608802</v>
      </c>
      <c r="E50" s="87">
        <f>VLOOKUP($A$6&amp;$C$6&amp;$A50,MOTIVOS_DATOS!$A:$G,E$5,0)</f>
        <v>8.176587206216885</v>
      </c>
      <c r="F50" s="84"/>
    </row>
    <row r="51" spans="1:6" x14ac:dyDescent="0.35">
      <c r="A51" s="85" t="s">
        <v>242</v>
      </c>
      <c r="B51" s="24" t="s">
        <v>243</v>
      </c>
      <c r="C51" s="87">
        <f>VLOOKUP($A$6&amp;$C$6&amp;$A51,MOTIVOS_DATOS!$A:$G,C$5,0)</f>
        <v>0.32866734224851102</v>
      </c>
      <c r="D51" s="87">
        <f>VLOOKUP($A$6&amp;$C$6&amp;$A51,MOTIVOS_DATOS!$A:$G,D$5,0)</f>
        <v>0.286204887404582</v>
      </c>
      <c r="E51" s="87">
        <f>VLOOKUP($A$6&amp;$C$6&amp;$A51,MOTIVOS_DATOS!$A:$G,E$5,0)</f>
        <v>0.37254921195153701</v>
      </c>
      <c r="F51" s="84"/>
    </row>
    <row r="52" spans="1:6" x14ac:dyDescent="0.35">
      <c r="A52" s="85" t="s">
        <v>244</v>
      </c>
      <c r="B52" s="24" t="s">
        <v>245</v>
      </c>
      <c r="C52" s="87">
        <f>VLOOKUP($A$6&amp;$C$6&amp;$A52,MOTIVOS_DATOS!$A:$G,C$5,0)</f>
        <v>19.68791524434242</v>
      </c>
      <c r="D52" s="87">
        <f>VLOOKUP($A$6&amp;$C$6&amp;$A52,MOTIVOS_DATOS!$A:$G,D$5,0)</f>
        <v>19.533158635787057</v>
      </c>
      <c r="E52" s="87">
        <f>VLOOKUP($A$6&amp;$C$6&amp;$A52,MOTIVOS_DATOS!$A:$G,E$5,0)</f>
        <v>19.654940029448202</v>
      </c>
      <c r="F52" s="84"/>
    </row>
    <row r="53" spans="1:6" x14ac:dyDescent="0.35">
      <c r="A53" s="85" t="s">
        <v>246</v>
      </c>
      <c r="B53" s="24" t="s">
        <v>247</v>
      </c>
      <c r="C53" s="87">
        <f>VLOOKUP($A$6&amp;$C$6&amp;$A53,MOTIVOS_DATOS!$A:$G,C$5,0)</f>
        <v>25.963221747517508</v>
      </c>
      <c r="D53" s="87">
        <f>VLOOKUP($A$6&amp;$C$6&amp;$A53,MOTIVOS_DATOS!$A:$G,D$5,0)</f>
        <v>24.722355685383278</v>
      </c>
      <c r="E53" s="87">
        <f>VLOOKUP($A$6&amp;$C$6&amp;$A53,MOTIVOS_DATOS!$A:$G,E$5,0)</f>
        <v>23.701135060529698</v>
      </c>
      <c r="F53" s="84"/>
    </row>
    <row r="54" spans="1:6" x14ac:dyDescent="0.35">
      <c r="A54" s="85" t="s">
        <v>248</v>
      </c>
      <c r="B54" s="24" t="s">
        <v>249</v>
      </c>
      <c r="C54" s="87">
        <f>VLOOKUP($A$6&amp;$C$6&amp;$A54,MOTIVOS_DATOS!$A:$G,C$5,0)</f>
        <v>3.2424310032854793</v>
      </c>
      <c r="D54" s="87">
        <f>VLOOKUP($A$6&amp;$C$6&amp;$A54,MOTIVOS_DATOS!$A:$G,D$5,0)</f>
        <v>3.4996949179520884</v>
      </c>
      <c r="E54" s="87">
        <f>VLOOKUP($A$6&amp;$C$6&amp;$A54,MOTIVOS_DATOS!$A:$G,E$5,0)</f>
        <v>3.4033217025025091</v>
      </c>
      <c r="F54" s="84"/>
    </row>
    <row r="55" spans="1:6" x14ac:dyDescent="0.35">
      <c r="A55" s="85" t="s">
        <v>250</v>
      </c>
      <c r="B55" s="24" t="s">
        <v>251</v>
      </c>
      <c r="C55" s="87">
        <f>VLOOKUP($A$6&amp;$C$6&amp;$A55,MOTIVOS_DATOS!$A:$G,C$5,0)</f>
        <v>10.079442465021032</v>
      </c>
      <c r="D55" s="87">
        <f>VLOOKUP($A$6&amp;$C$6&amp;$A55,MOTIVOS_DATOS!$A:$G,D$5,0)</f>
        <v>9.5881264621585256</v>
      </c>
      <c r="E55" s="87">
        <f>VLOOKUP($A$6&amp;$C$6&amp;$A55,MOTIVOS_DATOS!$A:$G,E$5,0)</f>
        <v>9.6926949423052591</v>
      </c>
      <c r="F55" s="84"/>
    </row>
    <row r="56" spans="1:6" x14ac:dyDescent="0.35">
      <c r="A56" s="85" t="s">
        <v>252</v>
      </c>
      <c r="B56" s="24" t="s">
        <v>253</v>
      </c>
      <c r="C56" s="87">
        <f>VLOOKUP($A$6&amp;$C$6&amp;$A56,MOTIVOS_DATOS!$A:$G,C$5,0)</f>
        <v>25.895670013163979</v>
      </c>
      <c r="D56" s="87">
        <f>VLOOKUP($A$6&amp;$C$6&amp;$A56,MOTIVOS_DATOS!$A:$G,D$5,0)</f>
        <v>27.105316681061037</v>
      </c>
      <c r="E56" s="87">
        <f>VLOOKUP($A$6&amp;$C$6&amp;$A56,MOTIVOS_DATOS!$A:$G,E$5,0)</f>
        <v>27.8079725961015</v>
      </c>
      <c r="F56" s="84"/>
    </row>
    <row r="57" spans="1:6" x14ac:dyDescent="0.35">
      <c r="A57" s="86" t="s">
        <v>254</v>
      </c>
      <c r="B57" s="24"/>
      <c r="C57" s="87">
        <f>VLOOKUP($A$6&amp;$C$6&amp;$A57,MOTIVOS_DATOS!$A:$G,C$5,0)</f>
        <v>0.71934160376060563</v>
      </c>
      <c r="D57" s="87">
        <f>VLOOKUP($A$6&amp;$C$6&amp;$A57,MOTIVOS_DATOS!$A:$G,D$5,0)</f>
        <v>0.5637992884366535</v>
      </c>
      <c r="E57" s="87">
        <f>VLOOKUP($A$6&amp;$C$6&amp;$A57,MOTIVOS_DATOS!$A:$G,E$5,0)</f>
        <v>0.75889513319868118</v>
      </c>
    </row>
    <row r="58" spans="1:6" x14ac:dyDescent="0.35">
      <c r="A58" s="86" t="s">
        <v>255</v>
      </c>
      <c r="B58" s="24"/>
      <c r="C58" s="87">
        <f>VLOOKUP($A$6&amp;$C$6&amp;$A58,MOTIVOS_DATOS!$A:$G,C$5,0)</f>
        <v>6.1800452060618145</v>
      </c>
      <c r="D58" s="87">
        <f>VLOOKUP($A$6&amp;$C$6&amp;$A58,MOTIVOS_DATOS!$A:$G,D$5,0)</f>
        <v>6.2874373992271249</v>
      </c>
      <c r="E58" s="87">
        <f>VLOOKUP($A$6&amp;$C$6&amp;$A58,MOTIVOS_DATOS!$A:$G,E$5,0)</f>
        <v>6.4319056872702731</v>
      </c>
    </row>
    <row r="59" spans="1:6" x14ac:dyDescent="0.35">
      <c r="B59" s="24"/>
    </row>
    <row r="60" spans="1:6" x14ac:dyDescent="0.35">
      <c r="B60" s="24"/>
    </row>
    <row r="61" spans="1:6" x14ac:dyDescent="0.35">
      <c r="B61" s="24"/>
    </row>
    <row r="62" spans="1:6" x14ac:dyDescent="0.35">
      <c r="B62" s="24"/>
    </row>
    <row r="63" spans="1:6" x14ac:dyDescent="0.35">
      <c r="B63" s="24"/>
    </row>
    <row r="64" spans="1:6" x14ac:dyDescent="0.35">
      <c r="B64" s="24"/>
    </row>
    <row r="65" spans="2:2" x14ac:dyDescent="0.35">
      <c r="B65" s="24"/>
    </row>
    <row r="66" spans="2:2" x14ac:dyDescent="0.35">
      <c r="B66" s="24"/>
    </row>
    <row r="67" spans="2:2" x14ac:dyDescent="0.35">
      <c r="B67" s="24"/>
    </row>
    <row r="68" spans="2:2" x14ac:dyDescent="0.35">
      <c r="B68" s="24"/>
    </row>
    <row r="69" spans="2:2" x14ac:dyDescent="0.35">
      <c r="B69" s="24"/>
    </row>
    <row r="70" spans="2:2" x14ac:dyDescent="0.35">
      <c r="B70" s="24"/>
    </row>
    <row r="71" spans="2:2" x14ac:dyDescent="0.35">
      <c r="B71" s="24"/>
    </row>
    <row r="72" spans="2:2" x14ac:dyDescent="0.35">
      <c r="B72" s="24"/>
    </row>
    <row r="73" spans="2:2" x14ac:dyDescent="0.35">
      <c r="B73" s="24"/>
    </row>
    <row r="74" spans="2:2" x14ac:dyDescent="0.35">
      <c r="B74" s="24"/>
    </row>
    <row r="75" spans="2:2" x14ac:dyDescent="0.35">
      <c r="B75" s="24"/>
    </row>
    <row r="76" spans="2:2" x14ac:dyDescent="0.35">
      <c r="B76" s="24"/>
    </row>
    <row r="77" spans="2:2" x14ac:dyDescent="0.35">
      <c r="B77" s="24"/>
    </row>
    <row r="78" spans="2:2" x14ac:dyDescent="0.35">
      <c r="B78" s="24"/>
    </row>
    <row r="79" spans="2:2" x14ac:dyDescent="0.35">
      <c r="B79" s="24"/>
    </row>
    <row r="80" spans="2:2" x14ac:dyDescent="0.35">
      <c r="B80" s="24"/>
    </row>
    <row r="81" spans="2:2" x14ac:dyDescent="0.35">
      <c r="B81" s="24"/>
    </row>
    <row r="82" spans="2:2" x14ac:dyDescent="0.35">
      <c r="B82" s="24"/>
    </row>
    <row r="83" spans="2:2" x14ac:dyDescent="0.35">
      <c r="B83" s="24"/>
    </row>
    <row r="84" spans="2:2" x14ac:dyDescent="0.35">
      <c r="B84" s="24"/>
    </row>
    <row r="85" spans="2:2" x14ac:dyDescent="0.35">
      <c r="B85" s="24"/>
    </row>
    <row r="86" spans="2:2" x14ac:dyDescent="0.35">
      <c r="B86" s="24"/>
    </row>
    <row r="87" spans="2:2" x14ac:dyDescent="0.35">
      <c r="B87" s="24"/>
    </row>
    <row r="88" spans="2:2" x14ac:dyDescent="0.35">
      <c r="B88" s="24"/>
    </row>
    <row r="89" spans="2:2" x14ac:dyDescent="0.35">
      <c r="B89" s="24"/>
    </row>
    <row r="90" spans="2:2" x14ac:dyDescent="0.35">
      <c r="B90" s="24"/>
    </row>
    <row r="91" spans="2:2" x14ac:dyDescent="0.35">
      <c r="B91" s="24"/>
    </row>
    <row r="92" spans="2:2" x14ac:dyDescent="0.35">
      <c r="B92" s="24"/>
    </row>
    <row r="93" spans="2:2" x14ac:dyDescent="0.35">
      <c r="B93" s="24"/>
    </row>
    <row r="94" spans="2:2" x14ac:dyDescent="0.35">
      <c r="B94" s="24"/>
    </row>
    <row r="95" spans="2:2" x14ac:dyDescent="0.35">
      <c r="B95" s="24"/>
    </row>
    <row r="96" spans="2:2" x14ac:dyDescent="0.35">
      <c r="B96" s="24"/>
    </row>
    <row r="97" spans="2:2" x14ac:dyDescent="0.35">
      <c r="B97" s="24"/>
    </row>
    <row r="98" spans="2:2" x14ac:dyDescent="0.35">
      <c r="B98" s="24"/>
    </row>
    <row r="99" spans="2:2" x14ac:dyDescent="0.35">
      <c r="B99" s="24"/>
    </row>
    <row r="100" spans="2:2" x14ac:dyDescent="0.35">
      <c r="B100" s="24"/>
    </row>
    <row r="101" spans="2:2" x14ac:dyDescent="0.35">
      <c r="B101" s="24"/>
    </row>
    <row r="102" spans="2:2" x14ac:dyDescent="0.35">
      <c r="B102" s="24"/>
    </row>
    <row r="103" spans="2:2" x14ac:dyDescent="0.35">
      <c r="B103" s="24"/>
    </row>
    <row r="104" spans="2:2" x14ac:dyDescent="0.35">
      <c r="B104" s="24"/>
    </row>
    <row r="105" spans="2:2" x14ac:dyDescent="0.35">
      <c r="B105" s="24"/>
    </row>
    <row r="106" spans="2:2" x14ac:dyDescent="0.35">
      <c r="B106" s="24"/>
    </row>
    <row r="107" spans="2:2" x14ac:dyDescent="0.35">
      <c r="B107" s="24"/>
    </row>
    <row r="108" spans="2:2" x14ac:dyDescent="0.35">
      <c r="B108" s="24"/>
    </row>
    <row r="109" spans="2:2" x14ac:dyDescent="0.35">
      <c r="B109" s="24"/>
    </row>
    <row r="110" spans="2:2" x14ac:dyDescent="0.35">
      <c r="B110" s="24"/>
    </row>
    <row r="111" spans="2:2" x14ac:dyDescent="0.35">
      <c r="B111" s="24"/>
    </row>
    <row r="112" spans="2:2" x14ac:dyDescent="0.35">
      <c r="B112" s="24"/>
    </row>
    <row r="113" spans="2:2" x14ac:dyDescent="0.35">
      <c r="B113" s="24"/>
    </row>
    <row r="114" spans="2:2" x14ac:dyDescent="0.35">
      <c r="B114" s="24"/>
    </row>
    <row r="115" spans="2:2" x14ac:dyDescent="0.35">
      <c r="B115" s="24"/>
    </row>
    <row r="116" spans="2:2" x14ac:dyDescent="0.35">
      <c r="B116" s="24"/>
    </row>
    <row r="117" spans="2:2" x14ac:dyDescent="0.35">
      <c r="B117" s="24"/>
    </row>
    <row r="118" spans="2:2" x14ac:dyDescent="0.35">
      <c r="B118" s="24"/>
    </row>
    <row r="119" spans="2:2" x14ac:dyDescent="0.35">
      <c r="B119" s="24"/>
    </row>
    <row r="120" spans="2:2" x14ac:dyDescent="0.35">
      <c r="B120" s="24"/>
    </row>
    <row r="121" spans="2:2" x14ac:dyDescent="0.35">
      <c r="B121" s="24"/>
    </row>
    <row r="122" spans="2:2" x14ac:dyDescent="0.35">
      <c r="B122" s="24"/>
    </row>
    <row r="123" spans="2:2" x14ac:dyDescent="0.35">
      <c r="B123" s="24"/>
    </row>
    <row r="124" spans="2:2" x14ac:dyDescent="0.35">
      <c r="B124" s="24"/>
    </row>
    <row r="125" spans="2:2" x14ac:dyDescent="0.35">
      <c r="B125" s="24"/>
    </row>
    <row r="126" spans="2:2" x14ac:dyDescent="0.35">
      <c r="B126" s="24"/>
    </row>
    <row r="127" spans="2:2" x14ac:dyDescent="0.35">
      <c r="B127" s="24"/>
    </row>
    <row r="128" spans="2:2" x14ac:dyDescent="0.35">
      <c r="B128" s="24"/>
    </row>
    <row r="129" spans="2:2" x14ac:dyDescent="0.35">
      <c r="B129" s="24"/>
    </row>
    <row r="130" spans="2:2" x14ac:dyDescent="0.35">
      <c r="B130" s="24"/>
    </row>
    <row r="131" spans="2:2" x14ac:dyDescent="0.35">
      <c r="B131" s="24"/>
    </row>
    <row r="132" spans="2:2" x14ac:dyDescent="0.35">
      <c r="B132" s="24"/>
    </row>
    <row r="133" spans="2:2" x14ac:dyDescent="0.35">
      <c r="B133" s="24"/>
    </row>
    <row r="134" spans="2:2" x14ac:dyDescent="0.35">
      <c r="B134" s="24"/>
    </row>
    <row r="135" spans="2:2" x14ac:dyDescent="0.35">
      <c r="B135" s="24"/>
    </row>
    <row r="136" spans="2:2" x14ac:dyDescent="0.35">
      <c r="B136" s="24"/>
    </row>
    <row r="137" spans="2:2" x14ac:dyDescent="0.35">
      <c r="B137" s="24"/>
    </row>
    <row r="138" spans="2:2" x14ac:dyDescent="0.35">
      <c r="B138" s="24"/>
    </row>
    <row r="139" spans="2:2" x14ac:dyDescent="0.35">
      <c r="B139" s="24"/>
    </row>
    <row r="140" spans="2:2" x14ac:dyDescent="0.35">
      <c r="B140" s="24"/>
    </row>
    <row r="141" spans="2:2" x14ac:dyDescent="0.35">
      <c r="B141" s="24"/>
    </row>
    <row r="142" spans="2:2" x14ac:dyDescent="0.35">
      <c r="B142" s="24"/>
    </row>
    <row r="143" spans="2:2" x14ac:dyDescent="0.35">
      <c r="B143" s="24"/>
    </row>
    <row r="144" spans="2:2" x14ac:dyDescent="0.35">
      <c r="B144" s="24"/>
    </row>
    <row r="145" spans="2:2" x14ac:dyDescent="0.35">
      <c r="B145" s="24"/>
    </row>
    <row r="146" spans="2:2" x14ac:dyDescent="0.35">
      <c r="B146" s="24"/>
    </row>
    <row r="147" spans="2:2" x14ac:dyDescent="0.35">
      <c r="B147" s="24"/>
    </row>
    <row r="148" spans="2:2" x14ac:dyDescent="0.35">
      <c r="B148" s="24"/>
    </row>
    <row r="149" spans="2:2" x14ac:dyDescent="0.35">
      <c r="B149" s="24"/>
    </row>
    <row r="150" spans="2:2" x14ac:dyDescent="0.35">
      <c r="B150" s="24"/>
    </row>
    <row r="151" spans="2:2" x14ac:dyDescent="0.35">
      <c r="B151" s="24"/>
    </row>
    <row r="152" spans="2:2" x14ac:dyDescent="0.35">
      <c r="B152" s="24"/>
    </row>
    <row r="153" spans="2:2" x14ac:dyDescent="0.35">
      <c r="B153" s="24"/>
    </row>
    <row r="154" spans="2:2" x14ac:dyDescent="0.35">
      <c r="B154" s="24"/>
    </row>
    <row r="155" spans="2:2" x14ac:dyDescent="0.35">
      <c r="B155" s="24"/>
    </row>
    <row r="156" spans="2:2" x14ac:dyDescent="0.35">
      <c r="B156" s="24"/>
    </row>
    <row r="157" spans="2:2" x14ac:dyDescent="0.35">
      <c r="B157" s="24"/>
    </row>
    <row r="158" spans="2:2" x14ac:dyDescent="0.35">
      <c r="B158" s="24"/>
    </row>
    <row r="159" spans="2:2" x14ac:dyDescent="0.35">
      <c r="B159" s="24"/>
    </row>
    <row r="160" spans="2:2" x14ac:dyDescent="0.35">
      <c r="B160" s="24"/>
    </row>
    <row r="161" spans="2:2" x14ac:dyDescent="0.35">
      <c r="B161" s="24"/>
    </row>
    <row r="162" spans="2:2" x14ac:dyDescent="0.35">
      <c r="B162" s="24"/>
    </row>
    <row r="163" spans="2:2" x14ac:dyDescent="0.35">
      <c r="B163" s="24"/>
    </row>
    <row r="164" spans="2:2" x14ac:dyDescent="0.35">
      <c r="B164" s="24"/>
    </row>
    <row r="165" spans="2:2" x14ac:dyDescent="0.35">
      <c r="B165" s="24"/>
    </row>
    <row r="166" spans="2:2" x14ac:dyDescent="0.35">
      <c r="B166" s="24"/>
    </row>
    <row r="167" spans="2:2" x14ac:dyDescent="0.35">
      <c r="B167" s="24"/>
    </row>
    <row r="168" spans="2:2" x14ac:dyDescent="0.35">
      <c r="B168" s="24"/>
    </row>
    <row r="169" spans="2:2" x14ac:dyDescent="0.35">
      <c r="B169" s="24"/>
    </row>
    <row r="170" spans="2:2" x14ac:dyDescent="0.35">
      <c r="B170" s="24"/>
    </row>
    <row r="171" spans="2:2" x14ac:dyDescent="0.35">
      <c r="B171" s="24"/>
    </row>
    <row r="172" spans="2:2" x14ac:dyDescent="0.35">
      <c r="B172" s="24"/>
    </row>
    <row r="173" spans="2:2" x14ac:dyDescent="0.35">
      <c r="B173" s="24"/>
    </row>
    <row r="174" spans="2:2" x14ac:dyDescent="0.35">
      <c r="B174" s="24"/>
    </row>
    <row r="175" spans="2:2" x14ac:dyDescent="0.35">
      <c r="B175" s="24"/>
    </row>
    <row r="176" spans="2:2" x14ac:dyDescent="0.35">
      <c r="B176" s="24"/>
    </row>
    <row r="177" spans="2:2" x14ac:dyDescent="0.35">
      <c r="B177" s="24"/>
    </row>
    <row r="178" spans="2:2" x14ac:dyDescent="0.35">
      <c r="B178" s="24"/>
    </row>
    <row r="179" spans="2:2" x14ac:dyDescent="0.35">
      <c r="B179" s="24"/>
    </row>
    <row r="180" spans="2:2" x14ac:dyDescent="0.35">
      <c r="B180" s="24"/>
    </row>
    <row r="181" spans="2:2" x14ac:dyDescent="0.35">
      <c r="B181" s="24"/>
    </row>
    <row r="182" spans="2:2" x14ac:dyDescent="0.35">
      <c r="B182" s="24"/>
    </row>
    <row r="183" spans="2:2" x14ac:dyDescent="0.35">
      <c r="B183" s="24"/>
    </row>
    <row r="184" spans="2:2" x14ac:dyDescent="0.35">
      <c r="B184" s="24"/>
    </row>
    <row r="185" spans="2:2" x14ac:dyDescent="0.35">
      <c r="B185" s="24"/>
    </row>
    <row r="186" spans="2:2" x14ac:dyDescent="0.35">
      <c r="B186" s="24"/>
    </row>
    <row r="187" spans="2:2" x14ac:dyDescent="0.35">
      <c r="B187" s="24"/>
    </row>
    <row r="188" spans="2:2" x14ac:dyDescent="0.35">
      <c r="B188" s="24"/>
    </row>
    <row r="189" spans="2:2" x14ac:dyDescent="0.35">
      <c r="B189" s="24"/>
    </row>
    <row r="190" spans="2:2" x14ac:dyDescent="0.35">
      <c r="B190" s="24"/>
    </row>
    <row r="191" spans="2:2" x14ac:dyDescent="0.35">
      <c r="B191" s="24"/>
    </row>
    <row r="192" spans="2:2" x14ac:dyDescent="0.35">
      <c r="B192" s="24"/>
    </row>
    <row r="193" spans="2:2" x14ac:dyDescent="0.35">
      <c r="B193" s="24"/>
    </row>
    <row r="194" spans="2:2" x14ac:dyDescent="0.35">
      <c r="B194" s="24"/>
    </row>
    <row r="195" spans="2:2" x14ac:dyDescent="0.35">
      <c r="B195" s="24"/>
    </row>
    <row r="196" spans="2:2" x14ac:dyDescent="0.35">
      <c r="B196" s="24"/>
    </row>
    <row r="197" spans="2:2" x14ac:dyDescent="0.35">
      <c r="B197" s="24"/>
    </row>
    <row r="198" spans="2:2" x14ac:dyDescent="0.35">
      <c r="B198" s="24"/>
    </row>
    <row r="199" spans="2:2" x14ac:dyDescent="0.35">
      <c r="B199" s="24"/>
    </row>
    <row r="200" spans="2:2" x14ac:dyDescent="0.35">
      <c r="B200" s="24"/>
    </row>
    <row r="201" spans="2:2" x14ac:dyDescent="0.35">
      <c r="B201" s="24"/>
    </row>
    <row r="202" spans="2:2" x14ac:dyDescent="0.35">
      <c r="B202" s="24"/>
    </row>
    <row r="203" spans="2:2" x14ac:dyDescent="0.35">
      <c r="B203" s="24"/>
    </row>
    <row r="204" spans="2:2" x14ac:dyDescent="0.35">
      <c r="B204" s="24"/>
    </row>
    <row r="205" spans="2:2" x14ac:dyDescent="0.35">
      <c r="B205" s="24"/>
    </row>
    <row r="206" spans="2:2" x14ac:dyDescent="0.35">
      <c r="B206" s="24"/>
    </row>
    <row r="207" spans="2:2" x14ac:dyDescent="0.35">
      <c r="B207" s="24"/>
    </row>
    <row r="208" spans="2:2" x14ac:dyDescent="0.35">
      <c r="B208" s="24"/>
    </row>
    <row r="209" spans="2:2" x14ac:dyDescent="0.35">
      <c r="B209" s="24"/>
    </row>
    <row r="210" spans="2:2" x14ac:dyDescent="0.35">
      <c r="B210" s="24"/>
    </row>
    <row r="211" spans="2:2" x14ac:dyDescent="0.35">
      <c r="B211" s="24"/>
    </row>
    <row r="212" spans="2:2" x14ac:dyDescent="0.35">
      <c r="B212" s="24"/>
    </row>
    <row r="213" spans="2:2" x14ac:dyDescent="0.35">
      <c r="B213" s="24"/>
    </row>
    <row r="214" spans="2:2" x14ac:dyDescent="0.35">
      <c r="B214" s="24"/>
    </row>
    <row r="215" spans="2:2" x14ac:dyDescent="0.35">
      <c r="B215" s="24"/>
    </row>
    <row r="216" spans="2:2" x14ac:dyDescent="0.35">
      <c r="B216" s="24"/>
    </row>
    <row r="217" spans="2:2" x14ac:dyDescent="0.35">
      <c r="B217" s="24"/>
    </row>
    <row r="218" spans="2:2" x14ac:dyDescent="0.35">
      <c r="B218" s="24"/>
    </row>
    <row r="219" spans="2:2" x14ac:dyDescent="0.35">
      <c r="B219" s="24"/>
    </row>
    <row r="220" spans="2:2" x14ac:dyDescent="0.35">
      <c r="B220" s="24"/>
    </row>
    <row r="221" spans="2:2" x14ac:dyDescent="0.35">
      <c r="B221" s="24"/>
    </row>
    <row r="222" spans="2:2" x14ac:dyDescent="0.35">
      <c r="B222" s="24"/>
    </row>
    <row r="223" spans="2:2" x14ac:dyDescent="0.35">
      <c r="B223" s="24"/>
    </row>
    <row r="224" spans="2:2" x14ac:dyDescent="0.35">
      <c r="B224" s="24"/>
    </row>
    <row r="225" spans="2:2" x14ac:dyDescent="0.35">
      <c r="B225" s="24"/>
    </row>
    <row r="226" spans="2:2" x14ac:dyDescent="0.35">
      <c r="B226" s="24"/>
    </row>
    <row r="227" spans="2:2" x14ac:dyDescent="0.35">
      <c r="B227" s="24"/>
    </row>
    <row r="228" spans="2:2" x14ac:dyDescent="0.35">
      <c r="B228" s="24"/>
    </row>
    <row r="229" spans="2:2" x14ac:dyDescent="0.35">
      <c r="B229" s="24"/>
    </row>
    <row r="230" spans="2:2" x14ac:dyDescent="0.35">
      <c r="B230" s="24"/>
    </row>
    <row r="231" spans="2:2" x14ac:dyDescent="0.35">
      <c r="B231" s="24"/>
    </row>
    <row r="232" spans="2:2" x14ac:dyDescent="0.35">
      <c r="B232" s="24"/>
    </row>
    <row r="233" spans="2:2" x14ac:dyDescent="0.35">
      <c r="B233" s="24"/>
    </row>
    <row r="234" spans="2:2" x14ac:dyDescent="0.35">
      <c r="B234" s="24"/>
    </row>
    <row r="235" spans="2:2" x14ac:dyDescent="0.35">
      <c r="B235" s="24"/>
    </row>
    <row r="236" spans="2:2" x14ac:dyDescent="0.35">
      <c r="B236" s="24"/>
    </row>
    <row r="237" spans="2:2" x14ac:dyDescent="0.35">
      <c r="B237" s="24"/>
    </row>
    <row r="238" spans="2:2" x14ac:dyDescent="0.35">
      <c r="B238" s="24"/>
    </row>
    <row r="239" spans="2:2" x14ac:dyDescent="0.35">
      <c r="B239" s="24"/>
    </row>
    <row r="240" spans="2:2" x14ac:dyDescent="0.35">
      <c r="B240" s="24"/>
    </row>
    <row r="241" spans="2:2" x14ac:dyDescent="0.35">
      <c r="B241" s="24"/>
    </row>
    <row r="242" spans="2:2" x14ac:dyDescent="0.35">
      <c r="B242" s="24"/>
    </row>
    <row r="243" spans="2:2" x14ac:dyDescent="0.35">
      <c r="B243" s="24"/>
    </row>
    <row r="244" spans="2:2" x14ac:dyDescent="0.35">
      <c r="B244" s="24"/>
    </row>
    <row r="245" spans="2:2" x14ac:dyDescent="0.35">
      <c r="B245" s="24"/>
    </row>
    <row r="246" spans="2:2" x14ac:dyDescent="0.35">
      <c r="B246" s="24"/>
    </row>
    <row r="247" spans="2:2" x14ac:dyDescent="0.35">
      <c r="B247" s="24"/>
    </row>
    <row r="248" spans="2:2" x14ac:dyDescent="0.35">
      <c r="B248" s="24"/>
    </row>
    <row r="249" spans="2:2" x14ac:dyDescent="0.35">
      <c r="B249" s="24"/>
    </row>
    <row r="250" spans="2:2" x14ac:dyDescent="0.35">
      <c r="B250" s="24"/>
    </row>
    <row r="251" spans="2:2" x14ac:dyDescent="0.35">
      <c r="B251" s="24"/>
    </row>
    <row r="252" spans="2:2" x14ac:dyDescent="0.35">
      <c r="B252" s="24"/>
    </row>
    <row r="253" spans="2:2" x14ac:dyDescent="0.35">
      <c r="B253" s="24"/>
    </row>
    <row r="254" spans="2:2" x14ac:dyDescent="0.35">
      <c r="B254" s="24"/>
    </row>
    <row r="255" spans="2:2" x14ac:dyDescent="0.35">
      <c r="B255" s="24"/>
    </row>
    <row r="256" spans="2:2" x14ac:dyDescent="0.35">
      <c r="B256" s="24"/>
    </row>
    <row r="257" spans="2:2" x14ac:dyDescent="0.35">
      <c r="B257" s="24"/>
    </row>
    <row r="258" spans="2:2" x14ac:dyDescent="0.35">
      <c r="B258" s="24"/>
    </row>
    <row r="259" spans="2:2" x14ac:dyDescent="0.35">
      <c r="B259" s="24"/>
    </row>
    <row r="260" spans="2:2" x14ac:dyDescent="0.35">
      <c r="B260" s="24"/>
    </row>
    <row r="261" spans="2:2" x14ac:dyDescent="0.35">
      <c r="B261" s="24"/>
    </row>
    <row r="262" spans="2:2" x14ac:dyDescent="0.35">
      <c r="B262" s="24"/>
    </row>
    <row r="263" spans="2:2" x14ac:dyDescent="0.35">
      <c r="B263" s="24"/>
    </row>
    <row r="264" spans="2:2" x14ac:dyDescent="0.35">
      <c r="B264" s="24"/>
    </row>
    <row r="265" spans="2:2" x14ac:dyDescent="0.35">
      <c r="B265" s="24"/>
    </row>
    <row r="266" spans="2:2" x14ac:dyDescent="0.35">
      <c r="B266" s="24"/>
    </row>
    <row r="267" spans="2:2" x14ac:dyDescent="0.35">
      <c r="B267" s="24"/>
    </row>
    <row r="268" spans="2:2" x14ac:dyDescent="0.35">
      <c r="B268" s="24"/>
    </row>
    <row r="269" spans="2:2" x14ac:dyDescent="0.35">
      <c r="B269" s="24"/>
    </row>
    <row r="270" spans="2:2" x14ac:dyDescent="0.35">
      <c r="B270" s="24"/>
    </row>
    <row r="271" spans="2:2" x14ac:dyDescent="0.35">
      <c r="B271" s="24"/>
    </row>
    <row r="272" spans="2:2" x14ac:dyDescent="0.35">
      <c r="B272" s="24"/>
    </row>
    <row r="273" spans="2:2" x14ac:dyDescent="0.35">
      <c r="B273" s="24"/>
    </row>
    <row r="274" spans="2:2" x14ac:dyDescent="0.35">
      <c r="B274" s="24"/>
    </row>
    <row r="275" spans="2:2" x14ac:dyDescent="0.35">
      <c r="B275" s="24"/>
    </row>
    <row r="276" spans="2:2" x14ac:dyDescent="0.35">
      <c r="B276" s="24"/>
    </row>
    <row r="277" spans="2:2" x14ac:dyDescent="0.35">
      <c r="B277" s="24"/>
    </row>
    <row r="278" spans="2:2" x14ac:dyDescent="0.35">
      <c r="B278" s="24"/>
    </row>
    <row r="279" spans="2:2" x14ac:dyDescent="0.35">
      <c r="B279" s="24"/>
    </row>
    <row r="280" spans="2:2" x14ac:dyDescent="0.35">
      <c r="B280" s="24"/>
    </row>
    <row r="281" spans="2:2" x14ac:dyDescent="0.35">
      <c r="B281" s="24"/>
    </row>
    <row r="282" spans="2:2" x14ac:dyDescent="0.35">
      <c r="B282" s="24"/>
    </row>
    <row r="283" spans="2:2" x14ac:dyDescent="0.35">
      <c r="B283" s="24"/>
    </row>
    <row r="284" spans="2:2" x14ac:dyDescent="0.35">
      <c r="B284" s="24"/>
    </row>
    <row r="285" spans="2:2" x14ac:dyDescent="0.35">
      <c r="B285" s="24"/>
    </row>
    <row r="286" spans="2:2" x14ac:dyDescent="0.35">
      <c r="B286" s="24"/>
    </row>
    <row r="287" spans="2:2" x14ac:dyDescent="0.35">
      <c r="B287" s="24"/>
    </row>
    <row r="288" spans="2:2" x14ac:dyDescent="0.35">
      <c r="B288" s="24"/>
    </row>
    <row r="289" spans="2:2" x14ac:dyDescent="0.35">
      <c r="B289" s="24"/>
    </row>
    <row r="290" spans="2:2" x14ac:dyDescent="0.35">
      <c r="B290" s="24"/>
    </row>
    <row r="291" spans="2:2" x14ac:dyDescent="0.35">
      <c r="B291" s="24"/>
    </row>
    <row r="292" spans="2:2" x14ac:dyDescent="0.35">
      <c r="B292" s="24"/>
    </row>
    <row r="293" spans="2:2" x14ac:dyDescent="0.35">
      <c r="B293" s="24"/>
    </row>
    <row r="294" spans="2:2" x14ac:dyDescent="0.35">
      <c r="B294" s="24"/>
    </row>
    <row r="295" spans="2:2" x14ac:dyDescent="0.35">
      <c r="B295" s="24"/>
    </row>
    <row r="296" spans="2:2" x14ac:dyDescent="0.35">
      <c r="B296" s="24"/>
    </row>
    <row r="297" spans="2:2" x14ac:dyDescent="0.35">
      <c r="B297" s="24"/>
    </row>
    <row r="298" spans="2:2" x14ac:dyDescent="0.35">
      <c r="B298" s="24"/>
    </row>
    <row r="299" spans="2:2" x14ac:dyDescent="0.35">
      <c r="B299" s="24"/>
    </row>
    <row r="300" spans="2:2" x14ac:dyDescent="0.35">
      <c r="B300" s="24"/>
    </row>
    <row r="301" spans="2:2" x14ac:dyDescent="0.35">
      <c r="B301" s="24"/>
    </row>
    <row r="302" spans="2:2" x14ac:dyDescent="0.35">
      <c r="B302" s="24"/>
    </row>
    <row r="303" spans="2:2" x14ac:dyDescent="0.35">
      <c r="B303" s="24"/>
    </row>
    <row r="304" spans="2:2" x14ac:dyDescent="0.35">
      <c r="B304" s="24"/>
    </row>
    <row r="305" spans="2:2" x14ac:dyDescent="0.35">
      <c r="B305" s="24"/>
    </row>
    <row r="306" spans="2:2" x14ac:dyDescent="0.35">
      <c r="B306" s="24"/>
    </row>
    <row r="307" spans="2:2" x14ac:dyDescent="0.35">
      <c r="B307" s="24"/>
    </row>
    <row r="308" spans="2:2" x14ac:dyDescent="0.35">
      <c r="B308" s="24"/>
    </row>
    <row r="309" spans="2:2" x14ac:dyDescent="0.35">
      <c r="B309" s="24"/>
    </row>
    <row r="310" spans="2:2" x14ac:dyDescent="0.35">
      <c r="B310" s="24"/>
    </row>
    <row r="311" spans="2:2" x14ac:dyDescent="0.35">
      <c r="B311" s="24"/>
    </row>
    <row r="312" spans="2:2" x14ac:dyDescent="0.35">
      <c r="B312" s="24"/>
    </row>
    <row r="313" spans="2:2" x14ac:dyDescent="0.35">
      <c r="B313" s="24"/>
    </row>
    <row r="314" spans="2:2" x14ac:dyDescent="0.35">
      <c r="B314" s="24"/>
    </row>
    <row r="315" spans="2:2" x14ac:dyDescent="0.35">
      <c r="B315" s="24"/>
    </row>
    <row r="316" spans="2:2" x14ac:dyDescent="0.35">
      <c r="B316" s="24"/>
    </row>
    <row r="317" spans="2:2" x14ac:dyDescent="0.35">
      <c r="B317" s="24"/>
    </row>
    <row r="318" spans="2:2" x14ac:dyDescent="0.35">
      <c r="B318" s="24"/>
    </row>
    <row r="319" spans="2:2" x14ac:dyDescent="0.35">
      <c r="B319" s="24"/>
    </row>
    <row r="320" spans="2:2" x14ac:dyDescent="0.35">
      <c r="B320" s="24"/>
    </row>
    <row r="321" spans="2:2" x14ac:dyDescent="0.35">
      <c r="B321" s="24"/>
    </row>
    <row r="322" spans="2:2" x14ac:dyDescent="0.35">
      <c r="B322" s="24"/>
    </row>
    <row r="323" spans="2:2" x14ac:dyDescent="0.35">
      <c r="B323" s="24"/>
    </row>
    <row r="324" spans="2:2" x14ac:dyDescent="0.35">
      <c r="B324" s="24"/>
    </row>
    <row r="325" spans="2:2" x14ac:dyDescent="0.35">
      <c r="B325" s="24"/>
    </row>
    <row r="326" spans="2:2" x14ac:dyDescent="0.35">
      <c r="B326" s="24"/>
    </row>
    <row r="327" spans="2:2" x14ac:dyDescent="0.35">
      <c r="B327" s="24"/>
    </row>
    <row r="328" spans="2:2" x14ac:dyDescent="0.35">
      <c r="B328" s="24"/>
    </row>
    <row r="329" spans="2:2" x14ac:dyDescent="0.35">
      <c r="B329" s="24"/>
    </row>
    <row r="330" spans="2:2" x14ac:dyDescent="0.35">
      <c r="B330" s="24"/>
    </row>
    <row r="331" spans="2:2" x14ac:dyDescent="0.35">
      <c r="B331" s="24"/>
    </row>
    <row r="332" spans="2:2" x14ac:dyDescent="0.35">
      <c r="B332" s="24"/>
    </row>
    <row r="333" spans="2:2" x14ac:dyDescent="0.35">
      <c r="B333" s="24"/>
    </row>
    <row r="334" spans="2:2" x14ac:dyDescent="0.35">
      <c r="B334" s="24"/>
    </row>
    <row r="335" spans="2:2" x14ac:dyDescent="0.35">
      <c r="B335" s="24"/>
    </row>
    <row r="336" spans="2:2" x14ac:dyDescent="0.35">
      <c r="B336" s="24"/>
    </row>
    <row r="337" spans="2:2" x14ac:dyDescent="0.35">
      <c r="B337" s="24"/>
    </row>
    <row r="338" spans="2:2" x14ac:dyDescent="0.35">
      <c r="B338" s="24"/>
    </row>
    <row r="339" spans="2:2" x14ac:dyDescent="0.35">
      <c r="B339" s="24"/>
    </row>
    <row r="340" spans="2:2" x14ac:dyDescent="0.35">
      <c r="B340" s="24"/>
    </row>
    <row r="341" spans="2:2" x14ac:dyDescent="0.35">
      <c r="B341" s="24"/>
    </row>
    <row r="342" spans="2:2" x14ac:dyDescent="0.35">
      <c r="B342" s="24"/>
    </row>
    <row r="343" spans="2:2" x14ac:dyDescent="0.35">
      <c r="B343" s="24"/>
    </row>
    <row r="344" spans="2:2" x14ac:dyDescent="0.35">
      <c r="B344" s="24"/>
    </row>
    <row r="345" spans="2:2" x14ac:dyDescent="0.35">
      <c r="B345" s="24"/>
    </row>
    <row r="346" spans="2:2" x14ac:dyDescent="0.35">
      <c r="B346" s="24"/>
    </row>
    <row r="347" spans="2:2" x14ac:dyDescent="0.35">
      <c r="B347" s="24"/>
    </row>
    <row r="348" spans="2:2" x14ac:dyDescent="0.35">
      <c r="B348" s="24"/>
    </row>
    <row r="349" spans="2:2" x14ac:dyDescent="0.35">
      <c r="B349" s="24"/>
    </row>
    <row r="350" spans="2:2" x14ac:dyDescent="0.35">
      <c r="B350" s="24"/>
    </row>
    <row r="351" spans="2:2" x14ac:dyDescent="0.35">
      <c r="B351" s="24"/>
    </row>
    <row r="352" spans="2:2" x14ac:dyDescent="0.35">
      <c r="B352" s="24"/>
    </row>
    <row r="353" spans="2:2" x14ac:dyDescent="0.35">
      <c r="B353" s="24"/>
    </row>
    <row r="354" spans="2:2" x14ac:dyDescent="0.35">
      <c r="B354" s="24"/>
    </row>
    <row r="355" spans="2:2" x14ac:dyDescent="0.35">
      <c r="B355" s="24"/>
    </row>
    <row r="356" spans="2:2" x14ac:dyDescent="0.35">
      <c r="B356" s="24"/>
    </row>
    <row r="357" spans="2:2" x14ac:dyDescent="0.35">
      <c r="B357" s="24"/>
    </row>
    <row r="358" spans="2:2" x14ac:dyDescent="0.35">
      <c r="B358" s="24"/>
    </row>
    <row r="359" spans="2:2" x14ac:dyDescent="0.35">
      <c r="B359" s="24"/>
    </row>
    <row r="360" spans="2:2" x14ac:dyDescent="0.35">
      <c r="B360" s="24"/>
    </row>
    <row r="361" spans="2:2" x14ac:dyDescent="0.35">
      <c r="B361" s="24"/>
    </row>
    <row r="362" spans="2:2" x14ac:dyDescent="0.35">
      <c r="B362" s="24"/>
    </row>
    <row r="363" spans="2:2" x14ac:dyDescent="0.35">
      <c r="B363" s="24"/>
    </row>
    <row r="364" spans="2:2" x14ac:dyDescent="0.35">
      <c r="B364" s="24"/>
    </row>
    <row r="365" spans="2:2" x14ac:dyDescent="0.35">
      <c r="B365" s="24"/>
    </row>
    <row r="366" spans="2:2" x14ac:dyDescent="0.35">
      <c r="B366" s="24"/>
    </row>
    <row r="367" spans="2:2" x14ac:dyDescent="0.35">
      <c r="B367" s="24"/>
    </row>
    <row r="368" spans="2:2" x14ac:dyDescent="0.35">
      <c r="B368" s="24"/>
    </row>
    <row r="369" spans="2:2" x14ac:dyDescent="0.35">
      <c r="B369" s="24"/>
    </row>
    <row r="370" spans="2:2" x14ac:dyDescent="0.35">
      <c r="B370" s="24"/>
    </row>
    <row r="371" spans="2:2" x14ac:dyDescent="0.35">
      <c r="B371" s="24"/>
    </row>
    <row r="372" spans="2:2" x14ac:dyDescent="0.35">
      <c r="B372" s="24"/>
    </row>
    <row r="373" spans="2:2" x14ac:dyDescent="0.35">
      <c r="B373" s="24"/>
    </row>
    <row r="374" spans="2:2" x14ac:dyDescent="0.35">
      <c r="B374" s="24"/>
    </row>
    <row r="375" spans="2:2" x14ac:dyDescent="0.35">
      <c r="B375" s="24"/>
    </row>
    <row r="376" spans="2:2" x14ac:dyDescent="0.35">
      <c r="B376" s="24"/>
    </row>
    <row r="377" spans="2:2" x14ac:dyDescent="0.35">
      <c r="B377" s="24"/>
    </row>
    <row r="378" spans="2:2" x14ac:dyDescent="0.35">
      <c r="B378" s="24"/>
    </row>
    <row r="379" spans="2:2" x14ac:dyDescent="0.35">
      <c r="B379" s="24"/>
    </row>
    <row r="380" spans="2:2" x14ac:dyDescent="0.35">
      <c r="B380" s="24"/>
    </row>
    <row r="381" spans="2:2" x14ac:dyDescent="0.35">
      <c r="B381" s="24"/>
    </row>
    <row r="382" spans="2:2" x14ac:dyDescent="0.35">
      <c r="B382" s="24"/>
    </row>
    <row r="383" spans="2:2" x14ac:dyDescent="0.35">
      <c r="B383" s="24"/>
    </row>
    <row r="384" spans="2:2" x14ac:dyDescent="0.35">
      <c r="B384" s="24"/>
    </row>
    <row r="385" spans="2:2" x14ac:dyDescent="0.35">
      <c r="B385" s="24"/>
    </row>
    <row r="386" spans="2:2" x14ac:dyDescent="0.35">
      <c r="B386" s="24"/>
    </row>
    <row r="387" spans="2:2" x14ac:dyDescent="0.35">
      <c r="B387" s="24"/>
    </row>
    <row r="388" spans="2:2" x14ac:dyDescent="0.35">
      <c r="B388" s="24"/>
    </row>
    <row r="389" spans="2:2" x14ac:dyDescent="0.35">
      <c r="B389" s="24"/>
    </row>
    <row r="390" spans="2:2" x14ac:dyDescent="0.35">
      <c r="B390" s="24"/>
    </row>
    <row r="391" spans="2:2" x14ac:dyDescent="0.35">
      <c r="B391" s="24"/>
    </row>
    <row r="392" spans="2:2" x14ac:dyDescent="0.35">
      <c r="B392" s="24"/>
    </row>
    <row r="393" spans="2:2" x14ac:dyDescent="0.35">
      <c r="B393" s="24"/>
    </row>
    <row r="394" spans="2:2" x14ac:dyDescent="0.35">
      <c r="B394" s="24"/>
    </row>
    <row r="395" spans="2:2" x14ac:dyDescent="0.35">
      <c r="B395" s="24"/>
    </row>
    <row r="396" spans="2:2" x14ac:dyDescent="0.35">
      <c r="B396" s="24"/>
    </row>
    <row r="397" spans="2:2" x14ac:dyDescent="0.35">
      <c r="B397" s="24"/>
    </row>
    <row r="398" spans="2:2" x14ac:dyDescent="0.35">
      <c r="B398" s="24"/>
    </row>
    <row r="399" spans="2:2" x14ac:dyDescent="0.35">
      <c r="B399" s="24"/>
    </row>
    <row r="400" spans="2:2" x14ac:dyDescent="0.35">
      <c r="B400" s="24"/>
    </row>
    <row r="401" spans="2:2" x14ac:dyDescent="0.35">
      <c r="B401" s="24"/>
    </row>
    <row r="402" spans="2:2" x14ac:dyDescent="0.35">
      <c r="B402" s="24"/>
    </row>
    <row r="403" spans="2:2" x14ac:dyDescent="0.35">
      <c r="B403" s="24"/>
    </row>
    <row r="404" spans="2:2" x14ac:dyDescent="0.35">
      <c r="B404" s="24"/>
    </row>
    <row r="405" spans="2:2" x14ac:dyDescent="0.35">
      <c r="B405" s="24"/>
    </row>
    <row r="406" spans="2:2" x14ac:dyDescent="0.35">
      <c r="B406" s="24"/>
    </row>
    <row r="407" spans="2:2" x14ac:dyDescent="0.35">
      <c r="B407" s="24"/>
    </row>
    <row r="408" spans="2:2" x14ac:dyDescent="0.35">
      <c r="B408" s="24"/>
    </row>
    <row r="409" spans="2:2" x14ac:dyDescent="0.35">
      <c r="B409" s="24"/>
    </row>
    <row r="410" spans="2:2" x14ac:dyDescent="0.35">
      <c r="B410" s="24"/>
    </row>
    <row r="411" spans="2:2" x14ac:dyDescent="0.35">
      <c r="B411" s="24"/>
    </row>
    <row r="412" spans="2:2" x14ac:dyDescent="0.35">
      <c r="B412" s="24"/>
    </row>
    <row r="413" spans="2:2" x14ac:dyDescent="0.35">
      <c r="B413" s="24"/>
    </row>
    <row r="414" spans="2:2" x14ac:dyDescent="0.35">
      <c r="B414" s="24"/>
    </row>
    <row r="415" spans="2:2" x14ac:dyDescent="0.35">
      <c r="B415" s="24"/>
    </row>
    <row r="416" spans="2:2" x14ac:dyDescent="0.35">
      <c r="B416" s="24"/>
    </row>
    <row r="417" spans="2:2" x14ac:dyDescent="0.35">
      <c r="B417" s="24"/>
    </row>
    <row r="418" spans="2:2" x14ac:dyDescent="0.35">
      <c r="B418" s="24"/>
    </row>
    <row r="419" spans="2:2" x14ac:dyDescent="0.35">
      <c r="B419" s="24"/>
    </row>
    <row r="420" spans="2:2" x14ac:dyDescent="0.35">
      <c r="B420" s="24"/>
    </row>
    <row r="421" spans="2:2" x14ac:dyDescent="0.35">
      <c r="B421" s="24"/>
    </row>
    <row r="422" spans="2:2" x14ac:dyDescent="0.35">
      <c r="B422" s="24"/>
    </row>
    <row r="423" spans="2:2" x14ac:dyDescent="0.35">
      <c r="B423" s="24"/>
    </row>
    <row r="424" spans="2:2" x14ac:dyDescent="0.35">
      <c r="B424" s="24"/>
    </row>
    <row r="425" spans="2:2" x14ac:dyDescent="0.35">
      <c r="B425" s="24"/>
    </row>
    <row r="426" spans="2:2" x14ac:dyDescent="0.35">
      <c r="B426" s="24"/>
    </row>
    <row r="427" spans="2:2" x14ac:dyDescent="0.35">
      <c r="B427" s="24"/>
    </row>
    <row r="428" spans="2:2" x14ac:dyDescent="0.35">
      <c r="B428" s="24"/>
    </row>
    <row r="429" spans="2:2" x14ac:dyDescent="0.35">
      <c r="B429" s="24"/>
    </row>
    <row r="430" spans="2:2" x14ac:dyDescent="0.35">
      <c r="B430" s="24"/>
    </row>
    <row r="431" spans="2:2" x14ac:dyDescent="0.35">
      <c r="B431" s="24"/>
    </row>
    <row r="432" spans="2:2" x14ac:dyDescent="0.35">
      <c r="B432" s="24"/>
    </row>
    <row r="433" spans="2:2" x14ac:dyDescent="0.35">
      <c r="B433" s="24"/>
    </row>
    <row r="434" spans="2:2" x14ac:dyDescent="0.35">
      <c r="B434" s="24"/>
    </row>
    <row r="435" spans="2:2" x14ac:dyDescent="0.35">
      <c r="B435" s="24"/>
    </row>
    <row r="436" spans="2:2" x14ac:dyDescent="0.35">
      <c r="B436" s="24"/>
    </row>
    <row r="437" spans="2:2" x14ac:dyDescent="0.35">
      <c r="B437" s="24"/>
    </row>
    <row r="438" spans="2:2" x14ac:dyDescent="0.35">
      <c r="B438" s="24"/>
    </row>
    <row r="439" spans="2:2" x14ac:dyDescent="0.35">
      <c r="B439" s="24"/>
    </row>
    <row r="440" spans="2:2" x14ac:dyDescent="0.35">
      <c r="B440" s="24"/>
    </row>
    <row r="441" spans="2:2" x14ac:dyDescent="0.35">
      <c r="B441" s="24"/>
    </row>
    <row r="442" spans="2:2" x14ac:dyDescent="0.35">
      <c r="B442" s="24"/>
    </row>
    <row r="443" spans="2:2" x14ac:dyDescent="0.35">
      <c r="B443" s="24"/>
    </row>
    <row r="444" spans="2:2" x14ac:dyDescent="0.35">
      <c r="B444" s="24"/>
    </row>
    <row r="445" spans="2:2" x14ac:dyDescent="0.35">
      <c r="B445" s="24"/>
    </row>
    <row r="446" spans="2:2" x14ac:dyDescent="0.35">
      <c r="B446" s="24"/>
    </row>
    <row r="447" spans="2:2" x14ac:dyDescent="0.35">
      <c r="B447" s="24"/>
    </row>
    <row r="448" spans="2:2" x14ac:dyDescent="0.35">
      <c r="B448" s="24"/>
    </row>
    <row r="449" spans="2:2" x14ac:dyDescent="0.35">
      <c r="B449" s="24"/>
    </row>
    <row r="450" spans="2:2" x14ac:dyDescent="0.35">
      <c r="B450" s="24"/>
    </row>
    <row r="451" spans="2:2" x14ac:dyDescent="0.35">
      <c r="B451" s="24"/>
    </row>
    <row r="452" spans="2:2" x14ac:dyDescent="0.35">
      <c r="B452" s="24"/>
    </row>
    <row r="453" spans="2:2" x14ac:dyDescent="0.35">
      <c r="B453" s="24"/>
    </row>
    <row r="454" spans="2:2" x14ac:dyDescent="0.35">
      <c r="B454" s="24"/>
    </row>
    <row r="455" spans="2:2" x14ac:dyDescent="0.35">
      <c r="B455" s="24"/>
    </row>
    <row r="456" spans="2:2" x14ac:dyDescent="0.35">
      <c r="B456" s="24"/>
    </row>
    <row r="457" spans="2:2" x14ac:dyDescent="0.35">
      <c r="B457" s="24"/>
    </row>
    <row r="458" spans="2:2" x14ac:dyDescent="0.35">
      <c r="B458" s="24"/>
    </row>
    <row r="459" spans="2:2" x14ac:dyDescent="0.35">
      <c r="B459" s="24"/>
    </row>
    <row r="460" spans="2:2" x14ac:dyDescent="0.35">
      <c r="B460" s="24"/>
    </row>
    <row r="461" spans="2:2" x14ac:dyDescent="0.35">
      <c r="B461" s="24"/>
    </row>
    <row r="462" spans="2:2" x14ac:dyDescent="0.35">
      <c r="B462" s="24"/>
    </row>
    <row r="463" spans="2:2" x14ac:dyDescent="0.35">
      <c r="B463" s="24"/>
    </row>
    <row r="464" spans="2:2" x14ac:dyDescent="0.35">
      <c r="B464" s="24"/>
    </row>
    <row r="465" spans="2:2" x14ac:dyDescent="0.35">
      <c r="B465" s="24"/>
    </row>
    <row r="466" spans="2:2" x14ac:dyDescent="0.35">
      <c r="B466" s="24"/>
    </row>
    <row r="467" spans="2:2" x14ac:dyDescent="0.35">
      <c r="B467" s="24"/>
    </row>
    <row r="468" spans="2:2" x14ac:dyDescent="0.35">
      <c r="B468" s="24"/>
    </row>
    <row r="469" spans="2:2" x14ac:dyDescent="0.35">
      <c r="B469" s="24"/>
    </row>
    <row r="470" spans="2:2" x14ac:dyDescent="0.35">
      <c r="B470" s="24"/>
    </row>
    <row r="471" spans="2:2" x14ac:dyDescent="0.35">
      <c r="B471" s="24"/>
    </row>
    <row r="472" spans="2:2" x14ac:dyDescent="0.35">
      <c r="B472" s="24"/>
    </row>
    <row r="473" spans="2:2" x14ac:dyDescent="0.35">
      <c r="B473" s="24"/>
    </row>
    <row r="474" spans="2:2" x14ac:dyDescent="0.35">
      <c r="B474" s="24"/>
    </row>
    <row r="475" spans="2:2" x14ac:dyDescent="0.35">
      <c r="B475" s="24"/>
    </row>
    <row r="476" spans="2:2" x14ac:dyDescent="0.35">
      <c r="B476" s="24"/>
    </row>
    <row r="477" spans="2:2" x14ac:dyDescent="0.35">
      <c r="B477" s="24"/>
    </row>
    <row r="478" spans="2:2" x14ac:dyDescent="0.35">
      <c r="B478" s="24"/>
    </row>
    <row r="479" spans="2:2" x14ac:dyDescent="0.35">
      <c r="B479" s="24"/>
    </row>
    <row r="480" spans="2:2" x14ac:dyDescent="0.35">
      <c r="B480" s="24"/>
    </row>
    <row r="481" spans="2:2" x14ac:dyDescent="0.35">
      <c r="B481" s="24"/>
    </row>
    <row r="482" spans="2:2" x14ac:dyDescent="0.35">
      <c r="B482" s="24"/>
    </row>
    <row r="483" spans="2:2" x14ac:dyDescent="0.35">
      <c r="B483" s="24"/>
    </row>
    <row r="484" spans="2:2" x14ac:dyDescent="0.35">
      <c r="B484" s="24"/>
    </row>
    <row r="485" spans="2:2" x14ac:dyDescent="0.35">
      <c r="B485" s="24"/>
    </row>
    <row r="486" spans="2:2" x14ac:dyDescent="0.35">
      <c r="B486" s="24"/>
    </row>
    <row r="487" spans="2:2" x14ac:dyDescent="0.35">
      <c r="B487" s="24"/>
    </row>
    <row r="488" spans="2:2" x14ac:dyDescent="0.35">
      <c r="B488" s="24"/>
    </row>
    <row r="489" spans="2:2" x14ac:dyDescent="0.35">
      <c r="B489" s="24"/>
    </row>
    <row r="490" spans="2:2" x14ac:dyDescent="0.35">
      <c r="B490" s="24"/>
    </row>
    <row r="491" spans="2:2" x14ac:dyDescent="0.35">
      <c r="B491" s="24"/>
    </row>
    <row r="492" spans="2:2" x14ac:dyDescent="0.35">
      <c r="B492" s="24"/>
    </row>
    <row r="493" spans="2:2" x14ac:dyDescent="0.35">
      <c r="B493" s="24"/>
    </row>
    <row r="494" spans="2:2" x14ac:dyDescent="0.35">
      <c r="B494" s="24"/>
    </row>
    <row r="495" spans="2:2" x14ac:dyDescent="0.35">
      <c r="B495" s="24"/>
    </row>
    <row r="496" spans="2:2" x14ac:dyDescent="0.35">
      <c r="B496" s="24"/>
    </row>
    <row r="497" spans="2:2" x14ac:dyDescent="0.35">
      <c r="B497" s="24"/>
    </row>
    <row r="498" spans="2:2" x14ac:dyDescent="0.35">
      <c r="B498" s="24"/>
    </row>
    <row r="499" spans="2:2" x14ac:dyDescent="0.35">
      <c r="B499" s="24"/>
    </row>
    <row r="500" spans="2:2" x14ac:dyDescent="0.35">
      <c r="B500" s="24"/>
    </row>
    <row r="501" spans="2:2" x14ac:dyDescent="0.35">
      <c r="B501" s="24"/>
    </row>
    <row r="502" spans="2:2" x14ac:dyDescent="0.35">
      <c r="B502" s="24"/>
    </row>
    <row r="503" spans="2:2" x14ac:dyDescent="0.35">
      <c r="B503" s="24"/>
    </row>
    <row r="504" spans="2:2" x14ac:dyDescent="0.35">
      <c r="B504" s="24"/>
    </row>
    <row r="505" spans="2:2" x14ac:dyDescent="0.35">
      <c r="B505" s="24"/>
    </row>
    <row r="506" spans="2:2" x14ac:dyDescent="0.35">
      <c r="B506" s="24"/>
    </row>
  </sheetData>
  <mergeCells count="2">
    <mergeCell ref="A1:E1"/>
    <mergeCell ref="C6:E6"/>
  </mergeCells>
  <pageMargins left="0.70866141732283472" right="0.70866141732283472" top="0.74803149606299213" bottom="0.74803149606299213" header="0.31496062992125984" footer="0.31496062992125984"/>
  <pageSetup paperSize="9" scale="73" orientation="landscape" r:id="rId1"/>
  <ignoredErrors>
    <ignoredError sqref="C7: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36328125" defaultRowHeight="14.5" x14ac:dyDescent="0.35"/>
  <cols>
    <col min="1" max="1" width="1.26953125" customWidth="1"/>
    <col min="2" max="2" width="109" customWidth="1"/>
    <col min="3" max="3" width="4.08984375" customWidth="1"/>
  </cols>
  <sheetData>
    <row r="1" spans="1:7" ht="48.75" customHeight="1" x14ac:dyDescent="0.35">
      <c r="A1" s="94" t="s">
        <v>7</v>
      </c>
      <c r="B1" s="94"/>
      <c r="C1" s="12"/>
      <c r="D1" s="12"/>
      <c r="E1" s="12"/>
      <c r="F1" s="12"/>
      <c r="G1" s="12"/>
    </row>
    <row r="2" spans="1:7" ht="15" thickBot="1" x14ac:dyDescent="0.4">
      <c r="B2" s="31"/>
    </row>
    <row r="3" spans="1:7" ht="18.75" customHeight="1" thickTop="1" thickBot="1" x14ac:dyDescent="0.4">
      <c r="A3" s="95" t="s">
        <v>8</v>
      </c>
      <c r="B3" s="96"/>
      <c r="C3" s="13"/>
      <c r="D3" s="13"/>
      <c r="E3" s="13"/>
      <c r="F3" s="13"/>
      <c r="G3" s="14"/>
    </row>
    <row r="4" spans="1:7" ht="3" customHeight="1" x14ac:dyDescent="0.35"/>
    <row r="5" spans="1:7" s="15" customFormat="1" ht="18.75" customHeight="1" thickBot="1" x14ac:dyDescent="0.4">
      <c r="B5" s="30" t="s">
        <v>9</v>
      </c>
    </row>
    <row r="6" spans="1:7" ht="5.25" customHeight="1" thickTop="1" x14ac:dyDescent="0.35"/>
    <row r="7" spans="1:7" s="16" customFormat="1" x14ac:dyDescent="0.35">
      <c r="B7" s="17" t="s">
        <v>10</v>
      </c>
    </row>
    <row r="8" spans="1:7" s="16" customFormat="1" x14ac:dyDescent="0.35">
      <c r="B8" s="17" t="s">
        <v>11</v>
      </c>
    </row>
    <row r="9" spans="1:7" s="16" customFormat="1" x14ac:dyDescent="0.35">
      <c r="B9" s="17" t="s">
        <v>12</v>
      </c>
    </row>
    <row r="10" spans="1:7" s="16" customFormat="1" x14ac:dyDescent="0.35">
      <c r="B10" s="17" t="s">
        <v>13</v>
      </c>
    </row>
    <row r="11" spans="1:7" s="16" customFormat="1" x14ac:dyDescent="0.35">
      <c r="B11" s="17" t="s">
        <v>14</v>
      </c>
    </row>
    <row r="12" spans="1:7" s="16" customFormat="1" x14ac:dyDescent="0.35">
      <c r="B12" s="17"/>
    </row>
    <row r="13" spans="1:7" s="15" customFormat="1" ht="18.75" customHeight="1" thickBot="1" x14ac:dyDescent="0.4">
      <c r="B13" s="30" t="s">
        <v>15</v>
      </c>
    </row>
    <row r="14" spans="1:7" ht="5.25" customHeight="1" thickTop="1" x14ac:dyDescent="0.35"/>
    <row r="15" spans="1:7" s="18" customFormat="1" ht="32.25" customHeight="1" x14ac:dyDescent="0.35">
      <c r="B15" s="19" t="s">
        <v>16</v>
      </c>
    </row>
    <row r="16" spans="1:7" s="18" customFormat="1" ht="32.25" customHeight="1" x14ac:dyDescent="0.35">
      <c r="B16" s="19" t="s">
        <v>17</v>
      </c>
    </row>
    <row r="17" spans="2:2" s="18" customFormat="1" ht="32.25" customHeight="1" x14ac:dyDescent="0.35">
      <c r="B17" s="19" t="s">
        <v>18</v>
      </c>
    </row>
    <row r="18" spans="2:2" s="18" customFormat="1" ht="32.25" customHeight="1" x14ac:dyDescent="0.35">
      <c r="B18" s="19" t="s">
        <v>19</v>
      </c>
    </row>
    <row r="19" spans="2:2" s="18" customFormat="1" ht="32.25" customHeight="1" x14ac:dyDescent="0.35">
      <c r="B19" s="19" t="s">
        <v>20</v>
      </c>
    </row>
    <row r="20" spans="2:2" s="18" customFormat="1" ht="32.25" customHeight="1" x14ac:dyDescent="0.35">
      <c r="B20" s="19" t="s">
        <v>21</v>
      </c>
    </row>
    <row r="21" spans="2:2" s="18" customFormat="1" ht="32.25" customHeight="1" x14ac:dyDescent="0.35">
      <c r="B21" s="19" t="s">
        <v>22</v>
      </c>
    </row>
    <row r="22" spans="2:2" s="18" customFormat="1" ht="32.25" customHeight="1" x14ac:dyDescent="0.35">
      <c r="B22" s="19" t="s">
        <v>23</v>
      </c>
    </row>
    <row r="23" spans="2:2" s="18" customFormat="1" ht="32.25" customHeight="1" x14ac:dyDescent="0.35">
      <c r="B23" s="19" t="s">
        <v>24</v>
      </c>
    </row>
    <row r="24" spans="2:2" s="18" customFormat="1" ht="32.25" customHeight="1" x14ac:dyDescent="0.35">
      <c r="B24" s="19" t="s">
        <v>25</v>
      </c>
    </row>
    <row r="25" spans="2:2" s="18" customFormat="1" ht="32.25" customHeight="1" x14ac:dyDescent="0.35">
      <c r="B25" s="19" t="s">
        <v>26</v>
      </c>
    </row>
    <row r="26" spans="2:2" s="15" customFormat="1" ht="18.75" customHeight="1" thickBot="1" x14ac:dyDescent="0.4">
      <c r="B26" s="30" t="s">
        <v>27</v>
      </c>
    </row>
    <row r="27" spans="2:2" ht="5.25" customHeight="1" thickTop="1" x14ac:dyDescent="0.35"/>
    <row r="28" spans="2:2" s="16" customFormat="1" ht="25.5" customHeight="1" x14ac:dyDescent="0.35">
      <c r="B28" s="17" t="s">
        <v>28</v>
      </c>
    </row>
    <row r="29" spans="2:2" s="16" customFormat="1" ht="25.5" customHeight="1" x14ac:dyDescent="0.35">
      <c r="B29" s="17" t="s">
        <v>262</v>
      </c>
    </row>
    <row r="30" spans="2:2" s="16" customFormat="1" ht="25.5" customHeight="1" x14ac:dyDescent="0.35">
      <c r="B30" s="17" t="s">
        <v>29</v>
      </c>
    </row>
    <row r="31" spans="2:2" s="16" customFormat="1" ht="25.5" customHeight="1" x14ac:dyDescent="0.35">
      <c r="B31" s="17" t="s">
        <v>30</v>
      </c>
    </row>
    <row r="32" spans="2:2" s="16" customFormat="1" ht="25.5" customHeight="1" x14ac:dyDescent="0.35">
      <c r="B32" s="17" t="s">
        <v>31</v>
      </c>
    </row>
    <row r="33" spans="2:2" s="16" customFormat="1" ht="34.5" customHeight="1" x14ac:dyDescent="0.35">
      <c r="B33" s="17" t="s">
        <v>32</v>
      </c>
    </row>
    <row r="34" spans="2:2" s="16" customFormat="1" ht="25.5" customHeight="1" x14ac:dyDescent="0.35">
      <c r="B34" s="17" t="s">
        <v>33</v>
      </c>
    </row>
    <row r="35" spans="2:2" s="16" customFormat="1" ht="25.5" customHeight="1" x14ac:dyDescent="0.35">
      <c r="B35" s="17" t="s">
        <v>261</v>
      </c>
    </row>
    <row r="36" spans="2:2" ht="21" customHeight="1" x14ac:dyDescent="0.35">
      <c r="B36" s="20" t="s">
        <v>34</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13"/>
  <sheetViews>
    <sheetView showGridLines="0" showRowColHeaders="0" zoomScale="85" zoomScaleNormal="85" zoomScaleSheetLayoutView="100" workbookViewId="0">
      <selection activeCell="E9" sqref="E9"/>
    </sheetView>
  </sheetViews>
  <sheetFormatPr baseColWidth="10" defaultColWidth="11.36328125" defaultRowHeight="14.5" x14ac:dyDescent="0.35"/>
  <cols>
    <col min="1" max="1" width="1.26953125" customWidth="1"/>
    <col min="2" max="2" width="109" customWidth="1"/>
    <col min="3" max="3" width="4.08984375" customWidth="1"/>
  </cols>
  <sheetData>
    <row r="1" spans="1:7" ht="48.75" customHeight="1" x14ac:dyDescent="0.35">
      <c r="A1" s="94" t="s">
        <v>35</v>
      </c>
      <c r="B1" s="94"/>
      <c r="C1" s="12"/>
      <c r="D1" s="12"/>
      <c r="E1" s="12"/>
      <c r="F1" s="12"/>
      <c r="G1" s="12"/>
    </row>
    <row r="2" spans="1:7" ht="15" thickBot="1" x14ac:dyDescent="0.4">
      <c r="B2" s="31"/>
    </row>
    <row r="3" spans="1:7" ht="18.75" customHeight="1" thickTop="1" thickBot="1" x14ac:dyDescent="0.4">
      <c r="A3" s="95" t="s">
        <v>6</v>
      </c>
      <c r="B3" s="96"/>
      <c r="C3" s="13"/>
      <c r="D3" s="13"/>
      <c r="E3" s="13"/>
      <c r="F3" s="13"/>
      <c r="G3" s="14"/>
    </row>
    <row r="4" spans="1:7" ht="3" customHeight="1" x14ac:dyDescent="0.35"/>
    <row r="5" spans="1:7" s="15" customFormat="1" ht="2.25" customHeight="1" thickBot="1" x14ac:dyDescent="0.4">
      <c r="B5" s="30"/>
    </row>
    <row r="6" spans="1:7" ht="5.25" customHeight="1" thickTop="1" x14ac:dyDescent="0.35"/>
    <row r="7" spans="1:7" s="16" customFormat="1" ht="32.65" customHeight="1" x14ac:dyDescent="0.35">
      <c r="B7" s="90" t="s">
        <v>284</v>
      </c>
      <c r="D7" s="91"/>
    </row>
    <row r="8" spans="1:7" s="16" customFormat="1" x14ac:dyDescent="0.35">
      <c r="B8" s="27"/>
    </row>
    <row r="9" spans="1:7" s="16" customFormat="1" ht="360" customHeight="1" x14ac:dyDescent="0.35">
      <c r="B9" s="92" t="s">
        <v>285</v>
      </c>
    </row>
    <row r="10" spans="1:7" ht="240.5" customHeight="1" x14ac:dyDescent="0.35">
      <c r="B10" s="106" t="s">
        <v>286</v>
      </c>
    </row>
    <row r="11" spans="1:7" x14ac:dyDescent="0.35">
      <c r="B11" s="27"/>
    </row>
    <row r="12" spans="1:7" s="15" customFormat="1" ht="18.75" customHeight="1" x14ac:dyDescent="0.35">
      <c r="B12" s="27"/>
    </row>
    <row r="13" spans="1:7" x14ac:dyDescent="0.35">
      <c r="B13" s="27"/>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55" zoomScaleNormal="55" zoomScaleSheetLayoutView="85" workbookViewId="0">
      <selection activeCell="B5" sqref="B5:I40"/>
    </sheetView>
  </sheetViews>
  <sheetFormatPr baseColWidth="10" defaultColWidth="11.36328125" defaultRowHeight="14.5" x14ac:dyDescent="0.35"/>
  <cols>
    <col min="1" max="1" width="6.08984375" customWidth="1"/>
    <col min="9" max="9" width="40.26953125" customWidth="1"/>
  </cols>
  <sheetData>
    <row r="1" spans="1:12" ht="48.75" customHeight="1" x14ac:dyDescent="0.35">
      <c r="A1" s="97" t="s">
        <v>36</v>
      </c>
      <c r="B1" s="97"/>
      <c r="C1" s="97"/>
      <c r="D1" s="97"/>
      <c r="E1" s="97"/>
      <c r="F1" s="97"/>
      <c r="G1" s="97"/>
      <c r="H1" s="97"/>
      <c r="I1" s="97"/>
      <c r="J1" s="97"/>
      <c r="K1" s="12"/>
      <c r="L1" s="12"/>
    </row>
    <row r="3" spans="1:12" ht="18.75" customHeight="1" thickBot="1" x14ac:dyDescent="0.4">
      <c r="A3" s="98" t="s">
        <v>37</v>
      </c>
      <c r="B3" s="99"/>
      <c r="C3" s="99"/>
      <c r="D3" s="99"/>
      <c r="E3" s="99"/>
      <c r="F3" s="99"/>
      <c r="G3" s="99"/>
      <c r="H3" s="99"/>
      <c r="I3" s="99"/>
      <c r="J3" s="99"/>
      <c r="K3" s="14"/>
      <c r="L3" s="14"/>
    </row>
    <row r="4" spans="1:12" ht="15" thickTop="1" x14ac:dyDescent="0.35"/>
    <row r="5" spans="1:12" ht="15" customHeight="1" x14ac:dyDescent="0.35">
      <c r="B5" s="100" t="s">
        <v>38</v>
      </c>
      <c r="C5" s="100"/>
      <c r="D5" s="100"/>
      <c r="E5" s="100"/>
      <c r="F5" s="100"/>
      <c r="G5" s="100"/>
      <c r="H5" s="100"/>
      <c r="I5" s="100"/>
    </row>
    <row r="6" spans="1:12" x14ac:dyDescent="0.35">
      <c r="B6" s="100"/>
      <c r="C6" s="100"/>
      <c r="D6" s="100"/>
      <c r="E6" s="100"/>
      <c r="F6" s="100"/>
      <c r="G6" s="100"/>
      <c r="H6" s="100"/>
      <c r="I6" s="100"/>
    </row>
    <row r="7" spans="1:12" x14ac:dyDescent="0.35">
      <c r="B7" s="100"/>
      <c r="C7" s="100"/>
      <c r="D7" s="100"/>
      <c r="E7" s="100"/>
      <c r="F7" s="100"/>
      <c r="G7" s="100"/>
      <c r="H7" s="100"/>
      <c r="I7" s="100"/>
    </row>
    <row r="8" spans="1:12" x14ac:dyDescent="0.35">
      <c r="B8" s="100"/>
      <c r="C8" s="100"/>
      <c r="D8" s="100"/>
      <c r="E8" s="100"/>
      <c r="F8" s="100"/>
      <c r="G8" s="100"/>
      <c r="H8" s="100"/>
      <c r="I8" s="100"/>
    </row>
    <row r="9" spans="1:12" x14ac:dyDescent="0.35">
      <c r="B9" s="100"/>
      <c r="C9" s="100"/>
      <c r="D9" s="100"/>
      <c r="E9" s="100"/>
      <c r="F9" s="100"/>
      <c r="G9" s="100"/>
      <c r="H9" s="100"/>
      <c r="I9" s="100"/>
    </row>
    <row r="10" spans="1:12" x14ac:dyDescent="0.35">
      <c r="B10" s="100"/>
      <c r="C10" s="100"/>
      <c r="D10" s="100"/>
      <c r="E10" s="100"/>
      <c r="F10" s="100"/>
      <c r="G10" s="100"/>
      <c r="H10" s="100"/>
      <c r="I10" s="100"/>
    </row>
    <row r="11" spans="1:12" x14ac:dyDescent="0.35">
      <c r="B11" s="100"/>
      <c r="C11" s="100"/>
      <c r="D11" s="100"/>
      <c r="E11" s="100"/>
      <c r="F11" s="100"/>
      <c r="G11" s="100"/>
      <c r="H11" s="100"/>
      <c r="I11" s="100"/>
    </row>
    <row r="12" spans="1:12" x14ac:dyDescent="0.35">
      <c r="B12" s="100"/>
      <c r="C12" s="100"/>
      <c r="D12" s="100"/>
      <c r="E12" s="100"/>
      <c r="F12" s="100"/>
      <c r="G12" s="100"/>
      <c r="H12" s="100"/>
      <c r="I12" s="100"/>
    </row>
    <row r="13" spans="1:12" x14ac:dyDescent="0.35">
      <c r="B13" s="100"/>
      <c r="C13" s="100"/>
      <c r="D13" s="100"/>
      <c r="E13" s="100"/>
      <c r="F13" s="100"/>
      <c r="G13" s="100"/>
      <c r="H13" s="100"/>
      <c r="I13" s="100"/>
    </row>
    <row r="14" spans="1:12" x14ac:dyDescent="0.35">
      <c r="B14" s="100"/>
      <c r="C14" s="100"/>
      <c r="D14" s="100"/>
      <c r="E14" s="100"/>
      <c r="F14" s="100"/>
      <c r="G14" s="100"/>
      <c r="H14" s="100"/>
      <c r="I14" s="100"/>
    </row>
    <row r="15" spans="1:12" x14ac:dyDescent="0.35">
      <c r="B15" s="100"/>
      <c r="C15" s="100"/>
      <c r="D15" s="100"/>
      <c r="E15" s="100"/>
      <c r="F15" s="100"/>
      <c r="G15" s="100"/>
      <c r="H15" s="100"/>
      <c r="I15" s="100"/>
    </row>
    <row r="16" spans="1:12" x14ac:dyDescent="0.35">
      <c r="B16" s="100"/>
      <c r="C16" s="100"/>
      <c r="D16" s="100"/>
      <c r="E16" s="100"/>
      <c r="F16" s="100"/>
      <c r="G16" s="100"/>
      <c r="H16" s="100"/>
      <c r="I16" s="100"/>
    </row>
    <row r="17" spans="2:9" x14ac:dyDescent="0.35">
      <c r="B17" s="100"/>
      <c r="C17" s="100"/>
      <c r="D17" s="100"/>
      <c r="E17" s="100"/>
      <c r="F17" s="100"/>
      <c r="G17" s="100"/>
      <c r="H17" s="100"/>
      <c r="I17" s="100"/>
    </row>
    <row r="18" spans="2:9" x14ac:dyDescent="0.35">
      <c r="B18" s="100"/>
      <c r="C18" s="100"/>
      <c r="D18" s="100"/>
      <c r="E18" s="100"/>
      <c r="F18" s="100"/>
      <c r="G18" s="100"/>
      <c r="H18" s="100"/>
      <c r="I18" s="100"/>
    </row>
    <row r="19" spans="2:9" x14ac:dyDescent="0.35">
      <c r="B19" s="100"/>
      <c r="C19" s="100"/>
      <c r="D19" s="100"/>
      <c r="E19" s="100"/>
      <c r="F19" s="100"/>
      <c r="G19" s="100"/>
      <c r="H19" s="100"/>
      <c r="I19" s="100"/>
    </row>
    <row r="20" spans="2:9" x14ac:dyDescent="0.35">
      <c r="B20" s="100"/>
      <c r="C20" s="100"/>
      <c r="D20" s="100"/>
      <c r="E20" s="100"/>
      <c r="F20" s="100"/>
      <c r="G20" s="100"/>
      <c r="H20" s="100"/>
      <c r="I20" s="100"/>
    </row>
    <row r="21" spans="2:9" x14ac:dyDescent="0.35">
      <c r="B21" s="100"/>
      <c r="C21" s="100"/>
      <c r="D21" s="100"/>
      <c r="E21" s="100"/>
      <c r="F21" s="100"/>
      <c r="G21" s="100"/>
      <c r="H21" s="100"/>
      <c r="I21" s="100"/>
    </row>
    <row r="22" spans="2:9" x14ac:dyDescent="0.35">
      <c r="B22" s="100"/>
      <c r="C22" s="100"/>
      <c r="D22" s="100"/>
      <c r="E22" s="100"/>
      <c r="F22" s="100"/>
      <c r="G22" s="100"/>
      <c r="H22" s="100"/>
      <c r="I22" s="100"/>
    </row>
    <row r="23" spans="2:9" x14ac:dyDescent="0.35">
      <c r="B23" s="100"/>
      <c r="C23" s="100"/>
      <c r="D23" s="100"/>
      <c r="E23" s="100"/>
      <c r="F23" s="100"/>
      <c r="G23" s="100"/>
      <c r="H23" s="100"/>
      <c r="I23" s="100"/>
    </row>
    <row r="24" spans="2:9" x14ac:dyDescent="0.35">
      <c r="B24" s="100"/>
      <c r="C24" s="100"/>
      <c r="D24" s="100"/>
      <c r="E24" s="100"/>
      <c r="F24" s="100"/>
      <c r="G24" s="100"/>
      <c r="H24" s="100"/>
      <c r="I24" s="100"/>
    </row>
    <row r="25" spans="2:9" x14ac:dyDescent="0.35">
      <c r="B25" s="100"/>
      <c r="C25" s="100"/>
      <c r="D25" s="100"/>
      <c r="E25" s="100"/>
      <c r="F25" s="100"/>
      <c r="G25" s="100"/>
      <c r="H25" s="100"/>
      <c r="I25" s="100"/>
    </row>
    <row r="26" spans="2:9" x14ac:dyDescent="0.35">
      <c r="B26" s="100"/>
      <c r="C26" s="100"/>
      <c r="D26" s="100"/>
      <c r="E26" s="100"/>
      <c r="F26" s="100"/>
      <c r="G26" s="100"/>
      <c r="H26" s="100"/>
      <c r="I26" s="100"/>
    </row>
    <row r="27" spans="2:9" x14ac:dyDescent="0.35">
      <c r="B27" s="100"/>
      <c r="C27" s="100"/>
      <c r="D27" s="100"/>
      <c r="E27" s="100"/>
      <c r="F27" s="100"/>
      <c r="G27" s="100"/>
      <c r="H27" s="100"/>
      <c r="I27" s="100"/>
    </row>
    <row r="28" spans="2:9" x14ac:dyDescent="0.35">
      <c r="B28" s="100"/>
      <c r="C28" s="100"/>
      <c r="D28" s="100"/>
      <c r="E28" s="100"/>
      <c r="F28" s="100"/>
      <c r="G28" s="100"/>
      <c r="H28" s="100"/>
      <c r="I28" s="100"/>
    </row>
    <row r="29" spans="2:9" x14ac:dyDescent="0.35">
      <c r="B29" s="100"/>
      <c r="C29" s="100"/>
      <c r="D29" s="100"/>
      <c r="E29" s="100"/>
      <c r="F29" s="100"/>
      <c r="G29" s="100"/>
      <c r="H29" s="100"/>
      <c r="I29" s="100"/>
    </row>
    <row r="30" spans="2:9" x14ac:dyDescent="0.35">
      <c r="B30" s="100"/>
      <c r="C30" s="100"/>
      <c r="D30" s="100"/>
      <c r="E30" s="100"/>
      <c r="F30" s="100"/>
      <c r="G30" s="100"/>
      <c r="H30" s="100"/>
      <c r="I30" s="100"/>
    </row>
    <row r="31" spans="2:9" x14ac:dyDescent="0.35">
      <c r="B31" s="100"/>
      <c r="C31" s="100"/>
      <c r="D31" s="100"/>
      <c r="E31" s="100"/>
      <c r="F31" s="100"/>
      <c r="G31" s="100"/>
      <c r="H31" s="100"/>
      <c r="I31" s="100"/>
    </row>
    <row r="32" spans="2:9" x14ac:dyDescent="0.35">
      <c r="B32" s="100"/>
      <c r="C32" s="100"/>
      <c r="D32" s="100"/>
      <c r="E32" s="100"/>
      <c r="F32" s="100"/>
      <c r="G32" s="100"/>
      <c r="H32" s="100"/>
      <c r="I32" s="100"/>
    </row>
    <row r="33" spans="2:9" x14ac:dyDescent="0.35">
      <c r="B33" s="100"/>
      <c r="C33" s="100"/>
      <c r="D33" s="100"/>
      <c r="E33" s="100"/>
      <c r="F33" s="100"/>
      <c r="G33" s="100"/>
      <c r="H33" s="100"/>
      <c r="I33" s="100"/>
    </row>
    <row r="34" spans="2:9" x14ac:dyDescent="0.35">
      <c r="B34" s="100"/>
      <c r="C34" s="100"/>
      <c r="D34" s="100"/>
      <c r="E34" s="100"/>
      <c r="F34" s="100"/>
      <c r="G34" s="100"/>
      <c r="H34" s="100"/>
      <c r="I34" s="100"/>
    </row>
    <row r="35" spans="2:9" x14ac:dyDescent="0.35">
      <c r="B35" s="100"/>
      <c r="C35" s="100"/>
      <c r="D35" s="100"/>
      <c r="E35" s="100"/>
      <c r="F35" s="100"/>
      <c r="G35" s="100"/>
      <c r="H35" s="100"/>
      <c r="I35" s="100"/>
    </row>
    <row r="36" spans="2:9" x14ac:dyDescent="0.35">
      <c r="B36" s="100"/>
      <c r="C36" s="100"/>
      <c r="D36" s="100"/>
      <c r="E36" s="100"/>
      <c r="F36" s="100"/>
      <c r="G36" s="100"/>
      <c r="H36" s="100"/>
      <c r="I36" s="100"/>
    </row>
    <row r="37" spans="2:9" x14ac:dyDescent="0.35">
      <c r="B37" s="100"/>
      <c r="C37" s="100"/>
      <c r="D37" s="100"/>
      <c r="E37" s="100"/>
      <c r="F37" s="100"/>
      <c r="G37" s="100"/>
      <c r="H37" s="100"/>
      <c r="I37" s="100"/>
    </row>
    <row r="38" spans="2:9" x14ac:dyDescent="0.35">
      <c r="B38" s="100"/>
      <c r="C38" s="100"/>
      <c r="D38" s="100"/>
      <c r="E38" s="100"/>
      <c r="F38" s="100"/>
      <c r="G38" s="100"/>
      <c r="H38" s="100"/>
      <c r="I38" s="100"/>
    </row>
    <row r="39" spans="2:9" x14ac:dyDescent="0.35">
      <c r="B39" s="100"/>
      <c r="C39" s="100"/>
      <c r="D39" s="100"/>
      <c r="E39" s="100"/>
      <c r="F39" s="100"/>
      <c r="G39" s="100"/>
      <c r="H39" s="100"/>
      <c r="I39" s="100"/>
    </row>
    <row r="40" spans="2:9" ht="27.65" customHeight="1" x14ac:dyDescent="0.35">
      <c r="B40" s="100"/>
      <c r="C40" s="100"/>
      <c r="D40" s="100"/>
      <c r="E40" s="100"/>
      <c r="F40" s="100"/>
      <c r="G40" s="100"/>
      <c r="H40" s="100"/>
      <c r="I40" s="100"/>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I860"/>
  <sheetViews>
    <sheetView zoomScale="60" zoomScaleNormal="85" workbookViewId="0">
      <pane xSplit="3" ySplit="2" topLeftCell="D5322" activePane="bottomRight" state="frozen"/>
      <selection activeCell="E16" sqref="E16"/>
      <selection pane="topRight" activeCell="E16" sqref="E16"/>
      <selection pane="bottomLeft" activeCell="E16" sqref="E16"/>
      <selection pane="bottomRight" activeCell="E16" sqref="E16"/>
    </sheetView>
  </sheetViews>
  <sheetFormatPr baseColWidth="10" defaultColWidth="11.36328125" defaultRowHeight="14.5" x14ac:dyDescent="0.35"/>
  <cols>
    <col min="1" max="1" width="63" style="9" bestFit="1" customWidth="1"/>
    <col min="2" max="2" width="19.6328125" style="9" customWidth="1"/>
    <col min="3" max="3" width="22" style="9" bestFit="1" customWidth="1"/>
    <col min="4" max="4" width="14.08984375" style="10" customWidth="1"/>
    <col min="5" max="5" width="16" style="10" customWidth="1"/>
    <col min="6" max="6" width="16.36328125" style="10" customWidth="1"/>
    <col min="7" max="7" width="15.26953125" style="9" customWidth="1"/>
    <col min="8" max="16384" width="11.36328125" style="9"/>
  </cols>
  <sheetData>
    <row r="2" spans="1:9" x14ac:dyDescent="0.35">
      <c r="B2" s="9">
        <v>0</v>
      </c>
      <c r="C2" s="9">
        <v>0</v>
      </c>
      <c r="D2" s="10" t="s">
        <v>263</v>
      </c>
      <c r="E2" s="10" t="s">
        <v>264</v>
      </c>
      <c r="F2" s="10" t="s">
        <v>265</v>
      </c>
      <c r="G2" s="10">
        <v>0</v>
      </c>
    </row>
    <row r="3" spans="1:9" x14ac:dyDescent="0.35">
      <c r="A3" s="9" t="str">
        <f>B3&amp;C3</f>
        <v>VOLUMEN (miles Consumiciones).T.Alimentos TOTAL ING</v>
      </c>
      <c r="B3" s="9" t="s">
        <v>44</v>
      </c>
      <c r="C3" s="9" t="s">
        <v>45</v>
      </c>
      <c r="D3" s="10">
        <v>5167891</v>
      </c>
      <c r="E3" s="10">
        <v>5088795</v>
      </c>
      <c r="F3" s="10">
        <v>5097085</v>
      </c>
      <c r="G3" s="10">
        <v>0</v>
      </c>
      <c r="H3" s="10"/>
      <c r="I3" s="10"/>
    </row>
    <row r="4" spans="1:9" x14ac:dyDescent="0.35">
      <c r="A4" s="9" t="str">
        <f>B3&amp;C4</f>
        <v>VOLUMEN (miles Consumiciones).T.Carne Ing.</v>
      </c>
      <c r="B4" s="9">
        <v>0</v>
      </c>
      <c r="C4" s="9" t="s">
        <v>49</v>
      </c>
      <c r="D4" s="10">
        <v>1566535</v>
      </c>
      <c r="E4" s="10">
        <v>1531560</v>
      </c>
      <c r="F4" s="10">
        <v>1638263</v>
      </c>
      <c r="G4" s="10">
        <v>0</v>
      </c>
      <c r="H4" s="10"/>
      <c r="I4" s="10"/>
    </row>
    <row r="5" spans="1:9" x14ac:dyDescent="0.35">
      <c r="A5" s="9" t="str">
        <f>B3&amp;C5</f>
        <v>VOLUMEN (miles Consumiciones)T.Carne Fresca Ing</v>
      </c>
      <c r="B5" s="9">
        <v>0</v>
      </c>
      <c r="C5" s="9" t="s">
        <v>53</v>
      </c>
      <c r="D5" s="10">
        <v>1237948</v>
      </c>
      <c r="E5" s="10">
        <v>1222265</v>
      </c>
      <c r="F5" s="10">
        <v>1302046</v>
      </c>
      <c r="G5" s="10">
        <v>0</v>
      </c>
      <c r="H5" s="10"/>
      <c r="I5" s="10"/>
    </row>
    <row r="6" spans="1:9" x14ac:dyDescent="0.35">
      <c r="A6" s="9" t="str">
        <f>B3&amp;C6</f>
        <v>VOLUMEN (miles Consumiciones)Ternera Ing.</v>
      </c>
      <c r="B6" s="9">
        <v>0</v>
      </c>
      <c r="C6" s="9" t="s">
        <v>56</v>
      </c>
      <c r="D6" s="10">
        <v>453276.8</v>
      </c>
      <c r="E6" s="10">
        <v>445432</v>
      </c>
      <c r="F6" s="10">
        <v>478032.6</v>
      </c>
      <c r="G6" s="10">
        <v>0</v>
      </c>
      <c r="H6" s="10"/>
      <c r="I6" s="10"/>
    </row>
    <row r="7" spans="1:9" x14ac:dyDescent="0.35">
      <c r="A7" s="9" t="str">
        <f>B3&amp;C7</f>
        <v>VOLUMEN (miles Consumiciones)Pollo Ing.</v>
      </c>
      <c r="B7" s="9">
        <v>0</v>
      </c>
      <c r="C7" s="9" t="s">
        <v>59</v>
      </c>
      <c r="D7" s="10">
        <v>466345.5</v>
      </c>
      <c r="E7" s="10">
        <v>441663.7</v>
      </c>
      <c r="F7" s="10">
        <v>473501</v>
      </c>
      <c r="G7" s="10">
        <v>0</v>
      </c>
      <c r="H7" s="10"/>
      <c r="I7" s="10"/>
    </row>
    <row r="8" spans="1:9" x14ac:dyDescent="0.35">
      <c r="A8" s="9" t="str">
        <f>B3&amp;C8</f>
        <v>VOLUMEN (miles Consumiciones)Porcino Ing.</v>
      </c>
      <c r="B8" s="9">
        <v>0</v>
      </c>
      <c r="C8" s="9" t="s">
        <v>62</v>
      </c>
      <c r="D8" s="10">
        <v>218521</v>
      </c>
      <c r="E8" s="10">
        <v>222292.2</v>
      </c>
      <c r="F8" s="10">
        <v>253317.3</v>
      </c>
      <c r="G8" s="10">
        <v>0</v>
      </c>
      <c r="H8" s="10"/>
      <c r="I8" s="10"/>
    </row>
    <row r="9" spans="1:9" x14ac:dyDescent="0.35">
      <c r="A9" s="9" t="str">
        <f>B3&amp;C9</f>
        <v>VOLUMEN (miles Consumiciones)Ovino Ing.</v>
      </c>
      <c r="B9" s="9">
        <v>0</v>
      </c>
      <c r="C9" s="9" t="s">
        <v>65</v>
      </c>
      <c r="D9" s="10">
        <v>25837.06</v>
      </c>
      <c r="E9" s="10">
        <v>25811.69</v>
      </c>
      <c r="F9" s="10">
        <v>27990.89</v>
      </c>
      <c r="G9" s="10">
        <v>0</v>
      </c>
      <c r="H9" s="10"/>
      <c r="I9" s="10"/>
    </row>
    <row r="10" spans="1:9" x14ac:dyDescent="0.35">
      <c r="A10" s="9" t="str">
        <f>B3&amp;C10</f>
        <v>VOLUMEN (miles Consumiciones)Resto Carne Ing.</v>
      </c>
      <c r="B10" s="9">
        <v>0</v>
      </c>
      <c r="C10" s="9" t="s">
        <v>68</v>
      </c>
      <c r="D10" s="10">
        <v>148750</v>
      </c>
      <c r="E10" s="10">
        <v>146796</v>
      </c>
      <c r="F10" s="10">
        <v>144090.4</v>
      </c>
      <c r="G10" s="10">
        <v>0</v>
      </c>
      <c r="H10" s="10"/>
      <c r="I10" s="10"/>
    </row>
    <row r="11" spans="1:9" x14ac:dyDescent="0.35">
      <c r="A11" s="9" t="str">
        <f>B3&amp;C11</f>
        <v>VOLUMEN (miles Consumiciones)Carnes Transform.Ing</v>
      </c>
      <c r="B11" s="9">
        <v>0</v>
      </c>
      <c r="C11" s="9" t="s">
        <v>70</v>
      </c>
      <c r="D11" s="10">
        <v>544439.69999999995</v>
      </c>
      <c r="E11" s="10">
        <v>533383.6</v>
      </c>
      <c r="F11" s="10">
        <v>567555</v>
      </c>
      <c r="G11" s="10">
        <v>0</v>
      </c>
      <c r="H11" s="10"/>
      <c r="I11" s="10"/>
    </row>
    <row r="12" spans="1:9" x14ac:dyDescent="0.35">
      <c r="A12" s="9" t="str">
        <f>B3&amp;C12</f>
        <v>VOLUMEN (miles Consumiciones)Jamón Curado Ing.</v>
      </c>
      <c r="B12" s="9">
        <v>0</v>
      </c>
      <c r="C12" s="9" t="s">
        <v>73</v>
      </c>
      <c r="D12" s="10">
        <v>125837</v>
      </c>
      <c r="E12" s="10">
        <v>121216.6</v>
      </c>
      <c r="F12" s="10">
        <v>139032</v>
      </c>
      <c r="G12" s="10">
        <v>0</v>
      </c>
      <c r="H12" s="10"/>
      <c r="I12" s="10"/>
    </row>
    <row r="13" spans="1:9" x14ac:dyDescent="0.35">
      <c r="A13" s="9" t="str">
        <f>B3&amp;C13</f>
        <v>VOLUMEN (miles Consumiciones)J.Curado Normal Ing</v>
      </c>
      <c r="B13" s="9">
        <v>0</v>
      </c>
      <c r="C13" s="9" t="s">
        <v>76</v>
      </c>
      <c r="D13" s="10">
        <v>98169.42</v>
      </c>
      <c r="E13" s="10">
        <v>92876.34</v>
      </c>
      <c r="F13" s="10">
        <v>100707</v>
      </c>
      <c r="G13" s="10">
        <v>0</v>
      </c>
      <c r="H13" s="10"/>
      <c r="I13" s="10"/>
    </row>
    <row r="14" spans="1:9" x14ac:dyDescent="0.35">
      <c r="A14" s="9" t="str">
        <f>B3&amp;C14</f>
        <v>VOLUMEN (miles Consumiciones)J.Iberico Ing.</v>
      </c>
      <c r="B14" s="9">
        <v>0</v>
      </c>
      <c r="C14" s="9" t="s">
        <v>77</v>
      </c>
      <c r="D14" s="10">
        <v>27510.84</v>
      </c>
      <c r="E14" s="10">
        <v>27578.99</v>
      </c>
      <c r="F14" s="10">
        <v>37506.03</v>
      </c>
      <c r="G14" s="10">
        <v>0</v>
      </c>
      <c r="H14" s="10"/>
      <c r="I14" s="10"/>
    </row>
    <row r="15" spans="1:9" x14ac:dyDescent="0.35">
      <c r="A15" s="9" t="str">
        <f>B3&amp;C15</f>
        <v>VOLUMEN (miles Consumiciones)Lomo embuchado Ing.</v>
      </c>
      <c r="B15" s="9">
        <v>0</v>
      </c>
      <c r="C15" s="9" t="s">
        <v>78</v>
      </c>
      <c r="D15" s="10">
        <v>4310.5439999999999</v>
      </c>
      <c r="E15" s="10">
        <v>2934.1089999999999</v>
      </c>
      <c r="F15" s="10">
        <v>4700.5169999999998</v>
      </c>
      <c r="G15" s="10">
        <v>0</v>
      </c>
      <c r="H15" s="10"/>
      <c r="I15" s="10"/>
    </row>
    <row r="16" spans="1:9" x14ac:dyDescent="0.35">
      <c r="A16" s="9" t="str">
        <f>B3&amp;C16</f>
        <v>VOLUMEN (miles Consumiciones)Chorizo Ing.</v>
      </c>
      <c r="B16" s="9">
        <v>0</v>
      </c>
      <c r="C16" s="9" t="s">
        <v>79</v>
      </c>
      <c r="D16" s="10">
        <v>14724.65</v>
      </c>
      <c r="E16" s="10">
        <v>15726.7</v>
      </c>
      <c r="F16" s="10">
        <v>14356.38</v>
      </c>
      <c r="G16" s="10">
        <v>0</v>
      </c>
      <c r="H16" s="10"/>
      <c r="I16" s="10"/>
    </row>
    <row r="17" spans="1:9" x14ac:dyDescent="0.35">
      <c r="A17" s="9" t="str">
        <f>B3&amp;C17</f>
        <v>VOLUMEN (miles Consumiciones)Pates/Foie-gras Ing</v>
      </c>
      <c r="B17" s="9">
        <v>0</v>
      </c>
      <c r="C17" s="9" t="s">
        <v>80</v>
      </c>
      <c r="D17" s="10">
        <v>5003.7719999999999</v>
      </c>
      <c r="E17" s="10">
        <v>5223.7370000000001</v>
      </c>
      <c r="F17" s="10">
        <v>5731.741</v>
      </c>
      <c r="G17" s="10">
        <v>0</v>
      </c>
      <c r="H17" s="10"/>
      <c r="I17" s="10"/>
    </row>
    <row r="18" spans="1:9" x14ac:dyDescent="0.35">
      <c r="A18" s="9" t="str">
        <f>B3&amp;C18</f>
        <v>VOLUMEN (miles Consumiciones)Rto carn.transf.Ing</v>
      </c>
      <c r="B18" s="9">
        <v>0</v>
      </c>
      <c r="C18" s="9" t="s">
        <v>81</v>
      </c>
      <c r="D18" s="10">
        <v>399876</v>
      </c>
      <c r="E18" s="10">
        <v>393748.1</v>
      </c>
      <c r="F18" s="10">
        <v>410550.7</v>
      </c>
      <c r="G18" s="10">
        <v>0</v>
      </c>
      <c r="H18" s="10"/>
      <c r="I18" s="10"/>
    </row>
    <row r="19" spans="1:9" x14ac:dyDescent="0.35">
      <c r="A19" s="9" t="str">
        <f>B3&amp;C19</f>
        <v>VOLUMEN (miles Consumiciones).T.Pescados/Marisc.Ing</v>
      </c>
      <c r="B19" s="9">
        <v>0</v>
      </c>
      <c r="C19" s="9" t="s">
        <v>82</v>
      </c>
      <c r="D19" s="10">
        <v>703329.2</v>
      </c>
      <c r="E19" s="10">
        <v>699613.6</v>
      </c>
      <c r="F19" s="10">
        <v>708823.3</v>
      </c>
      <c r="G19" s="10">
        <v>0</v>
      </c>
      <c r="H19" s="10"/>
      <c r="I19" s="10"/>
    </row>
    <row r="20" spans="1:9" x14ac:dyDescent="0.35">
      <c r="A20" s="9" t="str">
        <f>B3&amp;C20</f>
        <v>VOLUMEN (miles Consumiciones)Pescados Ing.</v>
      </c>
      <c r="B20" s="9">
        <v>0</v>
      </c>
      <c r="C20" s="9" t="s">
        <v>83</v>
      </c>
      <c r="D20" s="10">
        <v>409517.2</v>
      </c>
      <c r="E20" s="10">
        <v>395274.4</v>
      </c>
      <c r="F20" s="10">
        <v>403204.5</v>
      </c>
      <c r="G20" s="10">
        <v>0</v>
      </c>
      <c r="H20" s="10"/>
      <c r="I20" s="10"/>
    </row>
    <row r="21" spans="1:9" x14ac:dyDescent="0.35">
      <c r="A21" s="9" t="str">
        <f>B3&amp;C21</f>
        <v>VOLUMEN (miles Consumiciones)Merluza/Pescadil.Ing</v>
      </c>
      <c r="B21" s="9">
        <v>0</v>
      </c>
      <c r="C21" s="9" t="s">
        <v>84</v>
      </c>
      <c r="D21" s="10">
        <v>12532.44</v>
      </c>
      <c r="E21" s="10">
        <v>14516.13</v>
      </c>
      <c r="F21" s="10">
        <v>12899.84</v>
      </c>
      <c r="G21" s="10">
        <v>0</v>
      </c>
      <c r="H21" s="10"/>
      <c r="I21" s="10"/>
    </row>
    <row r="22" spans="1:9" x14ac:dyDescent="0.35">
      <c r="A22" s="9" t="str">
        <f>B3&amp;C22</f>
        <v>VOLUMEN (miles Consumiciones)Boquerones Ing.</v>
      </c>
      <c r="B22" s="9">
        <v>0</v>
      </c>
      <c r="C22" s="9" t="s">
        <v>85</v>
      </c>
      <c r="D22" s="10">
        <v>15322.68</v>
      </c>
      <c r="E22" s="10">
        <v>15055.26</v>
      </c>
      <c r="F22" s="10">
        <v>14335.94</v>
      </c>
      <c r="G22" s="10">
        <v>0</v>
      </c>
      <c r="H22" s="10"/>
      <c r="I22" s="10"/>
    </row>
    <row r="23" spans="1:9" x14ac:dyDescent="0.35">
      <c r="A23" s="9" t="str">
        <f>B3&amp;C23</f>
        <v>VOLUMEN (miles Consumiciones)Sardinas Ing.</v>
      </c>
      <c r="B23" s="9">
        <v>0</v>
      </c>
      <c r="C23" s="9" t="s">
        <v>86</v>
      </c>
      <c r="D23" s="10">
        <v>15398.48</v>
      </c>
      <c r="E23" s="10">
        <v>19112.89</v>
      </c>
      <c r="F23" s="10">
        <v>19849.73</v>
      </c>
      <c r="G23" s="10">
        <v>0</v>
      </c>
      <c r="H23" s="10"/>
      <c r="I23" s="10"/>
    </row>
    <row r="24" spans="1:9" x14ac:dyDescent="0.35">
      <c r="A24" s="9" t="str">
        <f>B3&amp;C24</f>
        <v>VOLUMEN (miles Consumiciones)Rape Ing.</v>
      </c>
      <c r="B24" s="9">
        <v>0</v>
      </c>
      <c r="C24" s="9" t="s">
        <v>87</v>
      </c>
      <c r="D24" s="10">
        <v>2934.9520000000002</v>
      </c>
      <c r="E24" s="10">
        <v>4739.3389999999999</v>
      </c>
      <c r="F24" s="10">
        <v>4382.3980000000001</v>
      </c>
      <c r="G24" s="10">
        <v>0</v>
      </c>
      <c r="H24" s="10"/>
      <c r="I24" s="10"/>
    </row>
    <row r="25" spans="1:9" x14ac:dyDescent="0.35">
      <c r="A25" s="9" t="str">
        <f>B3&amp;C25</f>
        <v>VOLUMEN (miles Consumiciones)Dorada Ing.</v>
      </c>
      <c r="B25" s="9">
        <v>0</v>
      </c>
      <c r="C25" s="9" t="s">
        <v>88</v>
      </c>
      <c r="D25" s="10">
        <v>8112.7659999999996</v>
      </c>
      <c r="E25" s="10">
        <v>6567.4870000000001</v>
      </c>
      <c r="F25" s="10">
        <v>5395.2359999999999</v>
      </c>
      <c r="G25" s="10">
        <v>0</v>
      </c>
      <c r="H25" s="10"/>
      <c r="I25" s="10"/>
    </row>
    <row r="26" spans="1:9" x14ac:dyDescent="0.35">
      <c r="A26" s="9" t="str">
        <f>B3&amp;C26</f>
        <v>VOLUMEN (miles Consumiciones)Salmon Ing.</v>
      </c>
      <c r="B26" s="9">
        <v>0</v>
      </c>
      <c r="C26" s="9" t="s">
        <v>89</v>
      </c>
      <c r="D26" s="10">
        <v>37813.360000000001</v>
      </c>
      <c r="E26" s="10">
        <v>36639.74</v>
      </c>
      <c r="F26" s="10">
        <v>45724.52</v>
      </c>
      <c r="G26" s="10">
        <v>0</v>
      </c>
      <c r="H26" s="10"/>
      <c r="I26" s="10"/>
    </row>
    <row r="27" spans="1:9" x14ac:dyDescent="0.35">
      <c r="A27" s="9" t="str">
        <f>B3&amp;C27</f>
        <v>VOLUMEN (miles Consumiciones)Atun Fresco Ing.</v>
      </c>
      <c r="B27" s="9">
        <v>0</v>
      </c>
      <c r="C27" s="9" t="s">
        <v>90</v>
      </c>
      <c r="D27" s="10">
        <v>23691.71</v>
      </c>
      <c r="E27" s="10">
        <v>22676.38</v>
      </c>
      <c r="F27" s="10">
        <v>26415.85</v>
      </c>
      <c r="G27" s="10">
        <v>0</v>
      </c>
      <c r="H27" s="10"/>
      <c r="I27" s="10"/>
    </row>
    <row r="28" spans="1:9" x14ac:dyDescent="0.35">
      <c r="A28" s="9" t="str">
        <f>B3&amp;C28</f>
        <v>VOLUMEN (miles Consumiciones)Resto pescados Ing.</v>
      </c>
      <c r="B28" s="9">
        <v>0</v>
      </c>
      <c r="C28" s="9" t="s">
        <v>91</v>
      </c>
      <c r="D28" s="10">
        <v>297310.2</v>
      </c>
      <c r="E28" s="10">
        <v>278265.3</v>
      </c>
      <c r="F28" s="10">
        <v>275720.8</v>
      </c>
      <c r="G28" s="10">
        <v>0</v>
      </c>
      <c r="H28" s="10"/>
      <c r="I28" s="10"/>
    </row>
    <row r="29" spans="1:9" x14ac:dyDescent="0.35">
      <c r="A29" s="9" t="str">
        <f>B3&amp;C29</f>
        <v>VOLUMEN (miles Consumiciones)Mariscos Ing.</v>
      </c>
      <c r="B29" s="9">
        <v>0</v>
      </c>
      <c r="C29" s="9" t="s">
        <v>92</v>
      </c>
      <c r="D29" s="10">
        <v>296850</v>
      </c>
      <c r="E29" s="10">
        <v>307607.5</v>
      </c>
      <c r="F29" s="10">
        <v>308273.09999999998</v>
      </c>
      <c r="G29" s="10">
        <v>0</v>
      </c>
      <c r="H29" s="10"/>
      <c r="I29" s="10"/>
    </row>
    <row r="30" spans="1:9" x14ac:dyDescent="0.35">
      <c r="A30" s="9" t="str">
        <f>B3&amp;C30</f>
        <v>VOLUMEN (miles Consumiciones)Calamares Ing.</v>
      </c>
      <c r="B30" s="9">
        <v>0</v>
      </c>
      <c r="C30" s="9" t="s">
        <v>93</v>
      </c>
      <c r="D30" s="10">
        <v>114915</v>
      </c>
      <c r="E30" s="10">
        <v>123970.3</v>
      </c>
      <c r="F30" s="10">
        <v>123561.2</v>
      </c>
      <c r="G30" s="10">
        <v>0</v>
      </c>
      <c r="H30" s="10"/>
      <c r="I30" s="10"/>
    </row>
    <row r="31" spans="1:9" x14ac:dyDescent="0.35">
      <c r="A31" s="9" t="str">
        <f>B3&amp;C31</f>
        <v>VOLUMEN (miles Consumiciones)Pulpo/sepia Ing.</v>
      </c>
      <c r="B31" s="9">
        <v>0</v>
      </c>
      <c r="C31" s="9" t="s">
        <v>94</v>
      </c>
      <c r="D31" s="10">
        <v>83327.199999999997</v>
      </c>
      <c r="E31" s="10">
        <v>96452.78</v>
      </c>
      <c r="F31" s="10">
        <v>87502.96</v>
      </c>
      <c r="G31" s="10">
        <v>0</v>
      </c>
      <c r="H31" s="10"/>
      <c r="I31" s="10"/>
    </row>
    <row r="32" spans="1:9" x14ac:dyDescent="0.35">
      <c r="A32" s="9" t="str">
        <f>B3&amp;C32</f>
        <v>VOLUMEN (miles Consumiciones)Langostinos/Gamb.Ing</v>
      </c>
      <c r="B32" s="9">
        <v>0</v>
      </c>
      <c r="C32" s="9" t="s">
        <v>95</v>
      </c>
      <c r="D32" s="10">
        <v>119727</v>
      </c>
      <c r="E32" s="10">
        <v>118193.8</v>
      </c>
      <c r="F32" s="10">
        <v>123127.3</v>
      </c>
      <c r="G32" s="10">
        <v>0</v>
      </c>
      <c r="H32" s="10"/>
      <c r="I32" s="10"/>
    </row>
    <row r="33" spans="1:9" x14ac:dyDescent="0.35">
      <c r="A33" s="9" t="str">
        <f>B3&amp;C33</f>
        <v>VOLUMEN (miles Consumiciones)Otros mariscos Ing.</v>
      </c>
      <c r="B33" s="9">
        <v>0</v>
      </c>
      <c r="C33" s="9" t="s">
        <v>96</v>
      </c>
      <c r="D33" s="10">
        <v>130405.4</v>
      </c>
      <c r="E33" s="10">
        <v>141533.70000000001</v>
      </c>
      <c r="F33" s="10">
        <v>134450.9</v>
      </c>
      <c r="G33" s="10">
        <v>0</v>
      </c>
      <c r="H33" s="10"/>
      <c r="I33" s="10"/>
    </row>
    <row r="34" spans="1:9" x14ac:dyDescent="0.35">
      <c r="A34" s="9" t="str">
        <f>B3&amp;C34</f>
        <v>VOLUMEN (miles Consumiciones).Derivados lacteos Ing</v>
      </c>
      <c r="B34" s="9">
        <v>0</v>
      </c>
      <c r="C34" s="9" t="s">
        <v>97</v>
      </c>
      <c r="D34" s="10">
        <v>1014769</v>
      </c>
      <c r="E34" s="10">
        <v>971909.1</v>
      </c>
      <c r="F34" s="10">
        <v>1015079</v>
      </c>
      <c r="G34" s="10">
        <v>0</v>
      </c>
      <c r="H34" s="10"/>
      <c r="I34" s="10"/>
    </row>
    <row r="35" spans="1:9" x14ac:dyDescent="0.35">
      <c r="A35" s="9" t="str">
        <f>B3&amp;C35</f>
        <v>VOLUMEN (miles Consumiciones)Mantequilla Ing.</v>
      </c>
      <c r="B35" s="9">
        <v>0</v>
      </c>
      <c r="C35" s="9" t="s">
        <v>98</v>
      </c>
      <c r="D35" s="10">
        <v>47774.47</v>
      </c>
      <c r="E35" s="10">
        <v>41958.57</v>
      </c>
      <c r="F35" s="10">
        <v>45013.03</v>
      </c>
      <c r="G35" s="10">
        <v>0</v>
      </c>
      <c r="H35" s="10"/>
      <c r="I35" s="10"/>
    </row>
    <row r="36" spans="1:9" x14ac:dyDescent="0.35">
      <c r="A36" s="9" t="str">
        <f>B3&amp;C36</f>
        <v>VOLUMEN (miles Consumiciones)Postres Ing.</v>
      </c>
      <c r="B36" s="9">
        <v>0</v>
      </c>
      <c r="C36" s="9" t="s">
        <v>99</v>
      </c>
      <c r="D36" s="10">
        <v>263575.7</v>
      </c>
      <c r="E36" s="10">
        <v>253318</v>
      </c>
      <c r="F36" s="10">
        <v>256966.5</v>
      </c>
      <c r="G36" s="10">
        <v>0</v>
      </c>
      <c r="H36" s="10"/>
      <c r="I36" s="10"/>
    </row>
    <row r="37" spans="1:9" x14ac:dyDescent="0.35">
      <c r="A37" s="9" t="str">
        <f>B3&amp;C37</f>
        <v>VOLUMEN (miles Consumiciones)Yogures Ing.</v>
      </c>
      <c r="B37" s="9">
        <v>0</v>
      </c>
      <c r="C37" s="9" t="s">
        <v>100</v>
      </c>
      <c r="D37" s="10">
        <v>41734.85</v>
      </c>
      <c r="E37" s="10">
        <v>38101.93</v>
      </c>
      <c r="F37" s="10">
        <v>39826</v>
      </c>
      <c r="G37" s="10">
        <v>0</v>
      </c>
      <c r="H37" s="10"/>
      <c r="I37" s="10"/>
    </row>
    <row r="38" spans="1:9" x14ac:dyDescent="0.35">
      <c r="A38" s="9" t="str">
        <f>B3&amp;C38</f>
        <v>VOLUMEN (miles Consumiciones)Queso Ing.</v>
      </c>
      <c r="B38" s="9">
        <v>0</v>
      </c>
      <c r="C38" s="9" t="s">
        <v>101</v>
      </c>
      <c r="D38" s="10">
        <v>664266.6</v>
      </c>
      <c r="E38" s="10">
        <v>644751.5</v>
      </c>
      <c r="F38" s="10">
        <v>674575.7</v>
      </c>
      <c r="G38" s="10">
        <v>0</v>
      </c>
      <c r="H38" s="10"/>
      <c r="I38" s="10"/>
    </row>
    <row r="39" spans="1:9" x14ac:dyDescent="0.35">
      <c r="A39" s="9" t="str">
        <f>B3&amp;C39</f>
        <v>VOLUMEN (miles Consumiciones).Fruta Ing.</v>
      </c>
      <c r="B39" s="9">
        <v>0</v>
      </c>
      <c r="C39" s="9" t="s">
        <v>102</v>
      </c>
      <c r="D39" s="10">
        <v>117608</v>
      </c>
      <c r="E39" s="10">
        <v>109436.8</v>
      </c>
      <c r="F39" s="10">
        <v>143728.29999999999</v>
      </c>
      <c r="G39" s="10">
        <v>0</v>
      </c>
      <c r="H39" s="10"/>
      <c r="I39" s="10"/>
    </row>
    <row r="40" spans="1:9" x14ac:dyDescent="0.35">
      <c r="A40" s="9" t="str">
        <f>B3&amp;C40</f>
        <v>VOLUMEN (miles Consumiciones)Fruta Fresca Ing</v>
      </c>
      <c r="B40" s="9">
        <v>0</v>
      </c>
      <c r="C40" s="9" t="s">
        <v>103</v>
      </c>
      <c r="D40" s="10">
        <v>84088.25</v>
      </c>
      <c r="E40" s="10">
        <v>77405.83</v>
      </c>
      <c r="F40" s="10">
        <v>110396.9</v>
      </c>
      <c r="G40" s="10">
        <v>0</v>
      </c>
      <c r="H40" s="10"/>
      <c r="I40" s="10"/>
    </row>
    <row r="41" spans="1:9" x14ac:dyDescent="0.35">
      <c r="A41" s="9" t="str">
        <f>B3&amp;C41</f>
        <v>VOLUMEN (miles Consumiciones)Manzana Ing.</v>
      </c>
      <c r="B41" s="9">
        <v>0</v>
      </c>
      <c r="C41" s="9" t="s">
        <v>104</v>
      </c>
      <c r="D41" s="10">
        <v>12464.56</v>
      </c>
      <c r="E41" s="10">
        <v>7541.4049999999997</v>
      </c>
      <c r="F41" s="10">
        <v>15239.33</v>
      </c>
      <c r="G41" s="10">
        <v>0</v>
      </c>
      <c r="H41" s="10"/>
      <c r="I41" s="10"/>
    </row>
    <row r="42" spans="1:9" x14ac:dyDescent="0.35">
      <c r="A42" s="9" t="str">
        <f>B3&amp;C42</f>
        <v>VOLUMEN (miles Consumiciones)Platano Ing.</v>
      </c>
      <c r="B42" s="9">
        <v>0</v>
      </c>
      <c r="C42" s="9" t="s">
        <v>105</v>
      </c>
      <c r="D42" s="10">
        <v>8067.982</v>
      </c>
      <c r="E42" s="10">
        <v>9081.5750000000007</v>
      </c>
      <c r="F42" s="10">
        <v>20344.759999999998</v>
      </c>
      <c r="G42" s="10">
        <v>0</v>
      </c>
      <c r="H42" s="10"/>
      <c r="I42" s="10"/>
    </row>
    <row r="43" spans="1:9" x14ac:dyDescent="0.35">
      <c r="A43" s="9" t="str">
        <f>B3&amp;C43</f>
        <v>VOLUMEN (miles Consumiciones)Naranja/Mandarina In</v>
      </c>
      <c r="B43" s="9">
        <v>0</v>
      </c>
      <c r="C43" s="9" t="s">
        <v>106</v>
      </c>
      <c r="D43" s="10">
        <v>11152.88</v>
      </c>
      <c r="E43" s="10">
        <v>11085.56</v>
      </c>
      <c r="F43" s="10">
        <v>13281.41</v>
      </c>
      <c r="G43" s="10">
        <v>0</v>
      </c>
      <c r="H43" s="10"/>
      <c r="I43" s="10"/>
    </row>
    <row r="44" spans="1:9" x14ac:dyDescent="0.35">
      <c r="A44" s="9" t="str">
        <f>B3&amp;C44</f>
        <v>VOLUMEN (miles Consumiciones)Melon/sandia Ing.</v>
      </c>
      <c r="B44" s="9">
        <v>0</v>
      </c>
      <c r="C44" s="9" t="s">
        <v>107</v>
      </c>
      <c r="D44" s="10">
        <v>9552.34</v>
      </c>
      <c r="E44" s="10">
        <v>10218.81</v>
      </c>
      <c r="F44" s="10">
        <v>12402.2</v>
      </c>
      <c r="G44" s="10">
        <v>0</v>
      </c>
      <c r="H44" s="10"/>
      <c r="I44" s="10"/>
    </row>
    <row r="45" spans="1:9" x14ac:dyDescent="0.35">
      <c r="A45" s="9" t="str">
        <f>B3&amp;C45</f>
        <v>VOLUMEN (miles Consumiciones)Fresa/freson Ing.</v>
      </c>
      <c r="B45" s="9">
        <v>0</v>
      </c>
      <c r="C45" s="9" t="s">
        <v>108</v>
      </c>
      <c r="D45" s="10">
        <v>5338.5010000000002</v>
      </c>
      <c r="E45" s="10">
        <v>5729.6909999999998</v>
      </c>
      <c r="F45" s="10">
        <v>7098.7939999999999</v>
      </c>
      <c r="G45" s="10">
        <v>0</v>
      </c>
      <c r="H45" s="10"/>
      <c r="I45" s="10"/>
    </row>
    <row r="46" spans="1:9" x14ac:dyDescent="0.35">
      <c r="A46" s="9" t="str">
        <f>B3&amp;C46</f>
        <v>VOLUMEN (miles Consumiciones)Pina Ing.</v>
      </c>
      <c r="B46" s="9">
        <v>0</v>
      </c>
      <c r="C46" s="9" t="s">
        <v>109</v>
      </c>
      <c r="D46" s="10">
        <v>16049</v>
      </c>
      <c r="E46" s="10">
        <v>14060.12</v>
      </c>
      <c r="F46" s="10">
        <v>12006.27</v>
      </c>
      <c r="G46" s="10">
        <v>0</v>
      </c>
      <c r="H46" s="10"/>
      <c r="I46" s="10"/>
    </row>
    <row r="47" spans="1:9" x14ac:dyDescent="0.35">
      <c r="A47" s="9" t="str">
        <f>B3&amp;C47</f>
        <v>VOLUMEN (miles Consumiciones)Resto frutas Ing.</v>
      </c>
      <c r="B47" s="9">
        <v>0</v>
      </c>
      <c r="C47" s="9" t="s">
        <v>110</v>
      </c>
      <c r="D47" s="10">
        <v>21635.58</v>
      </c>
      <c r="E47" s="10">
        <v>19930.490000000002</v>
      </c>
      <c r="F47" s="10">
        <v>31001.919999999998</v>
      </c>
      <c r="G47" s="10">
        <v>0</v>
      </c>
      <c r="H47" s="10"/>
      <c r="I47" s="10"/>
    </row>
    <row r="48" spans="1:9" x14ac:dyDescent="0.35">
      <c r="A48" s="9" t="str">
        <f>B3&amp;C48</f>
        <v>VOLUMEN (miles Consumiciones)Mermeladas Ing.</v>
      </c>
      <c r="B48" s="9">
        <v>0</v>
      </c>
      <c r="C48" s="9" t="s">
        <v>111</v>
      </c>
      <c r="D48" s="10">
        <v>33519.78</v>
      </c>
      <c r="E48" s="10">
        <v>32031</v>
      </c>
      <c r="F48" s="10">
        <v>33331.35</v>
      </c>
      <c r="G48" s="10">
        <v>0</v>
      </c>
      <c r="H48" s="10"/>
      <c r="I48" s="10"/>
    </row>
    <row r="49" spans="1:9" x14ac:dyDescent="0.35">
      <c r="A49" s="9" t="str">
        <f>B3&amp;C49</f>
        <v>VOLUMEN (miles Consumiciones).Hortalizas/Verdur.Ing</v>
      </c>
      <c r="B49" s="9">
        <v>0</v>
      </c>
      <c r="C49" s="9" t="s">
        <v>112</v>
      </c>
      <c r="D49" s="10">
        <v>1540097</v>
      </c>
      <c r="E49" s="10">
        <v>1550104</v>
      </c>
      <c r="F49" s="10">
        <v>1621277</v>
      </c>
      <c r="G49" s="10">
        <v>0</v>
      </c>
      <c r="H49" s="10"/>
      <c r="I49" s="10"/>
    </row>
    <row r="50" spans="1:9" x14ac:dyDescent="0.35">
      <c r="A50" s="9" t="str">
        <f>B3&amp;C50</f>
        <v>VOLUMEN (miles Consumiciones)Tomates Ing.</v>
      </c>
      <c r="B50" s="9">
        <v>0</v>
      </c>
      <c r="C50" s="9" t="s">
        <v>113</v>
      </c>
      <c r="D50" s="10">
        <v>346087.4</v>
      </c>
      <c r="E50" s="10">
        <v>365686.4</v>
      </c>
      <c r="F50" s="10">
        <v>400283.4</v>
      </c>
      <c r="G50" s="10">
        <v>0</v>
      </c>
      <c r="H50" s="10"/>
      <c r="I50" s="10"/>
    </row>
    <row r="51" spans="1:9" x14ac:dyDescent="0.35">
      <c r="A51" s="9" t="str">
        <f>B3&amp;C51</f>
        <v>VOLUMEN (miles Consumiciones)Judías verdes Ing.</v>
      </c>
      <c r="B51" s="9">
        <v>0</v>
      </c>
      <c r="C51" s="9" t="s">
        <v>114</v>
      </c>
      <c r="D51" s="10">
        <v>12527.21</v>
      </c>
      <c r="E51" s="10">
        <v>11306</v>
      </c>
      <c r="F51" s="10">
        <v>16394.75</v>
      </c>
      <c r="G51" s="10">
        <v>0</v>
      </c>
      <c r="H51" s="10"/>
      <c r="I51" s="10"/>
    </row>
    <row r="52" spans="1:9" x14ac:dyDescent="0.35">
      <c r="A52" s="9" t="str">
        <f>B3&amp;C52</f>
        <v>VOLUMEN (miles Consumiciones)Patatas Ing.</v>
      </c>
      <c r="B52" s="9">
        <v>0</v>
      </c>
      <c r="C52" s="9" t="s">
        <v>115</v>
      </c>
      <c r="D52" s="10">
        <v>824609.9</v>
      </c>
      <c r="E52" s="10">
        <v>808167.5</v>
      </c>
      <c r="F52" s="10">
        <v>840024.9</v>
      </c>
      <c r="G52" s="10">
        <v>0</v>
      </c>
      <c r="H52" s="10"/>
      <c r="I52" s="10"/>
    </row>
    <row r="53" spans="1:9" x14ac:dyDescent="0.35">
      <c r="A53" s="9" t="str">
        <f>B3&amp;C53</f>
        <v>VOLUMEN (miles Consumiciones)Cebollas Ing.</v>
      </c>
      <c r="B53" s="9">
        <v>0</v>
      </c>
      <c r="C53" s="9" t="s">
        <v>116</v>
      </c>
      <c r="D53" s="10">
        <v>352783.2</v>
      </c>
      <c r="E53" s="10">
        <v>372561.8</v>
      </c>
      <c r="F53" s="10">
        <v>392199.9</v>
      </c>
      <c r="G53" s="10">
        <v>0</v>
      </c>
      <c r="H53" s="10"/>
      <c r="I53" s="10"/>
    </row>
    <row r="54" spans="1:9" x14ac:dyDescent="0.35">
      <c r="A54" s="9" t="str">
        <f>B3&amp;C54</f>
        <v>VOLUMEN (miles Consumiciones)Pimientos Ing.</v>
      </c>
      <c r="B54" s="9">
        <v>0</v>
      </c>
      <c r="C54" s="9" t="s">
        <v>117</v>
      </c>
      <c r="D54" s="10">
        <v>145440.29999999999</v>
      </c>
      <c r="E54" s="10">
        <v>147557.29999999999</v>
      </c>
      <c r="F54" s="10">
        <v>147638.20000000001</v>
      </c>
      <c r="G54" s="10">
        <v>0</v>
      </c>
      <c r="H54" s="10"/>
      <c r="I54" s="10"/>
    </row>
    <row r="55" spans="1:9" x14ac:dyDescent="0.35">
      <c r="A55" s="9" t="str">
        <f>B3&amp;C55</f>
        <v>VOLUMEN (miles Consumiciones)Lechugas Ing.</v>
      </c>
      <c r="B55" s="9">
        <v>0</v>
      </c>
      <c r="C55" s="9" t="s">
        <v>118</v>
      </c>
      <c r="D55" s="10">
        <v>343032.6</v>
      </c>
      <c r="E55" s="10">
        <v>348870.1</v>
      </c>
      <c r="F55" s="10">
        <v>356028.4</v>
      </c>
      <c r="G55" s="10">
        <v>0</v>
      </c>
      <c r="H55" s="10"/>
      <c r="I55" s="10"/>
    </row>
    <row r="56" spans="1:9" x14ac:dyDescent="0.35">
      <c r="A56" s="9" t="str">
        <f>B3&amp;C56</f>
        <v>VOLUMEN (miles Consumiciones)Setas Ing.</v>
      </c>
      <c r="B56" s="9">
        <v>0</v>
      </c>
      <c r="C56" s="9" t="s">
        <v>119</v>
      </c>
      <c r="D56" s="10">
        <v>89013.93</v>
      </c>
      <c r="E56" s="10">
        <v>88886.83</v>
      </c>
      <c r="F56" s="10">
        <v>86695.9</v>
      </c>
      <c r="G56" s="10">
        <v>0</v>
      </c>
      <c r="H56" s="10"/>
      <c r="I56" s="10"/>
    </row>
    <row r="57" spans="1:9" x14ac:dyDescent="0.35">
      <c r="A57" s="9" t="str">
        <f>B3&amp;C57</f>
        <v>VOLUMEN (miles Consumiciones)Esparragos Ing.</v>
      </c>
      <c r="B57" s="9">
        <v>0</v>
      </c>
      <c r="C57" s="9" t="s">
        <v>120</v>
      </c>
      <c r="D57" s="10">
        <v>14209.07</v>
      </c>
      <c r="E57" s="10">
        <v>12892.38</v>
      </c>
      <c r="F57" s="10">
        <v>12663.22</v>
      </c>
      <c r="G57" s="10">
        <v>0</v>
      </c>
      <c r="H57" s="10"/>
      <c r="I57" s="10"/>
    </row>
    <row r="58" spans="1:9" x14ac:dyDescent="0.35">
      <c r="A58" s="9" t="str">
        <f>B3&amp;C58</f>
        <v>VOLUMEN (miles Consumiciones)Otras hortalizas Ing.</v>
      </c>
      <c r="B58" s="9">
        <v>0</v>
      </c>
      <c r="C58" s="9" t="s">
        <v>121</v>
      </c>
      <c r="D58" s="10">
        <v>287123.8</v>
      </c>
      <c r="E58" s="10">
        <v>276001</v>
      </c>
      <c r="F58" s="10">
        <v>291918.7</v>
      </c>
      <c r="G58" s="10">
        <v>0</v>
      </c>
      <c r="H58" s="10"/>
      <c r="I58" s="10"/>
    </row>
    <row r="59" spans="1:9" x14ac:dyDescent="0.35">
      <c r="A59" s="9" t="str">
        <f>B3&amp;C59</f>
        <v>VOLUMEN (miles Consumiciones).Aceite alino Ing.</v>
      </c>
      <c r="B59" s="9">
        <v>0</v>
      </c>
      <c r="C59" s="9" t="s">
        <v>122</v>
      </c>
      <c r="D59" s="10">
        <v>182866</v>
      </c>
      <c r="E59" s="10">
        <v>190317.9</v>
      </c>
      <c r="F59" s="10">
        <v>210053.4</v>
      </c>
      <c r="G59" s="10">
        <v>0</v>
      </c>
      <c r="H59" s="10"/>
      <c r="I59" s="10"/>
    </row>
    <row r="60" spans="1:9" x14ac:dyDescent="0.35">
      <c r="A60" s="9" t="str">
        <f>B3&amp;C60</f>
        <v>VOLUMEN (miles Consumiciones)Aceite oliva Ing.</v>
      </c>
      <c r="B60" s="9">
        <v>0</v>
      </c>
      <c r="C60" s="9" t="s">
        <v>266</v>
      </c>
      <c r="D60" s="10">
        <v>55645.55</v>
      </c>
      <c r="E60" s="10">
        <v>56187.87</v>
      </c>
      <c r="F60" s="10">
        <v>59146.879999999997</v>
      </c>
      <c r="G60" s="10">
        <v>0</v>
      </c>
      <c r="H60" s="10"/>
      <c r="I60" s="10"/>
    </row>
    <row r="61" spans="1:9" x14ac:dyDescent="0.35">
      <c r="A61" s="9" t="str">
        <f>B3&amp;C61</f>
        <v>VOLUMEN (miles Consumiciones)Resto aceite Ing.</v>
      </c>
      <c r="B61" s="9">
        <v>0</v>
      </c>
      <c r="C61" s="9" t="s">
        <v>267</v>
      </c>
      <c r="D61" s="10">
        <v>127671.8</v>
      </c>
      <c r="E61" s="10">
        <v>134517.29999999999</v>
      </c>
      <c r="F61" s="10">
        <v>151108</v>
      </c>
      <c r="G61" s="10">
        <v>0</v>
      </c>
      <c r="H61" s="10"/>
      <c r="I61" s="10"/>
    </row>
    <row r="62" spans="1:9" x14ac:dyDescent="0.35">
      <c r="A62" s="9" t="str">
        <f>B3&amp;C62</f>
        <v>VOLUMEN (miles Consumiciones).Pan Ing.</v>
      </c>
      <c r="B62" s="9">
        <v>0</v>
      </c>
      <c r="C62" s="9" t="s">
        <v>123</v>
      </c>
      <c r="D62" s="10">
        <v>1868891</v>
      </c>
      <c r="E62" s="10">
        <v>1850825</v>
      </c>
      <c r="F62" s="10">
        <v>1895557</v>
      </c>
      <c r="G62" s="10">
        <v>0</v>
      </c>
      <c r="H62" s="10"/>
      <c r="I62" s="10"/>
    </row>
    <row r="63" spans="1:9" x14ac:dyDescent="0.35">
      <c r="A63" s="9" t="str">
        <f>B3&amp;C63</f>
        <v>VOLUMEN (miles Consumiciones).Pastas Ing.</v>
      </c>
      <c r="B63" s="9">
        <v>0</v>
      </c>
      <c r="C63" s="9" t="s">
        <v>124</v>
      </c>
      <c r="D63" s="10">
        <v>98820.14</v>
      </c>
      <c r="E63" s="10">
        <v>96595.68</v>
      </c>
      <c r="F63" s="10">
        <v>96258.74</v>
      </c>
      <c r="G63" s="10">
        <v>0</v>
      </c>
      <c r="H63" s="10"/>
      <c r="I63" s="10"/>
    </row>
    <row r="64" spans="1:9" x14ac:dyDescent="0.35">
      <c r="A64" s="9" t="str">
        <f>B3&amp;C64</f>
        <v>VOLUMEN (miles Consumiciones).Arroz Ing.</v>
      </c>
      <c r="B64" s="9">
        <v>0</v>
      </c>
      <c r="C64" s="9" t="s">
        <v>125</v>
      </c>
      <c r="D64" s="10">
        <v>228944.1</v>
      </c>
      <c r="E64" s="10">
        <v>208568.7</v>
      </c>
      <c r="F64" s="10">
        <v>245969.5</v>
      </c>
      <c r="G64" s="10">
        <v>0</v>
      </c>
      <c r="H64" s="10"/>
      <c r="I64" s="10"/>
    </row>
    <row r="65" spans="1:9" x14ac:dyDescent="0.35">
      <c r="A65" s="9" t="str">
        <f>B3&amp;C65</f>
        <v>VOLUMEN (miles Consumiciones).Legumbres Ing.</v>
      </c>
      <c r="B65" s="9">
        <v>0</v>
      </c>
      <c r="C65" s="9" t="s">
        <v>126</v>
      </c>
      <c r="D65" s="10">
        <v>44799.07</v>
      </c>
      <c r="E65" s="10">
        <v>48675.58</v>
      </c>
      <c r="F65" s="10">
        <v>55297.79</v>
      </c>
      <c r="G65" s="10">
        <v>0</v>
      </c>
      <c r="H65" s="10"/>
      <c r="I65" s="10"/>
    </row>
    <row r="66" spans="1:9" x14ac:dyDescent="0.35">
      <c r="A66" s="9" t="str">
        <f>B3&amp;C66</f>
        <v>VOLUMEN (miles Consumiciones)BATIDOS</v>
      </c>
      <c r="B66" s="9">
        <v>0</v>
      </c>
      <c r="C66" s="9" t="s">
        <v>268</v>
      </c>
      <c r="D66" s="10">
        <v>427573.8</v>
      </c>
      <c r="E66" s="10">
        <v>422633.1</v>
      </c>
      <c r="F66" s="10">
        <v>423874.2</v>
      </c>
      <c r="G66" s="10">
        <v>0</v>
      </c>
      <c r="H66" s="10"/>
      <c r="I66" s="10"/>
    </row>
    <row r="67" spans="1:9" x14ac:dyDescent="0.35">
      <c r="A67" s="9" t="str">
        <f>B3&amp;C67</f>
        <v>VOLUMEN (miles Consumiciones)HELADOS</v>
      </c>
      <c r="B67" s="9">
        <v>0</v>
      </c>
      <c r="C67" s="9" t="s">
        <v>269</v>
      </c>
      <c r="D67" s="10">
        <v>1584682.4562047001</v>
      </c>
      <c r="E67" s="10">
        <v>1566849.5252854901</v>
      </c>
      <c r="F67" s="10">
        <v>1624980.0751801801</v>
      </c>
      <c r="G67" s="10">
        <v>0</v>
      </c>
      <c r="H67" s="10"/>
      <c r="I67" s="10"/>
    </row>
    <row r="68" spans="1:9" x14ac:dyDescent="0.35">
      <c r="A68" s="9" t="str">
        <f>B3&amp;C68</f>
        <v>VOLUMEN (miles Consumiciones)GALLETAS</v>
      </c>
      <c r="B68" s="9">
        <v>0</v>
      </c>
      <c r="C68" s="9" t="s">
        <v>270</v>
      </c>
      <c r="D68" s="10">
        <v>256137.0327829</v>
      </c>
      <c r="E68" s="10">
        <v>250956.25901949999</v>
      </c>
      <c r="F68" s="10">
        <v>268526.58438035002</v>
      </c>
      <c r="G68" s="10">
        <v>0</v>
      </c>
      <c r="H68" s="10"/>
      <c r="I68" s="10"/>
    </row>
    <row r="69" spans="1:9" x14ac:dyDescent="0.35">
      <c r="A69" s="9" t="str">
        <f>B3&amp;C69</f>
        <v>VOLUMEN (miles Consumiciones)BOLLERÍA</v>
      </c>
      <c r="B69" s="9">
        <v>0</v>
      </c>
      <c r="C69" s="9" t="s">
        <v>271</v>
      </c>
      <c r="D69" s="10">
        <v>225990.90316604997</v>
      </c>
      <c r="E69" s="10">
        <v>222694.14057390002</v>
      </c>
      <c r="F69" s="10">
        <v>237727.96308525</v>
      </c>
      <c r="G69" s="10">
        <v>0</v>
      </c>
      <c r="H69" s="10"/>
      <c r="I69" s="10"/>
    </row>
    <row r="70" spans="1:9" x14ac:dyDescent="0.35">
      <c r="A70" s="9" t="str">
        <f>B3&amp;C70</f>
        <v>VOLUMEN (miles Consumiciones)BOLLERIA SALADA</v>
      </c>
      <c r="B70" s="9">
        <v>0</v>
      </c>
      <c r="C70" s="9" t="s">
        <v>272</v>
      </c>
      <c r="D70" s="10">
        <v>76785.369432799998</v>
      </c>
      <c r="E70" s="10">
        <v>75301.953811500003</v>
      </c>
      <c r="F70" s="10">
        <v>81533.542847000004</v>
      </c>
      <c r="G70" s="10">
        <v>0</v>
      </c>
      <c r="H70" s="10"/>
      <c r="I70" s="10"/>
    </row>
    <row r="71" spans="1:9" x14ac:dyDescent="0.35">
      <c r="A71" s="9" t="str">
        <f>B3&amp;C71</f>
        <v>VOLUMEN (miles Consumiciones)BOLLERIA DULCE</v>
      </c>
      <c r="B71" s="9">
        <v>0</v>
      </c>
      <c r="C71" s="9" t="s">
        <v>273</v>
      </c>
      <c r="D71" s="10">
        <v>88346.811212750006</v>
      </c>
      <c r="E71" s="10">
        <v>84859.903791999997</v>
      </c>
      <c r="F71" s="10">
        <v>89601.029034499996</v>
      </c>
      <c r="G71" s="10">
        <v>0</v>
      </c>
      <c r="H71" s="10"/>
      <c r="I71" s="10"/>
    </row>
    <row r="72" spans="1:9" x14ac:dyDescent="0.35">
      <c r="A72" s="9" t="str">
        <f>B3&amp;C72</f>
        <v>VOLUMEN (miles Consumiciones)PAL.PAN+BARRIT+TORTIT</v>
      </c>
      <c r="B72" s="9">
        <v>0</v>
      </c>
      <c r="C72" s="9" t="s">
        <v>274</v>
      </c>
      <c r="D72" s="10">
        <v>30107.0499045</v>
      </c>
      <c r="E72" s="10">
        <v>31437.9177509</v>
      </c>
      <c r="F72" s="10">
        <v>35113.719843500003</v>
      </c>
      <c r="G72" s="10">
        <v>0</v>
      </c>
      <c r="H72" s="10"/>
      <c r="I72" s="10"/>
    </row>
    <row r="73" spans="1:9" x14ac:dyDescent="0.35">
      <c r="A73" s="9" t="str">
        <f>B3&amp;C73</f>
        <v>VOLUMEN (miles Consumiciones)PALITOS PAN</v>
      </c>
      <c r="B73" s="9">
        <v>0</v>
      </c>
      <c r="C73" s="9" t="s">
        <v>275</v>
      </c>
      <c r="D73" s="10">
        <v>7159.5178099999994</v>
      </c>
      <c r="E73" s="10">
        <v>7611.7566975</v>
      </c>
      <c r="F73" s="10">
        <v>8562.3639042499999</v>
      </c>
      <c r="G73" s="10">
        <v>0</v>
      </c>
      <c r="H73" s="10"/>
      <c r="I73" s="10"/>
    </row>
    <row r="74" spans="1:9" x14ac:dyDescent="0.35">
      <c r="A74" s="9" t="str">
        <f>B3&amp;C74</f>
        <v>VOLUMEN (miles Consumiciones)TORTITAS</v>
      </c>
      <c r="B74" s="9">
        <v>0</v>
      </c>
      <c r="C74" s="9" t="s">
        <v>276</v>
      </c>
      <c r="D74" s="10">
        <v>23592.154806000002</v>
      </c>
      <c r="E74" s="10">
        <v>23482.608521999999</v>
      </c>
      <c r="F74" s="10">
        <v>22917.307455999999</v>
      </c>
      <c r="G74" s="10">
        <v>0</v>
      </c>
      <c r="H74" s="10"/>
      <c r="I74" s="10"/>
    </row>
    <row r="75" spans="1:9" x14ac:dyDescent="0.35">
      <c r="A75" s="9" t="str">
        <f>B3&amp;C75</f>
        <v>VOLUMEN (miles Consumiciones)BARRITAS</v>
      </c>
      <c r="B75" s="9">
        <v>0</v>
      </c>
      <c r="C75" s="9" t="s">
        <v>277</v>
      </c>
      <c r="D75" s="10">
        <v>30146.129616850001</v>
      </c>
      <c r="E75" s="10">
        <v>28262.118445600001</v>
      </c>
      <c r="F75" s="10">
        <v>30798.621295099998</v>
      </c>
      <c r="G75" s="10">
        <v>0</v>
      </c>
      <c r="H75" s="10"/>
      <c r="I75" s="10"/>
    </row>
    <row r="76" spans="1:9" x14ac:dyDescent="0.35">
      <c r="A76" s="9" t="str">
        <f>B3&amp;C76</f>
        <v>VOLUMEN (miles Consumiciones).Resto productos Ing.</v>
      </c>
      <c r="B76" s="9">
        <v>0</v>
      </c>
      <c r="C76" s="9" t="s">
        <v>137</v>
      </c>
      <c r="D76" s="10">
        <v>7013.1495217500005</v>
      </c>
      <c r="E76" s="10">
        <v>6658.8156447000001</v>
      </c>
      <c r="F76" s="10">
        <v>8042.7111189999996</v>
      </c>
      <c r="G76" s="10">
        <v>0</v>
      </c>
      <c r="H76" s="10"/>
      <c r="I76" s="10"/>
    </row>
    <row r="77" spans="1:9" x14ac:dyDescent="0.35">
      <c r="A77" s="9" t="str">
        <f>B3&amp;C77</f>
        <v>VOLUMEN (miles Consumiciones)Gazpacho / Salmorejo</v>
      </c>
      <c r="B77" s="9">
        <v>0</v>
      </c>
      <c r="C77" s="9" t="s">
        <v>278</v>
      </c>
      <c r="D77" s="10">
        <v>5486.7367802500003</v>
      </c>
      <c r="E77" s="10">
        <v>5211.3550597000003</v>
      </c>
      <c r="F77" s="10">
        <v>5797.8975365000006</v>
      </c>
      <c r="G77" s="10">
        <v>0</v>
      </c>
      <c r="H77" s="10"/>
      <c r="I77" s="10"/>
    </row>
    <row r="78" spans="1:9" x14ac:dyDescent="0.35">
      <c r="A78" s="9" t="str">
        <f>B3&amp;C78</f>
        <v>VOLUMEN (miles Consumiciones)Sopas / Cremas / pures</v>
      </c>
      <c r="B78" s="9">
        <v>0</v>
      </c>
      <c r="C78" s="9" t="s">
        <v>279</v>
      </c>
      <c r="D78" s="10">
        <v>1526.4127415</v>
      </c>
      <c r="E78" s="10">
        <v>1447.460585</v>
      </c>
      <c r="F78" s="10">
        <v>2244.8135824999999</v>
      </c>
      <c r="G78" s="10">
        <v>0</v>
      </c>
      <c r="H78" s="10"/>
      <c r="I78" s="10"/>
    </row>
    <row r="79" spans="1:9" x14ac:dyDescent="0.35">
      <c r="A79" s="9" t="str">
        <f>B3&amp;C79</f>
        <v>VOLUMEN (miles Consumiciones)Proteinas Vegetales</v>
      </c>
      <c r="B79" s="9">
        <v>0</v>
      </c>
      <c r="C79" s="9" t="s">
        <v>280</v>
      </c>
      <c r="D79" s="10">
        <v>223.72814639999999</v>
      </c>
      <c r="E79" s="10">
        <v>207.18339410000002</v>
      </c>
      <c r="F79" s="10">
        <v>266.09038219999996</v>
      </c>
      <c r="G79" s="10">
        <v>0</v>
      </c>
      <c r="H79" s="10"/>
      <c r="I79" s="10"/>
    </row>
    <row r="80" spans="1:9" x14ac:dyDescent="0.35">
      <c r="A80" s="9" t="str">
        <f>B3&amp;C80</f>
        <v>VOLUMEN (miles Consumiciones)Platos Base Huevos</v>
      </c>
      <c r="B80" s="9">
        <v>0</v>
      </c>
      <c r="C80" s="9" t="s">
        <v>281</v>
      </c>
      <c r="D80" s="10">
        <v>764.45380469999998</v>
      </c>
      <c r="E80" s="10">
        <v>821.74072369999999</v>
      </c>
      <c r="F80" s="10">
        <v>794.45620970000004</v>
      </c>
      <c r="G80" s="10">
        <v>0</v>
      </c>
      <c r="H80" s="10"/>
      <c r="I80" s="10"/>
    </row>
    <row r="81" spans="1:9" x14ac:dyDescent="0.35">
      <c r="A81" s="9" t="str">
        <f>B81&amp;C81</f>
        <v>VOLUMEN (Miles kg ó litros).T.Alimentos TOTAL ING</v>
      </c>
      <c r="B81" s="9" t="s">
        <v>48</v>
      </c>
      <c r="C81" s="9" t="s">
        <v>45</v>
      </c>
      <c r="D81" s="10">
        <v>1584682.4562047001</v>
      </c>
      <c r="E81" s="10">
        <v>1566849.5252854901</v>
      </c>
      <c r="F81" s="10">
        <v>1624980.0751801801</v>
      </c>
      <c r="G81" s="10">
        <v>0</v>
      </c>
      <c r="H81" s="10"/>
      <c r="I81" s="10"/>
    </row>
    <row r="82" spans="1:9" x14ac:dyDescent="0.35">
      <c r="A82" s="9" t="str">
        <f>B81&amp;C82</f>
        <v>VOLUMEN (Miles kg ó litros).T.Carne Ing.</v>
      </c>
      <c r="B82" s="9">
        <v>0</v>
      </c>
      <c r="C82" s="9" t="s">
        <v>49</v>
      </c>
      <c r="D82" s="10">
        <v>256137.0327829</v>
      </c>
      <c r="E82" s="10">
        <v>250956.25901949999</v>
      </c>
      <c r="F82" s="10">
        <v>268526.58438035002</v>
      </c>
      <c r="G82" s="10">
        <v>0</v>
      </c>
      <c r="H82" s="10"/>
      <c r="I82" s="10"/>
    </row>
    <row r="83" spans="1:9" x14ac:dyDescent="0.35">
      <c r="A83" s="9" t="str">
        <f>B81&amp;C83</f>
        <v>VOLUMEN (Miles kg ó litros)T.Carne Fresca Ing</v>
      </c>
      <c r="B83" s="9">
        <v>0</v>
      </c>
      <c r="C83" s="9" t="s">
        <v>53</v>
      </c>
      <c r="D83" s="10">
        <v>225990.90316604997</v>
      </c>
      <c r="E83" s="10">
        <v>222694.14057390002</v>
      </c>
      <c r="F83" s="10">
        <v>237727.96308525</v>
      </c>
      <c r="G83" s="10">
        <v>0</v>
      </c>
      <c r="H83" s="10"/>
      <c r="I83" s="10"/>
    </row>
    <row r="84" spans="1:9" x14ac:dyDescent="0.35">
      <c r="A84" s="9" t="str">
        <f>B81&amp;C84</f>
        <v>VOLUMEN (Miles kg ó litros)Ternera Ing.</v>
      </c>
      <c r="B84" s="9">
        <v>0</v>
      </c>
      <c r="C84" s="9" t="s">
        <v>56</v>
      </c>
      <c r="D84" s="10">
        <v>76785.369432799998</v>
      </c>
      <c r="E84" s="10">
        <v>75301.953811500003</v>
      </c>
      <c r="F84" s="10">
        <v>81533.542847000004</v>
      </c>
      <c r="G84" s="10">
        <v>0</v>
      </c>
      <c r="H84" s="10"/>
      <c r="I84" s="10"/>
    </row>
    <row r="85" spans="1:9" x14ac:dyDescent="0.35">
      <c r="A85" s="9" t="str">
        <f>B81&amp;C85</f>
        <v>VOLUMEN (Miles kg ó litros)Pollo Ing.</v>
      </c>
      <c r="B85" s="9">
        <v>0</v>
      </c>
      <c r="C85" s="9" t="s">
        <v>59</v>
      </c>
      <c r="D85" s="10">
        <v>88346.811212750006</v>
      </c>
      <c r="E85" s="10">
        <v>84859.903791999997</v>
      </c>
      <c r="F85" s="10">
        <v>89601.029034499996</v>
      </c>
      <c r="G85" s="10">
        <v>0</v>
      </c>
      <c r="H85" s="10"/>
      <c r="I85" s="10"/>
    </row>
    <row r="86" spans="1:9" x14ac:dyDescent="0.35">
      <c r="A86" s="9" t="str">
        <f>B81&amp;C86</f>
        <v>VOLUMEN (Miles kg ó litros)Porcino Ing.</v>
      </c>
      <c r="B86" s="9">
        <v>0</v>
      </c>
      <c r="C86" s="9" t="s">
        <v>62</v>
      </c>
      <c r="D86" s="10">
        <v>30107.0499045</v>
      </c>
      <c r="E86" s="10">
        <v>31437.9177509</v>
      </c>
      <c r="F86" s="10">
        <v>35113.719843500003</v>
      </c>
      <c r="G86" s="10">
        <v>0</v>
      </c>
      <c r="H86" s="10"/>
      <c r="I86" s="10"/>
    </row>
    <row r="87" spans="1:9" x14ac:dyDescent="0.35">
      <c r="A87" s="9" t="str">
        <f>B81&amp;C87</f>
        <v>VOLUMEN (Miles kg ó litros)Ovino Ing.</v>
      </c>
      <c r="B87" s="9">
        <v>0</v>
      </c>
      <c r="C87" s="9" t="s">
        <v>65</v>
      </c>
      <c r="D87" s="10">
        <v>7159.5178099999994</v>
      </c>
      <c r="E87" s="10">
        <v>7611.7566975</v>
      </c>
      <c r="F87" s="10">
        <v>8562.3639042499999</v>
      </c>
      <c r="G87" s="10">
        <v>0</v>
      </c>
      <c r="H87" s="10"/>
      <c r="I87" s="10"/>
    </row>
    <row r="88" spans="1:9" x14ac:dyDescent="0.35">
      <c r="A88" s="9" t="str">
        <f>B81&amp;C88</f>
        <v>VOLUMEN (Miles kg ó litros)Resto Carne Ing.</v>
      </c>
      <c r="B88" s="9">
        <v>0</v>
      </c>
      <c r="C88" s="9" t="s">
        <v>68</v>
      </c>
      <c r="D88" s="10">
        <v>23592.154806000002</v>
      </c>
      <c r="E88" s="10">
        <v>23482.608521999999</v>
      </c>
      <c r="F88" s="10">
        <v>22917.307455999999</v>
      </c>
      <c r="G88" s="10">
        <v>0</v>
      </c>
      <c r="H88" s="10"/>
      <c r="I88" s="10"/>
    </row>
    <row r="89" spans="1:9" x14ac:dyDescent="0.35">
      <c r="A89" s="9" t="str">
        <f>B81&amp;C89</f>
        <v>VOLUMEN (Miles kg ó litros)Carnes Transform.Ing</v>
      </c>
      <c r="B89" s="9">
        <v>0</v>
      </c>
      <c r="C89" s="9" t="s">
        <v>70</v>
      </c>
      <c r="D89" s="10">
        <v>30146.129616850001</v>
      </c>
      <c r="E89" s="10">
        <v>28262.118445600001</v>
      </c>
      <c r="F89" s="10">
        <v>30798.621295099998</v>
      </c>
      <c r="G89" s="10">
        <v>0</v>
      </c>
      <c r="H89" s="10"/>
      <c r="I89" s="10"/>
    </row>
    <row r="90" spans="1:9" x14ac:dyDescent="0.35">
      <c r="A90" s="9" t="str">
        <f>B81&amp;C90</f>
        <v>VOLUMEN (Miles kg ó litros)Jamón Curado Ing.</v>
      </c>
      <c r="B90" s="9">
        <v>0</v>
      </c>
      <c r="C90" s="9" t="s">
        <v>73</v>
      </c>
      <c r="D90" s="10">
        <v>7013.1495217500005</v>
      </c>
      <c r="E90" s="10">
        <v>6658.8156447000001</v>
      </c>
      <c r="F90" s="10">
        <v>8042.7111189999996</v>
      </c>
      <c r="G90" s="10">
        <v>0</v>
      </c>
      <c r="H90" s="10"/>
      <c r="I90" s="10"/>
    </row>
    <row r="91" spans="1:9" x14ac:dyDescent="0.35">
      <c r="A91" s="9" t="str">
        <f>B81&amp;C91</f>
        <v>VOLUMEN (Miles kg ó litros)J.Curado Normal Ing</v>
      </c>
      <c r="B91" s="9">
        <v>0</v>
      </c>
      <c r="C91" s="9" t="s">
        <v>76</v>
      </c>
      <c r="D91" s="10">
        <v>5486.7367802500003</v>
      </c>
      <c r="E91" s="10">
        <v>5211.3550597000003</v>
      </c>
      <c r="F91" s="10">
        <v>5797.8975365000006</v>
      </c>
      <c r="G91" s="10">
        <v>0</v>
      </c>
      <c r="H91" s="10"/>
      <c r="I91" s="10"/>
    </row>
    <row r="92" spans="1:9" x14ac:dyDescent="0.35">
      <c r="A92" s="9" t="str">
        <f>B81&amp;C92</f>
        <v>VOLUMEN (Miles kg ó litros)J.Iberico Ing.</v>
      </c>
      <c r="B92" s="9">
        <v>0</v>
      </c>
      <c r="C92" s="9" t="s">
        <v>77</v>
      </c>
      <c r="D92" s="10">
        <v>1526.4127415</v>
      </c>
      <c r="E92" s="10">
        <v>1447.460585</v>
      </c>
      <c r="F92" s="10">
        <v>2244.8135824999999</v>
      </c>
      <c r="G92" s="10">
        <v>0</v>
      </c>
      <c r="H92" s="10"/>
      <c r="I92" s="10"/>
    </row>
    <row r="93" spans="1:9" x14ac:dyDescent="0.35">
      <c r="A93" s="9" t="str">
        <f>B81&amp;C93</f>
        <v>VOLUMEN (Miles kg ó litros)Lomo embuchado Ing.</v>
      </c>
      <c r="B93" s="9">
        <v>0</v>
      </c>
      <c r="C93" s="9" t="s">
        <v>78</v>
      </c>
      <c r="D93" s="10">
        <v>223.72814639999999</v>
      </c>
      <c r="E93" s="10">
        <v>207.18339410000002</v>
      </c>
      <c r="F93" s="10">
        <v>266.09038219999996</v>
      </c>
      <c r="G93" s="10">
        <v>0</v>
      </c>
      <c r="H93" s="10"/>
      <c r="I93" s="10"/>
    </row>
    <row r="94" spans="1:9" x14ac:dyDescent="0.35">
      <c r="A94" s="9" t="str">
        <f>B81&amp;C94</f>
        <v>VOLUMEN (Miles kg ó litros)Chorizo Ing.</v>
      </c>
      <c r="B94" s="9">
        <v>0</v>
      </c>
      <c r="C94" s="9" t="s">
        <v>79</v>
      </c>
      <c r="D94" s="10">
        <v>764.45380469999998</v>
      </c>
      <c r="E94" s="10">
        <v>821.74072369999999</v>
      </c>
      <c r="F94" s="10">
        <v>794.45620970000004</v>
      </c>
      <c r="G94" s="10">
        <v>0</v>
      </c>
      <c r="H94" s="10"/>
      <c r="I94" s="10"/>
    </row>
    <row r="95" spans="1:9" x14ac:dyDescent="0.35">
      <c r="A95" s="9" t="str">
        <f>B81&amp;C95</f>
        <v>VOLUMEN (Miles kg ó litros)Pates/Foie-gras Ing</v>
      </c>
      <c r="B95" s="9">
        <v>0</v>
      </c>
      <c r="C95" s="9" t="s">
        <v>80</v>
      </c>
      <c r="D95" s="10">
        <v>132.27570900000001</v>
      </c>
      <c r="E95" s="10">
        <v>152.55405059999998</v>
      </c>
      <c r="F95" s="10">
        <v>149.01383519999999</v>
      </c>
      <c r="G95" s="10">
        <v>0</v>
      </c>
      <c r="H95" s="10"/>
      <c r="I95" s="10"/>
    </row>
    <row r="96" spans="1:9" x14ac:dyDescent="0.35">
      <c r="A96" s="9" t="str">
        <f>B81&amp;C96</f>
        <v>VOLUMEN (Miles kg ó litros)Rto carn.transf.Ing</v>
      </c>
      <c r="B96" s="9">
        <v>0</v>
      </c>
      <c r="C96" s="9" t="s">
        <v>81</v>
      </c>
      <c r="D96" s="10">
        <v>22012.522434999999</v>
      </c>
      <c r="E96" s="10">
        <v>20421.8246325</v>
      </c>
      <c r="F96" s="10">
        <v>21546.349749000001</v>
      </c>
      <c r="G96" s="10">
        <v>0</v>
      </c>
      <c r="H96" s="10"/>
      <c r="I96" s="10"/>
    </row>
    <row r="97" spans="1:9" x14ac:dyDescent="0.35">
      <c r="A97" s="9" t="str">
        <f>B81&amp;C97</f>
        <v>VOLUMEN (Miles kg ó litros).T.Pescados/Marisc.Ing</v>
      </c>
      <c r="B97" s="9">
        <v>0</v>
      </c>
      <c r="C97" s="9" t="s">
        <v>82</v>
      </c>
      <c r="D97" s="10">
        <v>149497.84632440002</v>
      </c>
      <c r="E97" s="10">
        <v>154878.49981479999</v>
      </c>
      <c r="F97" s="10">
        <v>155707.8823305</v>
      </c>
      <c r="G97" s="10">
        <v>0</v>
      </c>
      <c r="H97" s="10"/>
      <c r="I97" s="10"/>
    </row>
    <row r="98" spans="1:9" x14ac:dyDescent="0.35">
      <c r="A98" s="9" t="str">
        <f>B81&amp;C98</f>
        <v>VOLUMEN (Miles kg ó litros)Pescados Ing.</v>
      </c>
      <c r="B98" s="9">
        <v>0</v>
      </c>
      <c r="C98" s="9" t="s">
        <v>83</v>
      </c>
      <c r="D98" s="10">
        <v>60320.688194399998</v>
      </c>
      <c r="E98" s="10">
        <v>58408.4859048</v>
      </c>
      <c r="F98" s="10">
        <v>60462.950283300001</v>
      </c>
      <c r="G98" s="10">
        <v>0</v>
      </c>
      <c r="H98" s="10"/>
      <c r="I98" s="10"/>
    </row>
    <row r="99" spans="1:9" x14ac:dyDescent="0.35">
      <c r="A99" s="9" t="str">
        <f>B81&amp;C99</f>
        <v>VOLUMEN (Miles kg ó litros)Merluza/Pescadil.Ing</v>
      </c>
      <c r="B99" s="9">
        <v>0</v>
      </c>
      <c r="C99" s="9" t="s">
        <v>84</v>
      </c>
      <c r="D99" s="10">
        <v>2298.0241019999999</v>
      </c>
      <c r="E99" s="10">
        <v>2656.5723945</v>
      </c>
      <c r="F99" s="10">
        <v>2324.2220219999999</v>
      </c>
      <c r="G99" s="10">
        <v>0</v>
      </c>
      <c r="H99" s="10"/>
      <c r="I99" s="10"/>
    </row>
    <row r="100" spans="1:9" x14ac:dyDescent="0.35">
      <c r="A100" s="9" t="str">
        <f>B81&amp;C100</f>
        <v>VOLUMEN (Miles kg ó litros)Boquerones Ing.</v>
      </c>
      <c r="B100" s="9">
        <v>0</v>
      </c>
      <c r="C100" s="9" t="s">
        <v>85</v>
      </c>
      <c r="D100" s="10">
        <v>2038.5997215</v>
      </c>
      <c r="E100" s="10">
        <v>1973.4718212999999</v>
      </c>
      <c r="F100" s="10">
        <v>2025.4071080000001</v>
      </c>
      <c r="G100" s="10">
        <v>0</v>
      </c>
      <c r="H100" s="10"/>
      <c r="I100" s="10"/>
    </row>
    <row r="101" spans="1:9" x14ac:dyDescent="0.35">
      <c r="A101" s="9" t="str">
        <f>B81&amp;C101</f>
        <v>VOLUMEN (Miles kg ó litros)Sardinas Ing.</v>
      </c>
      <c r="B101" s="9">
        <v>0</v>
      </c>
      <c r="C101" s="9" t="s">
        <v>86</v>
      </c>
      <c r="D101" s="10">
        <v>1547.4099132000001</v>
      </c>
      <c r="E101" s="10">
        <v>2081.8686939999998</v>
      </c>
      <c r="F101" s="10">
        <v>1906.8863365</v>
      </c>
      <c r="G101" s="10">
        <v>0</v>
      </c>
      <c r="H101" s="10"/>
      <c r="I101" s="10"/>
    </row>
    <row r="102" spans="1:9" x14ac:dyDescent="0.35">
      <c r="A102" s="9" t="str">
        <f>B81&amp;C102</f>
        <v>VOLUMEN (Miles kg ó litros)Rape Ing.</v>
      </c>
      <c r="B102" s="9">
        <v>0</v>
      </c>
      <c r="C102" s="9" t="s">
        <v>87</v>
      </c>
      <c r="D102" s="10">
        <v>560.73292819999995</v>
      </c>
      <c r="E102" s="10">
        <v>906.46903300000008</v>
      </c>
      <c r="F102" s="10">
        <v>849.38930970000001</v>
      </c>
      <c r="G102" s="10">
        <v>0</v>
      </c>
      <c r="H102" s="10"/>
      <c r="I102" s="10"/>
    </row>
    <row r="103" spans="1:9" x14ac:dyDescent="0.35">
      <c r="A103" s="9" t="str">
        <f>B81&amp;C103</f>
        <v>VOLUMEN (Miles kg ó litros)Dorada Ing.</v>
      </c>
      <c r="B103" s="9">
        <v>0</v>
      </c>
      <c r="C103" s="9" t="s">
        <v>88</v>
      </c>
      <c r="D103" s="10">
        <v>1591.4444033</v>
      </c>
      <c r="E103" s="10">
        <v>1280.271551</v>
      </c>
      <c r="F103" s="10">
        <v>1023.639184</v>
      </c>
      <c r="G103" s="10">
        <v>0</v>
      </c>
      <c r="H103" s="10"/>
      <c r="I103" s="10"/>
    </row>
    <row r="104" spans="1:9" x14ac:dyDescent="0.35">
      <c r="A104" s="9" t="str">
        <f>B81&amp;C104</f>
        <v>VOLUMEN (Miles kg ó litros)Salmon Ing.</v>
      </c>
      <c r="B104" s="9">
        <v>0</v>
      </c>
      <c r="C104" s="9" t="s">
        <v>89</v>
      </c>
      <c r="D104" s="10">
        <v>6186.0674250000002</v>
      </c>
      <c r="E104" s="10">
        <v>5971.2294299999994</v>
      </c>
      <c r="F104" s="10">
        <v>7874.3395300000002</v>
      </c>
      <c r="G104" s="10">
        <v>0</v>
      </c>
      <c r="H104" s="10"/>
      <c r="I104" s="10"/>
    </row>
    <row r="105" spans="1:9" x14ac:dyDescent="0.35">
      <c r="A105" s="9" t="str">
        <f>B81&amp;C105</f>
        <v>VOLUMEN (Miles kg ó litros)Atun Fresco Ing.</v>
      </c>
      <c r="B105" s="9">
        <v>0</v>
      </c>
      <c r="C105" s="9" t="s">
        <v>90</v>
      </c>
      <c r="D105" s="10">
        <v>3892.6037040000001</v>
      </c>
      <c r="E105" s="10">
        <v>3829.149778</v>
      </c>
      <c r="F105" s="10">
        <v>4344.5243865000002</v>
      </c>
      <c r="G105" s="10">
        <v>0</v>
      </c>
      <c r="H105" s="10"/>
      <c r="I105" s="10"/>
    </row>
    <row r="106" spans="1:9" x14ac:dyDescent="0.35">
      <c r="A106" s="9" t="str">
        <f>B81&amp;C106</f>
        <v>VOLUMEN (Miles kg ó litros)Resto pescados Ing.</v>
      </c>
      <c r="B106" s="9">
        <v>0</v>
      </c>
      <c r="C106" s="9" t="s">
        <v>91</v>
      </c>
      <c r="D106" s="10">
        <v>42205.805997199997</v>
      </c>
      <c r="E106" s="10">
        <v>39709.453203000005</v>
      </c>
      <c r="F106" s="10">
        <v>40114.542406599998</v>
      </c>
      <c r="G106" s="10">
        <v>0</v>
      </c>
    </row>
    <row r="107" spans="1:9" x14ac:dyDescent="0.35">
      <c r="A107" s="9" t="str">
        <f>B81&amp;C107</f>
        <v>VOLUMEN (Miles kg ó litros)Mariscos Ing.</v>
      </c>
      <c r="B107" s="9">
        <v>0</v>
      </c>
      <c r="C107" s="9" t="s">
        <v>92</v>
      </c>
      <c r="D107" s="10">
        <v>89177.158129999996</v>
      </c>
      <c r="E107" s="10">
        <v>96470.013909999994</v>
      </c>
      <c r="F107" s="10">
        <v>95244.932047199996</v>
      </c>
      <c r="G107" s="10">
        <v>0</v>
      </c>
    </row>
    <row r="108" spans="1:9" x14ac:dyDescent="0.35">
      <c r="A108" s="9" t="str">
        <f>B81&amp;C108</f>
        <v>VOLUMEN (Miles kg ó litros)Calamares Ing.</v>
      </c>
      <c r="B108" s="9">
        <v>0</v>
      </c>
      <c r="C108" s="9" t="s">
        <v>93</v>
      </c>
      <c r="D108" s="10">
        <v>19162.046473499999</v>
      </c>
      <c r="E108" s="10">
        <v>20938.950177999999</v>
      </c>
      <c r="F108" s="10">
        <v>20968.001896000002</v>
      </c>
      <c r="G108" s="10">
        <v>0</v>
      </c>
    </row>
    <row r="109" spans="1:9" x14ac:dyDescent="0.35">
      <c r="A109" s="9" t="str">
        <f>B81&amp;C109</f>
        <v>VOLUMEN (Miles kg ó litros)Pulpo/sepia Ing.</v>
      </c>
      <c r="B109" s="9">
        <v>0</v>
      </c>
      <c r="C109" s="9" t="s">
        <v>94</v>
      </c>
      <c r="D109" s="10">
        <v>18113.291208999999</v>
      </c>
      <c r="E109" s="10">
        <v>21124.222029</v>
      </c>
      <c r="F109" s="10">
        <v>19410.6404922</v>
      </c>
      <c r="G109" s="10">
        <v>0</v>
      </c>
    </row>
    <row r="110" spans="1:9" x14ac:dyDescent="0.35">
      <c r="A110" s="9" t="str">
        <f>B81&amp;C110</f>
        <v>VOLUMEN (Miles kg ó litros)Langostinos/Gamb.Ing</v>
      </c>
      <c r="B110" s="9">
        <v>0</v>
      </c>
      <c r="C110" s="9" t="s">
        <v>95</v>
      </c>
      <c r="D110" s="10">
        <v>25294.373210000002</v>
      </c>
      <c r="E110" s="10">
        <v>25401.815774999999</v>
      </c>
      <c r="F110" s="10">
        <v>26652.646657499998</v>
      </c>
      <c r="G110" s="10">
        <v>0</v>
      </c>
    </row>
    <row r="111" spans="1:9" x14ac:dyDescent="0.35">
      <c r="A111" s="9" t="str">
        <f>B81&amp;C111</f>
        <v>VOLUMEN (Miles kg ó litros)Otros mariscos Ing.</v>
      </c>
      <c r="B111" s="9">
        <v>0</v>
      </c>
      <c r="C111" s="9" t="s">
        <v>96</v>
      </c>
      <c r="D111" s="10">
        <v>26607.4472375</v>
      </c>
      <c r="E111" s="10">
        <v>29005.025927999999</v>
      </c>
      <c r="F111" s="10">
        <v>28213.643001500001</v>
      </c>
      <c r="G111" s="10">
        <v>0</v>
      </c>
    </row>
    <row r="112" spans="1:9" x14ac:dyDescent="0.35">
      <c r="A112" s="9" t="str">
        <f>B81&amp;C112</f>
        <v>VOLUMEN (Miles kg ó litros).Derivados lacteos Ing</v>
      </c>
      <c r="B112" s="9">
        <v>0</v>
      </c>
      <c r="C112" s="9" t="s">
        <v>97</v>
      </c>
      <c r="D112" s="10">
        <v>84429.126532199996</v>
      </c>
      <c r="E112" s="10">
        <v>81107.442810349996</v>
      </c>
      <c r="F112" s="10">
        <v>84441.972932349992</v>
      </c>
      <c r="G112" s="10">
        <v>0</v>
      </c>
    </row>
    <row r="113" spans="1:7" x14ac:dyDescent="0.35">
      <c r="A113" s="9" t="str">
        <f>B81&amp;C113</f>
        <v>VOLUMEN (Miles kg ó litros)Mantequilla Ing.</v>
      </c>
      <c r="B113" s="9">
        <v>0</v>
      </c>
      <c r="C113" s="9" t="s">
        <v>98</v>
      </c>
      <c r="D113" s="10">
        <v>807.72164099999998</v>
      </c>
      <c r="E113" s="10">
        <v>702.39882464999994</v>
      </c>
      <c r="F113" s="10">
        <v>739.05147999999997</v>
      </c>
      <c r="G113" s="10">
        <v>0</v>
      </c>
    </row>
    <row r="114" spans="1:7" x14ac:dyDescent="0.35">
      <c r="A114" s="9" t="str">
        <f>B81&amp;C114</f>
        <v>VOLUMEN (Miles kg ó litros)Postres Ing.</v>
      </c>
      <c r="B114" s="9">
        <v>0</v>
      </c>
      <c r="C114" s="9" t="s">
        <v>99</v>
      </c>
      <c r="D114" s="10">
        <v>30587.080999999998</v>
      </c>
      <c r="E114" s="10">
        <v>29366.895</v>
      </c>
      <c r="F114" s="10">
        <v>29611.944500000001</v>
      </c>
      <c r="G114" s="10">
        <v>0</v>
      </c>
    </row>
    <row r="115" spans="1:7" x14ac:dyDescent="0.35">
      <c r="A115" s="9" t="str">
        <f>B81&amp;C115</f>
        <v>VOLUMEN (Miles kg ó litros)Yogures Ing.</v>
      </c>
      <c r="B115" s="9">
        <v>0</v>
      </c>
      <c r="C115" s="9" t="s">
        <v>100</v>
      </c>
      <c r="D115" s="10">
        <v>4632.4275950000001</v>
      </c>
      <c r="E115" s="10">
        <v>3761.2104925000003</v>
      </c>
      <c r="F115" s="10">
        <v>4546.2504107499999</v>
      </c>
      <c r="G115" s="10">
        <v>0</v>
      </c>
    </row>
    <row r="116" spans="1:7" x14ac:dyDescent="0.35">
      <c r="A116" s="9" t="str">
        <f>B81&amp;C116</f>
        <v>VOLUMEN (Miles kg ó litros)Queso Ing.</v>
      </c>
      <c r="B116" s="9">
        <v>0</v>
      </c>
      <c r="C116" s="9" t="s">
        <v>101</v>
      </c>
      <c r="D116" s="10">
        <v>48401.896296200001</v>
      </c>
      <c r="E116" s="10">
        <v>47276.938493199996</v>
      </c>
      <c r="F116" s="10">
        <v>49544.726541599994</v>
      </c>
      <c r="G116" s="10">
        <v>0</v>
      </c>
    </row>
    <row r="117" spans="1:7" x14ac:dyDescent="0.35">
      <c r="A117" s="9" t="str">
        <f>B81&amp;C117</f>
        <v>VOLUMEN (Miles kg ó litros).Fruta Ing.</v>
      </c>
      <c r="B117" s="9">
        <v>0</v>
      </c>
      <c r="C117" s="9" t="s">
        <v>102</v>
      </c>
      <c r="D117" s="10">
        <v>16690.740680999999</v>
      </c>
      <c r="E117" s="10">
        <v>15312.31222865</v>
      </c>
      <c r="F117" s="10">
        <v>21834.395296999999</v>
      </c>
      <c r="G117" s="10">
        <v>0</v>
      </c>
    </row>
    <row r="118" spans="1:7" x14ac:dyDescent="0.35">
      <c r="A118" s="9" t="str">
        <f>B81&amp;C118</f>
        <v>VOLUMEN (Miles kg ó litros)Fruta Fresca Ing</v>
      </c>
      <c r="B118" s="9">
        <v>0</v>
      </c>
      <c r="C118" s="9" t="s">
        <v>103</v>
      </c>
      <c r="D118" s="10">
        <v>15760.683640499999</v>
      </c>
      <c r="E118" s="10">
        <v>14489.0773228</v>
      </c>
      <c r="F118" s="10">
        <v>20958.913067000001</v>
      </c>
      <c r="G118" s="10">
        <v>0</v>
      </c>
    </row>
    <row r="119" spans="1:7" x14ac:dyDescent="0.35">
      <c r="A119" s="9" t="str">
        <f>B81&amp;C119</f>
        <v>VOLUMEN (Miles kg ó litros)Manzana Ing.</v>
      </c>
      <c r="B119" s="9">
        <v>0</v>
      </c>
      <c r="C119" s="9" t="s">
        <v>104</v>
      </c>
      <c r="D119" s="10">
        <v>2492.9119999999998</v>
      </c>
      <c r="E119" s="10">
        <v>1508.2809999999999</v>
      </c>
      <c r="F119" s="10">
        <v>3047.866</v>
      </c>
      <c r="G119" s="10">
        <v>0</v>
      </c>
    </row>
    <row r="120" spans="1:7" x14ac:dyDescent="0.35">
      <c r="A120" s="9" t="str">
        <f>B81&amp;C120</f>
        <v>VOLUMEN (Miles kg ó litros)Platano Ing.</v>
      </c>
      <c r="B120" s="9">
        <v>0</v>
      </c>
      <c r="C120" s="9" t="s">
        <v>105</v>
      </c>
      <c r="D120" s="10">
        <v>1210.1973</v>
      </c>
      <c r="E120" s="10">
        <v>1362.2362499999999</v>
      </c>
      <c r="F120" s="10">
        <v>3051.7139999999999</v>
      </c>
      <c r="G120" s="10">
        <v>0</v>
      </c>
    </row>
    <row r="121" spans="1:7" x14ac:dyDescent="0.35">
      <c r="A121" s="9" t="str">
        <f>B81&amp;C121</f>
        <v>VOLUMEN (Miles kg ó litros)Naranja/Mandarina In</v>
      </c>
      <c r="B121" s="9">
        <v>0</v>
      </c>
      <c r="C121" s="9" t="s">
        <v>106</v>
      </c>
      <c r="D121" s="10">
        <v>2229.6899045</v>
      </c>
      <c r="E121" s="10">
        <v>2217.5004097999999</v>
      </c>
      <c r="F121" s="10">
        <v>2656.2836200000002</v>
      </c>
      <c r="G121" s="10">
        <v>0</v>
      </c>
    </row>
    <row r="122" spans="1:7" x14ac:dyDescent="0.35">
      <c r="A122" s="9" t="str">
        <f>B81&amp;C122</f>
        <v>VOLUMEN (Miles kg ó litros)Melon/sandia Ing.</v>
      </c>
      <c r="B122" s="9">
        <v>0</v>
      </c>
      <c r="C122" s="9" t="s">
        <v>107</v>
      </c>
      <c r="D122" s="10">
        <v>2320.4222250000003</v>
      </c>
      <c r="E122" s="10">
        <v>2352.6579500000003</v>
      </c>
      <c r="F122" s="10">
        <v>2938.0108824999998</v>
      </c>
      <c r="G122" s="10">
        <v>0</v>
      </c>
    </row>
    <row r="123" spans="1:7" x14ac:dyDescent="0.35">
      <c r="A123" s="9" t="str">
        <f>B81&amp;C123</f>
        <v>VOLUMEN (Miles kg ó litros)Fresa/freson Ing.</v>
      </c>
      <c r="B123" s="9">
        <v>0</v>
      </c>
      <c r="C123" s="9" t="s">
        <v>108</v>
      </c>
      <c r="D123" s="10">
        <v>1036.038581</v>
      </c>
      <c r="E123" s="10">
        <v>1125.8492369999999</v>
      </c>
      <c r="F123" s="10">
        <v>1405.1332690000002</v>
      </c>
      <c r="G123" s="10">
        <v>0</v>
      </c>
    </row>
    <row r="124" spans="1:7" x14ac:dyDescent="0.35">
      <c r="A124" s="9" t="str">
        <f>B81&amp;C124</f>
        <v>VOLUMEN (Miles kg ó litros)Pina Ing.</v>
      </c>
      <c r="B124" s="9">
        <v>0</v>
      </c>
      <c r="C124" s="9" t="s">
        <v>109</v>
      </c>
      <c r="D124" s="10">
        <v>2144.3076299999998</v>
      </c>
      <c r="E124" s="10">
        <v>1936.4544760000001</v>
      </c>
      <c r="F124" s="10">
        <v>1659.5212955</v>
      </c>
      <c r="G124" s="10">
        <v>0</v>
      </c>
    </row>
    <row r="125" spans="1:7" x14ac:dyDescent="0.35">
      <c r="A125" s="9" t="str">
        <f>B81&amp;C125</f>
        <v>VOLUMEN (Miles kg ó litros)Resto frutas Ing.</v>
      </c>
      <c r="B125" s="9">
        <v>0</v>
      </c>
      <c r="C125" s="9" t="s">
        <v>110</v>
      </c>
      <c r="D125" s="10">
        <v>4327.116</v>
      </c>
      <c r="E125" s="10">
        <v>3986.098</v>
      </c>
      <c r="F125" s="10">
        <v>6200.384</v>
      </c>
      <c r="G125" s="10">
        <v>0</v>
      </c>
    </row>
    <row r="126" spans="1:7" x14ac:dyDescent="0.35">
      <c r="A126" s="9" t="str">
        <f>B81&amp;C126</f>
        <v>VOLUMEN (Miles kg ó litros)Mermeladas Ing.</v>
      </c>
      <c r="B126" s="9">
        <v>0</v>
      </c>
      <c r="C126" s="9" t="s">
        <v>111</v>
      </c>
      <c r="D126" s="10">
        <v>930.05704049999997</v>
      </c>
      <c r="E126" s="10">
        <v>823.23490585000002</v>
      </c>
      <c r="F126" s="10">
        <v>875.48222999999996</v>
      </c>
      <c r="G126" s="10">
        <v>0</v>
      </c>
    </row>
    <row r="127" spans="1:7" x14ac:dyDescent="0.35">
      <c r="A127" s="9" t="str">
        <f>B81&amp;C127</f>
        <v>VOLUMEN (Miles kg ó litros).Hortalizas/Verdur.Ing</v>
      </c>
      <c r="B127" s="9">
        <v>0</v>
      </c>
      <c r="C127" s="9" t="s">
        <v>112</v>
      </c>
      <c r="D127" s="10">
        <v>431468.06081629999</v>
      </c>
      <c r="E127" s="10">
        <v>433392.31935031002</v>
      </c>
      <c r="F127" s="10">
        <v>452062.4853002</v>
      </c>
      <c r="G127" s="10">
        <v>0</v>
      </c>
    </row>
    <row r="128" spans="1:7" x14ac:dyDescent="0.35">
      <c r="A128" s="9" t="str">
        <f>B81&amp;C128</f>
        <v>VOLUMEN (Miles kg ó litros)Tomates Ing.</v>
      </c>
      <c r="B128" s="9">
        <v>0</v>
      </c>
      <c r="C128" s="9" t="s">
        <v>113</v>
      </c>
      <c r="D128" s="10">
        <v>34258.788434499998</v>
      </c>
      <c r="E128" s="10">
        <v>36317.217360299997</v>
      </c>
      <c r="F128" s="10">
        <v>39581.525087499998</v>
      </c>
      <c r="G128" s="10">
        <v>0</v>
      </c>
    </row>
    <row r="129" spans="1:7" x14ac:dyDescent="0.35">
      <c r="A129" s="9" t="str">
        <f>B81&amp;C129</f>
        <v>VOLUMEN (Miles kg ó litros)Judías verdes Ing.</v>
      </c>
      <c r="B129" s="9">
        <v>0</v>
      </c>
      <c r="C129" s="9" t="s">
        <v>114</v>
      </c>
      <c r="D129" s="10">
        <v>3140.0203465</v>
      </c>
      <c r="E129" s="10">
        <v>2787.8173025000001</v>
      </c>
      <c r="F129" s="10">
        <v>4072.7404192499998</v>
      </c>
      <c r="G129" s="10">
        <v>0</v>
      </c>
    </row>
    <row r="130" spans="1:7" x14ac:dyDescent="0.35">
      <c r="A130" s="9" t="str">
        <f>B81&amp;C130</f>
        <v>VOLUMEN (Miles kg ó litros)Patatas Ing.</v>
      </c>
      <c r="B130" s="9">
        <v>0</v>
      </c>
      <c r="C130" s="9" t="s">
        <v>115</v>
      </c>
      <c r="D130" s="10">
        <v>186143.7604265</v>
      </c>
      <c r="E130" s="10">
        <v>183770.29660120001</v>
      </c>
      <c r="F130" s="10">
        <v>189946.59891929998</v>
      </c>
      <c r="G130" s="10">
        <v>0</v>
      </c>
    </row>
    <row r="131" spans="1:7" x14ac:dyDescent="0.35">
      <c r="A131" s="9" t="str">
        <f>B81&amp;C131</f>
        <v>VOLUMEN (Miles kg ó litros)Cebollas Ing.</v>
      </c>
      <c r="B131" s="9">
        <v>0</v>
      </c>
      <c r="C131" s="9" t="s">
        <v>116</v>
      </c>
      <c r="D131" s="10">
        <v>32422.300575249999</v>
      </c>
      <c r="E131" s="10">
        <v>35426.830093249999</v>
      </c>
      <c r="F131" s="10">
        <v>38012.724873000006</v>
      </c>
      <c r="G131" s="10">
        <v>0</v>
      </c>
    </row>
    <row r="132" spans="1:7" x14ac:dyDescent="0.35">
      <c r="A132" s="9" t="str">
        <f>B81&amp;C132</f>
        <v>VOLUMEN (Miles kg ó litros)Pimientos Ing.</v>
      </c>
      <c r="B132" s="9">
        <v>0</v>
      </c>
      <c r="C132" s="9" t="s">
        <v>117</v>
      </c>
      <c r="D132" s="10">
        <v>27004.893255899999</v>
      </c>
      <c r="E132" s="10">
        <v>28191.404871750001</v>
      </c>
      <c r="F132" s="10">
        <v>28238.185154499999</v>
      </c>
      <c r="G132" s="10">
        <v>0</v>
      </c>
    </row>
    <row r="133" spans="1:7" x14ac:dyDescent="0.35">
      <c r="A133" s="9" t="str">
        <f>B81&amp;C133</f>
        <v>VOLUMEN (Miles kg ó litros)Lechugas Ing.</v>
      </c>
      <c r="B133" s="9">
        <v>0</v>
      </c>
      <c r="C133" s="9" t="s">
        <v>118</v>
      </c>
      <c r="D133" s="10">
        <v>67772.172278500002</v>
      </c>
      <c r="E133" s="10">
        <v>69016.671373160003</v>
      </c>
      <c r="F133" s="10">
        <v>71288.865183000002</v>
      </c>
      <c r="G133" s="10">
        <v>0</v>
      </c>
    </row>
    <row r="134" spans="1:7" x14ac:dyDescent="0.35">
      <c r="A134" s="9" t="str">
        <f>B81&amp;C134</f>
        <v>VOLUMEN (Miles kg ó litros)Setas Ing.</v>
      </c>
      <c r="B134" s="9">
        <v>0</v>
      </c>
      <c r="C134" s="9" t="s">
        <v>119</v>
      </c>
      <c r="D134" s="10">
        <v>18250.501800549999</v>
      </c>
      <c r="E134" s="10">
        <v>18368.525918900003</v>
      </c>
      <c r="F134" s="10">
        <v>17806.6630295</v>
      </c>
      <c r="G134" s="10">
        <v>0</v>
      </c>
    </row>
    <row r="135" spans="1:7" x14ac:dyDescent="0.35">
      <c r="A135" s="9" t="str">
        <f>B81&amp;C135</f>
        <v>VOLUMEN (Miles kg ó litros)Esparragos Ing.</v>
      </c>
      <c r="B135" s="9">
        <v>0</v>
      </c>
      <c r="C135" s="9" t="s">
        <v>120</v>
      </c>
      <c r="D135" s="10">
        <v>3090.9914430999997</v>
      </c>
      <c r="E135" s="10">
        <v>2772.8380040000002</v>
      </c>
      <c r="F135" s="10">
        <v>2845.6194679499999</v>
      </c>
      <c r="G135" s="10">
        <v>0</v>
      </c>
    </row>
    <row r="136" spans="1:7" x14ac:dyDescent="0.35">
      <c r="A136" s="9" t="str">
        <f>B81&amp;C136</f>
        <v>VOLUMEN (Miles kg ó litros)Otras hortalizas Ing.</v>
      </c>
      <c r="B136" s="9">
        <v>0</v>
      </c>
      <c r="C136" s="9" t="s">
        <v>121</v>
      </c>
      <c r="D136" s="10">
        <v>59384.632255500001</v>
      </c>
      <c r="E136" s="10">
        <v>56740.717825250002</v>
      </c>
      <c r="F136" s="10">
        <v>60269.563166199994</v>
      </c>
      <c r="G136" s="10">
        <v>0</v>
      </c>
    </row>
    <row r="137" spans="1:7" x14ac:dyDescent="0.35">
      <c r="A137" s="9" t="str">
        <f>B81&amp;C137</f>
        <v>VOLUMEN (Miles kg ó litros).Aceite alino Ing.</v>
      </c>
      <c r="B137" s="9">
        <v>0</v>
      </c>
      <c r="C137" s="9" t="s">
        <v>122</v>
      </c>
      <c r="D137" s="10">
        <v>1833.1735684</v>
      </c>
      <c r="E137" s="10">
        <v>1907.0523974299999</v>
      </c>
      <c r="F137" s="10">
        <v>2102.54884898</v>
      </c>
      <c r="G137" s="10">
        <v>0</v>
      </c>
    </row>
    <row r="138" spans="1:7" x14ac:dyDescent="0.35">
      <c r="A138" s="9" t="str">
        <f>B81&amp;C138</f>
        <v>VOLUMEN (Miles kg ó litros)Aceite oliva Ing.</v>
      </c>
      <c r="B138" s="9">
        <v>0</v>
      </c>
      <c r="C138" s="9" t="s">
        <v>266</v>
      </c>
      <c r="D138" s="10">
        <v>556.45556740000006</v>
      </c>
      <c r="E138" s="10">
        <v>561.87867692999998</v>
      </c>
      <c r="F138" s="10">
        <v>591.46878937999998</v>
      </c>
      <c r="G138" s="10">
        <v>0</v>
      </c>
    </row>
    <row r="139" spans="1:7" x14ac:dyDescent="0.35">
      <c r="A139" s="9" t="str">
        <f>B81&amp;C139</f>
        <v>VOLUMEN (Miles kg ó litros)Resto aceite Ing.</v>
      </c>
      <c r="B139" s="9">
        <v>0</v>
      </c>
      <c r="C139" s="9" t="s">
        <v>267</v>
      </c>
      <c r="D139" s="10">
        <v>1276.718001</v>
      </c>
      <c r="E139" s="10">
        <v>1345.1737204999999</v>
      </c>
      <c r="F139" s="10">
        <v>1511.0800596000001</v>
      </c>
      <c r="G139" s="10">
        <v>0</v>
      </c>
    </row>
    <row r="140" spans="1:7" x14ac:dyDescent="0.35">
      <c r="A140" s="9" t="str">
        <f>B81&amp;C140</f>
        <v>VOLUMEN (Miles kg ó litros).Pan Ing.</v>
      </c>
      <c r="B140" s="9">
        <v>0</v>
      </c>
      <c r="C140" s="9" t="s">
        <v>123</v>
      </c>
      <c r="D140" s="10">
        <v>163863.474025</v>
      </c>
      <c r="E140" s="10">
        <v>160531.13737000001</v>
      </c>
      <c r="F140" s="10">
        <v>164454.90499500002</v>
      </c>
      <c r="G140" s="10">
        <v>0</v>
      </c>
    </row>
    <row r="141" spans="1:7" x14ac:dyDescent="0.35">
      <c r="A141" s="9" t="str">
        <f>B81&amp;C141</f>
        <v>VOLUMEN (Miles kg ó litros).Pastas Ing.</v>
      </c>
      <c r="B141" s="9">
        <v>0</v>
      </c>
      <c r="C141" s="9" t="s">
        <v>124</v>
      </c>
      <c r="D141" s="10">
        <v>8721.6648652000003</v>
      </c>
      <c r="E141" s="10">
        <v>8485.264994950001</v>
      </c>
      <c r="F141" s="10">
        <v>8516.9489547499998</v>
      </c>
      <c r="G141" s="10">
        <v>0</v>
      </c>
    </row>
    <row r="142" spans="1:7" x14ac:dyDescent="0.35">
      <c r="A142" s="9" t="str">
        <f>B81&amp;C142</f>
        <v>VOLUMEN (Miles kg ó litros).Arroz Ing.</v>
      </c>
      <c r="B142" s="9">
        <v>0</v>
      </c>
      <c r="C142" s="9" t="s">
        <v>125</v>
      </c>
      <c r="D142" s="10">
        <v>18280.179835299998</v>
      </c>
      <c r="E142" s="10">
        <v>16725.090437000003</v>
      </c>
      <c r="F142" s="10">
        <v>19834.343541299997</v>
      </c>
      <c r="G142" s="10">
        <v>0</v>
      </c>
    </row>
    <row r="143" spans="1:7" x14ac:dyDescent="0.35">
      <c r="A143" s="9" t="str">
        <f>B81&amp;C143</f>
        <v>VOLUMEN (Miles kg ó litros).Legumbres Ing.</v>
      </c>
      <c r="B143" s="9">
        <v>0</v>
      </c>
      <c r="C143" s="9" t="s">
        <v>126</v>
      </c>
      <c r="D143" s="10">
        <v>4357.4956249999996</v>
      </c>
      <c r="E143" s="10">
        <v>4740.8817049999998</v>
      </c>
      <c r="F143" s="10">
        <v>5382.1557949999997</v>
      </c>
      <c r="G143" s="10">
        <v>0</v>
      </c>
    </row>
    <row r="144" spans="1:7" x14ac:dyDescent="0.35">
      <c r="A144" s="9" t="str">
        <f>B81&amp;C144</f>
        <v>VOLUMEN (Miles kg ó litros)BATIDOS</v>
      </c>
      <c r="B144" s="9">
        <v>0</v>
      </c>
      <c r="C144" s="9" t="s">
        <v>268</v>
      </c>
      <c r="D144" s="10">
        <v>27565.404055874998</v>
      </c>
      <c r="E144" s="10">
        <v>27334.702488554998</v>
      </c>
      <c r="F144" s="10">
        <v>28017.510830820003</v>
      </c>
      <c r="G144" s="10">
        <v>0</v>
      </c>
    </row>
    <row r="145" spans="1:7" x14ac:dyDescent="0.35">
      <c r="A145" s="9" t="str">
        <f>B81&amp;C145</f>
        <v>VOLUMEN (Miles kg ó litros)HELADOS</v>
      </c>
      <c r="B145" s="9">
        <v>0</v>
      </c>
      <c r="C145" s="9" t="s">
        <v>269</v>
      </c>
      <c r="D145" s="10">
        <v>30496.403999999999</v>
      </c>
      <c r="E145" s="10">
        <v>31808.135999999999</v>
      </c>
      <c r="F145" s="10">
        <v>29684.567999999999</v>
      </c>
      <c r="G145" s="10">
        <v>0</v>
      </c>
    </row>
    <row r="146" spans="1:7" x14ac:dyDescent="0.35">
      <c r="A146" s="9" t="str">
        <f>B81&amp;C146</f>
        <v>VOLUMEN (Miles kg ó litros)GALLETAS</v>
      </c>
      <c r="B146" s="9">
        <v>0</v>
      </c>
      <c r="C146" s="9" t="s">
        <v>270</v>
      </c>
      <c r="D146" s="10" t="s">
        <v>282</v>
      </c>
      <c r="E146" s="10" t="s">
        <v>282</v>
      </c>
      <c r="F146" s="10" t="s">
        <v>282</v>
      </c>
      <c r="G146" s="10">
        <v>0</v>
      </c>
    </row>
    <row r="147" spans="1:7" x14ac:dyDescent="0.35">
      <c r="A147" s="9" t="str">
        <f>B81&amp;C147</f>
        <v>VOLUMEN (Miles kg ó litros)BOLLERÍA</v>
      </c>
      <c r="B147" s="9">
        <v>0</v>
      </c>
      <c r="C147" s="9" t="s">
        <v>271</v>
      </c>
      <c r="D147" s="10">
        <v>51124.572</v>
      </c>
      <c r="E147" s="10">
        <v>50231.4516</v>
      </c>
      <c r="F147" s="10">
        <v>48389.3001</v>
      </c>
      <c r="G147" s="10">
        <v>0</v>
      </c>
    </row>
    <row r="148" spans="1:7" x14ac:dyDescent="0.35">
      <c r="A148" s="9" t="str">
        <f>B81&amp;C148</f>
        <v>VOLUMEN (Miles kg ó litros)BOLLERIA SALADA</v>
      </c>
      <c r="B148" s="9">
        <v>0</v>
      </c>
      <c r="C148" s="9" t="s">
        <v>272</v>
      </c>
      <c r="D148" s="10" t="s">
        <v>282</v>
      </c>
      <c r="E148" s="10" t="s">
        <v>282</v>
      </c>
      <c r="F148" s="10" t="s">
        <v>282</v>
      </c>
      <c r="G148" s="10">
        <v>0</v>
      </c>
    </row>
    <row r="149" spans="1:7" x14ac:dyDescent="0.35">
      <c r="A149" s="9" t="str">
        <f>B81&amp;C149</f>
        <v>VOLUMEN (Miles kg ó litros)BOLLERIA DULCE</v>
      </c>
      <c r="B149" s="9">
        <v>0</v>
      </c>
      <c r="C149" s="9" t="s">
        <v>273</v>
      </c>
      <c r="D149" s="10">
        <v>49332.123</v>
      </c>
      <c r="E149" s="10">
        <v>48147.417000000001</v>
      </c>
      <c r="F149" s="10">
        <v>46660.59</v>
      </c>
      <c r="G149" s="10">
        <v>0</v>
      </c>
    </row>
    <row r="150" spans="1:7" x14ac:dyDescent="0.35">
      <c r="A150" s="9" t="str">
        <f>B81&amp;C150</f>
        <v>VOLUMEN (Miles kg ó litros)PAL.PAN+BARRIT+TORTIT</v>
      </c>
      <c r="B150" s="9">
        <v>0</v>
      </c>
      <c r="C150" s="9" t="s">
        <v>274</v>
      </c>
      <c r="D150" s="10" t="s">
        <v>282</v>
      </c>
      <c r="E150" s="10" t="s">
        <v>282</v>
      </c>
      <c r="F150" s="10" t="s">
        <v>282</v>
      </c>
      <c r="G150" s="10">
        <v>0</v>
      </c>
    </row>
    <row r="151" spans="1:7" x14ac:dyDescent="0.35">
      <c r="A151" s="9" t="str">
        <f>B81&amp;C151</f>
        <v>VOLUMEN (Miles kg ó litros)PALITOS PAN</v>
      </c>
      <c r="B151" s="9">
        <v>0</v>
      </c>
      <c r="C151" s="9" t="s">
        <v>275</v>
      </c>
      <c r="D151" s="10">
        <v>1831.2911999999999</v>
      </c>
      <c r="E151" s="10">
        <v>1484.9611200000002</v>
      </c>
      <c r="F151" s="10">
        <v>1663.2201599999999</v>
      </c>
      <c r="G151" s="10">
        <v>0</v>
      </c>
    </row>
    <row r="152" spans="1:7" x14ac:dyDescent="0.35">
      <c r="A152" s="9" t="str">
        <f>B81&amp;C152</f>
        <v>VOLUMEN (Miles kg ó litros)TORTITAS</v>
      </c>
      <c r="B152" s="9">
        <v>0</v>
      </c>
      <c r="C152" s="9" t="s">
        <v>276</v>
      </c>
      <c r="D152" s="10" t="s">
        <v>282</v>
      </c>
      <c r="E152" s="10" t="s">
        <v>282</v>
      </c>
      <c r="F152" s="10" t="s">
        <v>282</v>
      </c>
      <c r="G152" s="10">
        <v>0</v>
      </c>
    </row>
    <row r="153" spans="1:7" x14ac:dyDescent="0.35">
      <c r="A153" s="9" t="str">
        <f>B81&amp;C153</f>
        <v>VOLUMEN (Miles kg ó litros)BARRITAS</v>
      </c>
      <c r="B153" s="9">
        <v>0</v>
      </c>
      <c r="C153" s="9" t="s">
        <v>277</v>
      </c>
      <c r="D153" s="10">
        <v>557.37821999999994</v>
      </c>
      <c r="E153" s="10">
        <v>489.14796000000001</v>
      </c>
      <c r="F153" s="10">
        <v>522.47440000000006</v>
      </c>
      <c r="G153" s="10">
        <v>0</v>
      </c>
    </row>
    <row r="154" spans="1:7" x14ac:dyDescent="0.35">
      <c r="A154" s="9" t="str">
        <f>B81&amp;C154</f>
        <v>VOLUMEN (Miles kg ó litros).Resto productos Ing.</v>
      </c>
      <c r="B154" s="9">
        <v>0</v>
      </c>
      <c r="C154" s="9" t="s">
        <v>137</v>
      </c>
      <c r="D154" s="10" t="s">
        <v>282</v>
      </c>
      <c r="E154" s="10" t="s">
        <v>282</v>
      </c>
      <c r="F154" s="10" t="s">
        <v>282</v>
      </c>
      <c r="G154" s="10">
        <v>0</v>
      </c>
    </row>
    <row r="155" spans="1:7" x14ac:dyDescent="0.35">
      <c r="A155" s="9" t="str">
        <f>B81&amp;C155</f>
        <v>VOLUMEN (Miles kg ó litros)Gazpacho / Salmorejo</v>
      </c>
      <c r="B155" s="9">
        <v>0</v>
      </c>
      <c r="C155" s="9" t="s">
        <v>278</v>
      </c>
      <c r="D155" s="10">
        <v>4162.3175000000001</v>
      </c>
      <c r="E155" s="10">
        <v>4454.57</v>
      </c>
      <c r="F155" s="10">
        <v>3572.1849999999999</v>
      </c>
      <c r="G155" s="10">
        <v>0</v>
      </c>
    </row>
    <row r="156" spans="1:7" x14ac:dyDescent="0.35">
      <c r="A156" s="9" t="str">
        <f>B81&amp;C156</f>
        <v>VOLUMEN (Miles kg ó litros)Sopas / Cremas / pures</v>
      </c>
      <c r="B156" s="9">
        <v>0</v>
      </c>
      <c r="C156" s="9" t="s">
        <v>279</v>
      </c>
      <c r="D156" s="10" t="s">
        <v>282</v>
      </c>
      <c r="E156" s="10" t="s">
        <v>282</v>
      </c>
      <c r="F156" s="10" t="s">
        <v>282</v>
      </c>
      <c r="G156" s="10">
        <v>0</v>
      </c>
    </row>
    <row r="157" spans="1:7" x14ac:dyDescent="0.35">
      <c r="A157" s="9" t="str">
        <f>B81&amp;C157</f>
        <v>VOLUMEN (Miles kg ó litros)Proteinas Vegetales</v>
      </c>
      <c r="B157" s="9">
        <v>0</v>
      </c>
      <c r="C157" s="9" t="s">
        <v>280</v>
      </c>
      <c r="D157" s="10">
        <v>319.149</v>
      </c>
      <c r="E157" s="10">
        <v>265.83790000000005</v>
      </c>
      <c r="F157" s="10">
        <v>255.43799999999999</v>
      </c>
      <c r="G157" s="10">
        <v>0</v>
      </c>
    </row>
    <row r="158" spans="1:7" x14ac:dyDescent="0.35">
      <c r="A158" s="9" t="str">
        <f>B81&amp;C158</f>
        <v>VOLUMEN (Miles kg ó litros)Platos Base Huevos</v>
      </c>
      <c r="B158" s="9">
        <v>0</v>
      </c>
      <c r="C158" s="9" t="s">
        <v>281</v>
      </c>
      <c r="D158" s="10" t="s">
        <v>282</v>
      </c>
      <c r="E158" s="10" t="s">
        <v>282</v>
      </c>
      <c r="F158" s="10" t="s">
        <v>282</v>
      </c>
      <c r="G158" s="10">
        <v>0</v>
      </c>
    </row>
    <row r="159" spans="1:7" x14ac:dyDescent="0.35">
      <c r="A159" s="9" t="str">
        <f>B159&amp;C159</f>
        <v>VALOR (Miles Euros).T.Alimentos TOTAL ING</v>
      </c>
      <c r="B159" s="9" t="s">
        <v>52</v>
      </c>
      <c r="C159" s="9" t="s">
        <v>45</v>
      </c>
      <c r="D159" s="10">
        <v>22186310</v>
      </c>
      <c r="E159" s="10">
        <v>23197550</v>
      </c>
      <c r="F159" s="10">
        <v>24003410</v>
      </c>
      <c r="G159" s="10">
        <v>0</v>
      </c>
    </row>
    <row r="160" spans="1:7" x14ac:dyDescent="0.35">
      <c r="A160" s="9" t="str">
        <f>B159&amp;C160</f>
        <v>VALOR (Miles Euros).T.Carne Ing.</v>
      </c>
      <c r="B160" s="9">
        <v>0</v>
      </c>
      <c r="C160" s="9" t="s">
        <v>49</v>
      </c>
      <c r="D160" s="10" t="s">
        <v>282</v>
      </c>
      <c r="E160" s="10" t="s">
        <v>282</v>
      </c>
      <c r="F160" s="10" t="s">
        <v>282</v>
      </c>
      <c r="G160" s="10">
        <v>0</v>
      </c>
    </row>
    <row r="161" spans="1:7" x14ac:dyDescent="0.35">
      <c r="A161" s="9" t="str">
        <f>B159&amp;C161</f>
        <v>VALOR (Miles Euros)T.Carne Fresca Ing</v>
      </c>
      <c r="B161" s="9">
        <v>0</v>
      </c>
      <c r="C161" s="9" t="s">
        <v>53</v>
      </c>
      <c r="D161" s="10" t="s">
        <v>282</v>
      </c>
      <c r="E161" s="10" t="s">
        <v>282</v>
      </c>
      <c r="F161" s="10" t="s">
        <v>282</v>
      </c>
      <c r="G161" s="10">
        <v>0</v>
      </c>
    </row>
    <row r="162" spans="1:7" x14ac:dyDescent="0.35">
      <c r="A162" s="9" t="str">
        <f>B159&amp;C162</f>
        <v>VALOR (Miles Euros)Ternera Ing.</v>
      </c>
      <c r="B162" s="9">
        <v>0</v>
      </c>
      <c r="C162" s="9" t="s">
        <v>56</v>
      </c>
      <c r="D162" s="10" t="s">
        <v>282</v>
      </c>
      <c r="E162" s="10" t="s">
        <v>282</v>
      </c>
      <c r="F162" s="10" t="s">
        <v>282</v>
      </c>
      <c r="G162" s="10">
        <v>0</v>
      </c>
    </row>
    <row r="163" spans="1:7" x14ac:dyDescent="0.35">
      <c r="A163" s="9" t="str">
        <f>B159&amp;C163</f>
        <v>VALOR (Miles Euros)Pollo Ing.</v>
      </c>
      <c r="B163" s="9">
        <v>0</v>
      </c>
      <c r="C163" s="9" t="s">
        <v>59</v>
      </c>
      <c r="D163" s="10" t="s">
        <v>282</v>
      </c>
      <c r="E163" s="10" t="s">
        <v>282</v>
      </c>
      <c r="F163" s="10" t="s">
        <v>282</v>
      </c>
      <c r="G163" s="10">
        <v>0</v>
      </c>
    </row>
    <row r="164" spans="1:7" x14ac:dyDescent="0.35">
      <c r="A164" s="9" t="str">
        <f>B159&amp;C164</f>
        <v>VALOR (Miles Euros)Porcino Ing.</v>
      </c>
      <c r="B164" s="9">
        <v>0</v>
      </c>
      <c r="C164" s="9" t="s">
        <v>62</v>
      </c>
      <c r="D164" s="10" t="s">
        <v>282</v>
      </c>
      <c r="E164" s="10" t="s">
        <v>282</v>
      </c>
      <c r="F164" s="10" t="s">
        <v>282</v>
      </c>
      <c r="G164" s="10">
        <v>0</v>
      </c>
    </row>
    <row r="165" spans="1:7" x14ac:dyDescent="0.35">
      <c r="A165" s="9" t="str">
        <f>B159&amp;C165</f>
        <v>VALOR (Miles Euros)Ovino Ing.</v>
      </c>
      <c r="B165" s="9">
        <v>0</v>
      </c>
      <c r="C165" s="9" t="s">
        <v>65</v>
      </c>
      <c r="D165" s="10" t="s">
        <v>282</v>
      </c>
      <c r="E165" s="10" t="s">
        <v>282</v>
      </c>
      <c r="F165" s="10" t="s">
        <v>282</v>
      </c>
      <c r="G165" s="10">
        <v>0</v>
      </c>
    </row>
    <row r="166" spans="1:7" x14ac:dyDescent="0.35">
      <c r="A166" s="9" t="str">
        <f>B159&amp;C166</f>
        <v>VALOR (Miles Euros)Resto Carne Ing.</v>
      </c>
      <c r="B166" s="9">
        <v>0</v>
      </c>
      <c r="C166" s="9" t="s">
        <v>68</v>
      </c>
      <c r="D166" s="10" t="s">
        <v>282</v>
      </c>
      <c r="E166" s="10" t="s">
        <v>282</v>
      </c>
      <c r="F166" s="10" t="s">
        <v>282</v>
      </c>
      <c r="G166" s="10">
        <v>0</v>
      </c>
    </row>
    <row r="167" spans="1:7" x14ac:dyDescent="0.35">
      <c r="A167" s="9" t="str">
        <f>B159&amp;C167</f>
        <v>VALOR (Miles Euros)Carnes Transform.Ing</v>
      </c>
      <c r="B167" s="9">
        <v>0</v>
      </c>
      <c r="C167" s="9" t="s">
        <v>70</v>
      </c>
      <c r="D167" s="10" t="s">
        <v>282</v>
      </c>
      <c r="E167" s="10" t="s">
        <v>282</v>
      </c>
      <c r="F167" s="10" t="s">
        <v>282</v>
      </c>
      <c r="G167" s="10">
        <v>0</v>
      </c>
    </row>
    <row r="168" spans="1:7" x14ac:dyDescent="0.35">
      <c r="A168" s="9" t="str">
        <f>B159&amp;C168</f>
        <v>VALOR (Miles Euros)Jamón Curado Ing.</v>
      </c>
      <c r="B168" s="9">
        <v>0</v>
      </c>
      <c r="C168" s="9" t="s">
        <v>73</v>
      </c>
      <c r="D168" s="10" t="s">
        <v>282</v>
      </c>
      <c r="E168" s="10" t="s">
        <v>282</v>
      </c>
      <c r="F168" s="10" t="s">
        <v>282</v>
      </c>
      <c r="G168" s="10">
        <v>0</v>
      </c>
    </row>
    <row r="169" spans="1:7" x14ac:dyDescent="0.35">
      <c r="A169" s="9" t="str">
        <f>B159&amp;C169</f>
        <v>VALOR (Miles Euros)J.Curado Normal Ing</v>
      </c>
      <c r="B169" s="9">
        <v>0</v>
      </c>
      <c r="C169" s="9" t="s">
        <v>76</v>
      </c>
      <c r="D169" s="10" t="s">
        <v>282</v>
      </c>
      <c r="E169" s="10" t="s">
        <v>282</v>
      </c>
      <c r="F169" s="10" t="s">
        <v>282</v>
      </c>
      <c r="G169" s="10">
        <v>0</v>
      </c>
    </row>
    <row r="170" spans="1:7" x14ac:dyDescent="0.35">
      <c r="A170" s="9" t="str">
        <f>B159&amp;C170</f>
        <v>VALOR (Miles Euros)J.Iberico Ing.</v>
      </c>
      <c r="B170" s="9">
        <v>0</v>
      </c>
      <c r="C170" s="9" t="s">
        <v>77</v>
      </c>
      <c r="D170" s="10" t="s">
        <v>282</v>
      </c>
      <c r="E170" s="10" t="s">
        <v>282</v>
      </c>
      <c r="F170" s="10" t="s">
        <v>282</v>
      </c>
      <c r="G170" s="10">
        <v>0</v>
      </c>
    </row>
    <row r="171" spans="1:7" x14ac:dyDescent="0.35">
      <c r="A171" s="9" t="str">
        <f>B159&amp;C171</f>
        <v>VALOR (Miles Euros)Lomo embuchado Ing.</v>
      </c>
      <c r="B171" s="9">
        <v>0</v>
      </c>
      <c r="C171" s="9" t="s">
        <v>78</v>
      </c>
      <c r="D171" s="10" t="s">
        <v>282</v>
      </c>
      <c r="E171" s="10" t="s">
        <v>282</v>
      </c>
      <c r="F171" s="10" t="s">
        <v>282</v>
      </c>
      <c r="G171" s="10">
        <v>0</v>
      </c>
    </row>
    <row r="172" spans="1:7" x14ac:dyDescent="0.35">
      <c r="A172" s="9" t="str">
        <f>B159&amp;C172</f>
        <v>VALOR (Miles Euros)Chorizo Ing.</v>
      </c>
      <c r="B172" s="9">
        <v>0</v>
      </c>
      <c r="C172" s="9" t="s">
        <v>79</v>
      </c>
      <c r="D172" s="10" t="s">
        <v>282</v>
      </c>
      <c r="E172" s="10" t="s">
        <v>282</v>
      </c>
      <c r="F172" s="10" t="s">
        <v>282</v>
      </c>
      <c r="G172" s="10">
        <v>0</v>
      </c>
    </row>
    <row r="173" spans="1:7" x14ac:dyDescent="0.35">
      <c r="A173" s="9" t="str">
        <f>B159&amp;C173</f>
        <v>VALOR (Miles Euros)Pates/Foie-gras Ing</v>
      </c>
      <c r="B173" s="9">
        <v>0</v>
      </c>
      <c r="C173" s="9" t="s">
        <v>80</v>
      </c>
      <c r="D173" s="10" t="s">
        <v>282</v>
      </c>
      <c r="E173" s="10" t="s">
        <v>282</v>
      </c>
      <c r="F173" s="10" t="s">
        <v>282</v>
      </c>
      <c r="G173" s="10">
        <v>0</v>
      </c>
    </row>
    <row r="174" spans="1:7" x14ac:dyDescent="0.35">
      <c r="A174" s="9" t="str">
        <f>B159&amp;C174</f>
        <v>VALOR (Miles Euros)Rto carn.transf.Ing</v>
      </c>
      <c r="B174" s="9">
        <v>0</v>
      </c>
      <c r="C174" s="9" t="s">
        <v>81</v>
      </c>
      <c r="D174" s="10" t="s">
        <v>282</v>
      </c>
      <c r="E174" s="10" t="s">
        <v>282</v>
      </c>
      <c r="F174" s="10" t="s">
        <v>282</v>
      </c>
      <c r="G174" s="10">
        <v>0</v>
      </c>
    </row>
    <row r="175" spans="1:7" x14ac:dyDescent="0.35">
      <c r="A175" s="9" t="str">
        <f>B159&amp;C175</f>
        <v>VALOR (Miles Euros).T.Pescados/Marisc.Ing</v>
      </c>
      <c r="B175" s="9">
        <v>0</v>
      </c>
      <c r="C175" s="9" t="s">
        <v>82</v>
      </c>
      <c r="D175" s="10" t="s">
        <v>282</v>
      </c>
      <c r="E175" s="10" t="s">
        <v>282</v>
      </c>
      <c r="F175" s="10" t="s">
        <v>282</v>
      </c>
      <c r="G175" s="10">
        <v>0</v>
      </c>
    </row>
    <row r="176" spans="1:7" x14ac:dyDescent="0.35">
      <c r="A176" s="9" t="str">
        <f>B159&amp;C176</f>
        <v>VALOR (Miles Euros)Pescados Ing.</v>
      </c>
      <c r="B176" s="9">
        <v>0</v>
      </c>
      <c r="C176" s="9" t="s">
        <v>83</v>
      </c>
      <c r="D176" s="10" t="s">
        <v>282</v>
      </c>
      <c r="E176" s="10" t="s">
        <v>282</v>
      </c>
      <c r="F176" s="10" t="s">
        <v>282</v>
      </c>
      <c r="G176" s="10">
        <v>0</v>
      </c>
    </row>
    <row r="177" spans="1:7" x14ac:dyDescent="0.35">
      <c r="A177" s="9" t="str">
        <f>B159&amp;C177</f>
        <v>VALOR (Miles Euros)Merluza/Pescadil.Ing</v>
      </c>
      <c r="B177" s="9">
        <v>0</v>
      </c>
      <c r="C177" s="9" t="s">
        <v>84</v>
      </c>
      <c r="D177" s="10" t="s">
        <v>282</v>
      </c>
      <c r="E177" s="10" t="s">
        <v>282</v>
      </c>
      <c r="F177" s="10" t="s">
        <v>282</v>
      </c>
      <c r="G177" s="10">
        <v>0</v>
      </c>
    </row>
    <row r="178" spans="1:7" x14ac:dyDescent="0.35">
      <c r="A178" s="9" t="str">
        <f>B159&amp;C178</f>
        <v>VALOR (Miles Euros)Boquerones Ing.</v>
      </c>
      <c r="B178" s="9">
        <v>0</v>
      </c>
      <c r="C178" s="9" t="s">
        <v>85</v>
      </c>
      <c r="D178" s="10" t="s">
        <v>282</v>
      </c>
      <c r="E178" s="10" t="s">
        <v>282</v>
      </c>
      <c r="F178" s="10" t="s">
        <v>282</v>
      </c>
      <c r="G178" s="10">
        <v>0</v>
      </c>
    </row>
    <row r="179" spans="1:7" x14ac:dyDescent="0.35">
      <c r="A179" s="9" t="str">
        <f>B159&amp;C179</f>
        <v>VALOR (Miles Euros)Sardinas Ing.</v>
      </c>
      <c r="B179" s="9">
        <v>0</v>
      </c>
      <c r="C179" s="9" t="s">
        <v>86</v>
      </c>
      <c r="D179" s="10" t="s">
        <v>282</v>
      </c>
      <c r="E179" s="10" t="s">
        <v>282</v>
      </c>
      <c r="F179" s="10" t="s">
        <v>282</v>
      </c>
      <c r="G179" s="10">
        <v>0</v>
      </c>
    </row>
    <row r="180" spans="1:7" x14ac:dyDescent="0.35">
      <c r="A180" s="9" t="str">
        <f>B159&amp;C180</f>
        <v>VALOR (Miles Euros)Rape Ing.</v>
      </c>
      <c r="B180" s="9">
        <v>0</v>
      </c>
      <c r="C180" s="9" t="s">
        <v>87</v>
      </c>
      <c r="D180" s="10" t="s">
        <v>282</v>
      </c>
      <c r="E180" s="10" t="s">
        <v>282</v>
      </c>
      <c r="F180" s="10" t="s">
        <v>282</v>
      </c>
      <c r="G180" s="10">
        <v>0</v>
      </c>
    </row>
    <row r="181" spans="1:7" x14ac:dyDescent="0.35">
      <c r="A181" s="9" t="str">
        <f>B159&amp;C181</f>
        <v>VALOR (Miles Euros)Dorada Ing.</v>
      </c>
      <c r="B181" s="9">
        <v>0</v>
      </c>
      <c r="C181" s="9" t="s">
        <v>88</v>
      </c>
      <c r="D181" s="10" t="s">
        <v>282</v>
      </c>
      <c r="E181" s="10" t="s">
        <v>282</v>
      </c>
      <c r="F181" s="10" t="s">
        <v>282</v>
      </c>
      <c r="G181" s="10">
        <v>0</v>
      </c>
    </row>
    <row r="182" spans="1:7" x14ac:dyDescent="0.35">
      <c r="A182" s="9" t="str">
        <f>B159&amp;C182</f>
        <v>VALOR (Miles Euros)Salmon Ing.</v>
      </c>
      <c r="B182" s="9">
        <v>0</v>
      </c>
      <c r="C182" s="9" t="s">
        <v>89</v>
      </c>
      <c r="D182" s="10" t="s">
        <v>282</v>
      </c>
      <c r="E182" s="10" t="s">
        <v>282</v>
      </c>
      <c r="F182" s="10" t="s">
        <v>282</v>
      </c>
      <c r="G182" s="10">
        <v>0</v>
      </c>
    </row>
    <row r="183" spans="1:7" x14ac:dyDescent="0.35">
      <c r="A183" s="9" t="str">
        <f>B159&amp;C183</f>
        <v>VALOR (Miles Euros)Atun Fresco Ing.</v>
      </c>
      <c r="B183" s="9">
        <v>0</v>
      </c>
      <c r="C183" s="9" t="s">
        <v>90</v>
      </c>
      <c r="D183" s="10" t="s">
        <v>282</v>
      </c>
      <c r="E183" s="10" t="s">
        <v>282</v>
      </c>
      <c r="F183" s="10" t="s">
        <v>282</v>
      </c>
      <c r="G183" s="10">
        <v>0</v>
      </c>
    </row>
    <row r="184" spans="1:7" x14ac:dyDescent="0.35">
      <c r="A184" s="9" t="str">
        <f>B159&amp;C184</f>
        <v>VALOR (Miles Euros)Resto pescados Ing.</v>
      </c>
      <c r="B184" s="9">
        <v>0</v>
      </c>
      <c r="C184" s="9" t="s">
        <v>91</v>
      </c>
      <c r="D184" s="10" t="s">
        <v>282</v>
      </c>
      <c r="E184" s="10" t="s">
        <v>282</v>
      </c>
      <c r="F184" s="10" t="s">
        <v>282</v>
      </c>
      <c r="G184" s="10">
        <v>0</v>
      </c>
    </row>
    <row r="185" spans="1:7" x14ac:dyDescent="0.35">
      <c r="A185" s="9" t="str">
        <f>B159&amp;C185</f>
        <v>VALOR (Miles Euros)Mariscos Ing.</v>
      </c>
      <c r="B185" s="9">
        <v>0</v>
      </c>
      <c r="C185" s="9" t="s">
        <v>92</v>
      </c>
      <c r="D185" s="10" t="s">
        <v>282</v>
      </c>
      <c r="E185" s="10" t="s">
        <v>282</v>
      </c>
      <c r="F185" s="10" t="s">
        <v>282</v>
      </c>
      <c r="G185" s="10">
        <v>0</v>
      </c>
    </row>
    <row r="186" spans="1:7" x14ac:dyDescent="0.35">
      <c r="A186" s="9" t="str">
        <f>B159&amp;C186</f>
        <v>VALOR (Miles Euros)Calamares Ing.</v>
      </c>
      <c r="B186" s="9">
        <v>0</v>
      </c>
      <c r="C186" s="9" t="s">
        <v>93</v>
      </c>
      <c r="D186" s="10" t="s">
        <v>282</v>
      </c>
      <c r="E186" s="10" t="s">
        <v>282</v>
      </c>
      <c r="F186" s="10" t="s">
        <v>282</v>
      </c>
      <c r="G186" s="10">
        <v>0</v>
      </c>
    </row>
    <row r="187" spans="1:7" x14ac:dyDescent="0.35">
      <c r="A187" s="9" t="str">
        <f>B159&amp;C187</f>
        <v>VALOR (Miles Euros)Pulpo/sepia Ing.</v>
      </c>
      <c r="B187" s="9">
        <v>0</v>
      </c>
      <c r="C187" s="9" t="s">
        <v>94</v>
      </c>
      <c r="D187" s="10" t="s">
        <v>282</v>
      </c>
      <c r="E187" s="10" t="s">
        <v>282</v>
      </c>
      <c r="F187" s="10" t="s">
        <v>282</v>
      </c>
      <c r="G187" s="10">
        <v>0</v>
      </c>
    </row>
    <row r="188" spans="1:7" x14ac:dyDescent="0.35">
      <c r="A188" s="9" t="str">
        <f>B159&amp;C188</f>
        <v>VALOR (Miles Euros)Langostinos/Gamb.Ing</v>
      </c>
      <c r="B188" s="9">
        <v>0</v>
      </c>
      <c r="C188" s="9" t="s">
        <v>95</v>
      </c>
      <c r="D188" s="10" t="s">
        <v>282</v>
      </c>
      <c r="E188" s="10" t="s">
        <v>282</v>
      </c>
      <c r="F188" s="10" t="s">
        <v>282</v>
      </c>
      <c r="G188" s="10">
        <v>0</v>
      </c>
    </row>
    <row r="189" spans="1:7" x14ac:dyDescent="0.35">
      <c r="A189" s="9" t="str">
        <f>B159&amp;C189</f>
        <v>VALOR (Miles Euros)Otros mariscos Ing.</v>
      </c>
      <c r="B189" s="9">
        <v>0</v>
      </c>
      <c r="C189" s="9" t="s">
        <v>96</v>
      </c>
      <c r="D189" s="10" t="s">
        <v>282</v>
      </c>
      <c r="E189" s="10" t="s">
        <v>282</v>
      </c>
      <c r="F189" s="10" t="s">
        <v>282</v>
      </c>
      <c r="G189" s="10">
        <v>0</v>
      </c>
    </row>
    <row r="190" spans="1:7" x14ac:dyDescent="0.35">
      <c r="A190" s="9" t="str">
        <f>B159&amp;C190</f>
        <v>VALOR (Miles Euros).Derivados lacteos Ing</v>
      </c>
      <c r="B190" s="9">
        <v>0</v>
      </c>
      <c r="C190" s="9" t="s">
        <v>97</v>
      </c>
      <c r="D190" s="10" t="s">
        <v>282</v>
      </c>
      <c r="E190" s="10" t="s">
        <v>282</v>
      </c>
      <c r="F190" s="10" t="s">
        <v>282</v>
      </c>
      <c r="G190" s="10">
        <v>0</v>
      </c>
    </row>
    <row r="191" spans="1:7" x14ac:dyDescent="0.35">
      <c r="A191" s="9" t="str">
        <f>B159&amp;C191</f>
        <v>VALOR (Miles Euros)Mantequilla Ing.</v>
      </c>
      <c r="B191" s="9">
        <v>0</v>
      </c>
      <c r="C191" s="9" t="s">
        <v>98</v>
      </c>
      <c r="D191" s="10" t="s">
        <v>282</v>
      </c>
      <c r="E191" s="10" t="s">
        <v>282</v>
      </c>
      <c r="F191" s="10" t="s">
        <v>282</v>
      </c>
      <c r="G191" s="10">
        <v>0</v>
      </c>
    </row>
    <row r="192" spans="1:7" x14ac:dyDescent="0.35">
      <c r="A192" s="9" t="str">
        <f>B159&amp;C192</f>
        <v>VALOR (Miles Euros)Postres Ing.</v>
      </c>
      <c r="B192" s="9">
        <v>0</v>
      </c>
      <c r="C192" s="9" t="s">
        <v>99</v>
      </c>
      <c r="D192" s="10" t="s">
        <v>282</v>
      </c>
      <c r="E192" s="10" t="s">
        <v>282</v>
      </c>
      <c r="F192" s="10" t="s">
        <v>282</v>
      </c>
      <c r="G192" s="10">
        <v>0</v>
      </c>
    </row>
    <row r="193" spans="1:7" x14ac:dyDescent="0.35">
      <c r="A193" s="9" t="str">
        <f>B159&amp;C193</f>
        <v>VALOR (Miles Euros)Yogures Ing.</v>
      </c>
      <c r="B193" s="9">
        <v>0</v>
      </c>
      <c r="C193" s="9" t="s">
        <v>100</v>
      </c>
      <c r="D193" s="10" t="s">
        <v>282</v>
      </c>
      <c r="E193" s="10" t="s">
        <v>282</v>
      </c>
      <c r="F193" s="10" t="s">
        <v>282</v>
      </c>
      <c r="G193" s="10">
        <v>0</v>
      </c>
    </row>
    <row r="194" spans="1:7" x14ac:dyDescent="0.35">
      <c r="A194" s="9" t="str">
        <f>B159&amp;C194</f>
        <v>VALOR (Miles Euros)Queso Ing.</v>
      </c>
      <c r="B194" s="9">
        <v>0</v>
      </c>
      <c r="C194" s="9" t="s">
        <v>101</v>
      </c>
      <c r="D194" s="10" t="s">
        <v>282</v>
      </c>
      <c r="E194" s="10" t="s">
        <v>282</v>
      </c>
      <c r="F194" s="10" t="s">
        <v>282</v>
      </c>
      <c r="G194" s="10">
        <v>0</v>
      </c>
    </row>
    <row r="195" spans="1:7" x14ac:dyDescent="0.35">
      <c r="A195" s="9" t="str">
        <f>B159&amp;C195</f>
        <v>VALOR (Miles Euros).Fruta Ing.</v>
      </c>
      <c r="B195" s="9">
        <v>0</v>
      </c>
      <c r="C195" s="9" t="s">
        <v>102</v>
      </c>
      <c r="D195" s="10" t="s">
        <v>282</v>
      </c>
      <c r="E195" s="10" t="s">
        <v>282</v>
      </c>
      <c r="F195" s="10" t="s">
        <v>282</v>
      </c>
      <c r="G195" s="10">
        <v>0</v>
      </c>
    </row>
    <row r="196" spans="1:7" x14ac:dyDescent="0.35">
      <c r="A196" s="9" t="str">
        <f>B159&amp;C196</f>
        <v>VALOR (Miles Euros)Fruta Fresca Ing</v>
      </c>
      <c r="B196" s="9">
        <v>0</v>
      </c>
      <c r="C196" s="9" t="s">
        <v>103</v>
      </c>
      <c r="D196" s="10" t="s">
        <v>282</v>
      </c>
      <c r="E196" s="10" t="s">
        <v>282</v>
      </c>
      <c r="F196" s="10" t="s">
        <v>282</v>
      </c>
      <c r="G196" s="10">
        <v>0</v>
      </c>
    </row>
    <row r="197" spans="1:7" x14ac:dyDescent="0.35">
      <c r="A197" s="9" t="str">
        <f>B159&amp;C197</f>
        <v>VALOR (Miles Euros)Manzana Ing.</v>
      </c>
      <c r="B197" s="9">
        <v>0</v>
      </c>
      <c r="C197" s="9" t="s">
        <v>104</v>
      </c>
      <c r="D197" s="10" t="s">
        <v>282</v>
      </c>
      <c r="E197" s="10" t="s">
        <v>282</v>
      </c>
      <c r="F197" s="10" t="s">
        <v>282</v>
      </c>
      <c r="G197" s="10">
        <v>0</v>
      </c>
    </row>
    <row r="198" spans="1:7" x14ac:dyDescent="0.35">
      <c r="A198" s="9" t="str">
        <f>B159&amp;C198</f>
        <v>VALOR (Miles Euros)Platano Ing.</v>
      </c>
      <c r="B198" s="9">
        <v>0</v>
      </c>
      <c r="C198" s="9" t="s">
        <v>105</v>
      </c>
      <c r="D198" s="10" t="s">
        <v>282</v>
      </c>
      <c r="E198" s="10" t="s">
        <v>282</v>
      </c>
      <c r="F198" s="10" t="s">
        <v>282</v>
      </c>
      <c r="G198" s="10">
        <v>0</v>
      </c>
    </row>
    <row r="199" spans="1:7" x14ac:dyDescent="0.35">
      <c r="A199" s="9" t="str">
        <f>B159&amp;C199</f>
        <v>VALOR (Miles Euros)Naranja/Mandarina In</v>
      </c>
      <c r="B199" s="9">
        <v>0</v>
      </c>
      <c r="C199" s="9" t="s">
        <v>106</v>
      </c>
      <c r="D199" s="10" t="s">
        <v>282</v>
      </c>
      <c r="E199" s="10" t="s">
        <v>282</v>
      </c>
      <c r="F199" s="10" t="s">
        <v>282</v>
      </c>
      <c r="G199" s="10">
        <v>0</v>
      </c>
    </row>
    <row r="200" spans="1:7" x14ac:dyDescent="0.35">
      <c r="A200" s="9" t="str">
        <f>B159&amp;C200</f>
        <v>VALOR (Miles Euros)Melon/sandia Ing.</v>
      </c>
      <c r="B200" s="9">
        <v>0</v>
      </c>
      <c r="C200" s="9" t="s">
        <v>107</v>
      </c>
      <c r="D200" s="10" t="s">
        <v>282</v>
      </c>
      <c r="E200" s="10" t="s">
        <v>282</v>
      </c>
      <c r="F200" s="10" t="s">
        <v>282</v>
      </c>
      <c r="G200" s="10">
        <v>0</v>
      </c>
    </row>
    <row r="201" spans="1:7" x14ac:dyDescent="0.35">
      <c r="A201" s="9" t="str">
        <f>B159&amp;C201</f>
        <v>VALOR (Miles Euros)Fresa/freson Ing.</v>
      </c>
      <c r="B201" s="9">
        <v>0</v>
      </c>
      <c r="C201" s="9" t="s">
        <v>108</v>
      </c>
      <c r="D201" s="10" t="s">
        <v>282</v>
      </c>
      <c r="E201" s="10" t="s">
        <v>282</v>
      </c>
      <c r="F201" s="10" t="s">
        <v>282</v>
      </c>
      <c r="G201" s="10">
        <v>0</v>
      </c>
    </row>
    <row r="202" spans="1:7" x14ac:dyDescent="0.35">
      <c r="A202" s="9" t="str">
        <f>B159&amp;C202</f>
        <v>VALOR (Miles Euros)Pina Ing.</v>
      </c>
      <c r="B202" s="9">
        <v>0</v>
      </c>
      <c r="C202" s="9" t="s">
        <v>109</v>
      </c>
      <c r="D202" s="10" t="s">
        <v>282</v>
      </c>
      <c r="E202" s="10" t="s">
        <v>282</v>
      </c>
      <c r="F202" s="10" t="s">
        <v>282</v>
      </c>
      <c r="G202" s="10">
        <v>0</v>
      </c>
    </row>
    <row r="203" spans="1:7" x14ac:dyDescent="0.35">
      <c r="A203" s="9" t="str">
        <f>B159&amp;C203</f>
        <v>VALOR (Miles Euros)Resto frutas Ing.</v>
      </c>
      <c r="B203" s="9">
        <v>0</v>
      </c>
      <c r="C203" s="9" t="s">
        <v>110</v>
      </c>
      <c r="D203" s="10" t="s">
        <v>282</v>
      </c>
      <c r="E203" s="10" t="s">
        <v>282</v>
      </c>
      <c r="F203" s="10" t="s">
        <v>282</v>
      </c>
      <c r="G203" s="10">
        <v>0</v>
      </c>
    </row>
    <row r="204" spans="1:7" x14ac:dyDescent="0.35">
      <c r="A204" s="9" t="str">
        <f>B159&amp;C204</f>
        <v>VALOR (Miles Euros)Mermeladas Ing.</v>
      </c>
      <c r="B204" s="9">
        <v>0</v>
      </c>
      <c r="C204" s="9" t="s">
        <v>111</v>
      </c>
      <c r="D204" s="10" t="s">
        <v>282</v>
      </c>
      <c r="E204" s="10" t="s">
        <v>282</v>
      </c>
      <c r="F204" s="10" t="s">
        <v>282</v>
      </c>
      <c r="G204" s="10">
        <v>0</v>
      </c>
    </row>
    <row r="205" spans="1:7" x14ac:dyDescent="0.35">
      <c r="A205" s="9" t="str">
        <f>B159&amp;C205</f>
        <v>VALOR (Miles Euros).Hortalizas/Verdur.Ing</v>
      </c>
      <c r="B205" s="9">
        <v>0</v>
      </c>
      <c r="C205" s="9" t="s">
        <v>112</v>
      </c>
      <c r="D205" s="10" t="s">
        <v>282</v>
      </c>
      <c r="E205" s="10" t="s">
        <v>282</v>
      </c>
      <c r="F205" s="10" t="s">
        <v>282</v>
      </c>
      <c r="G205" s="10">
        <v>0</v>
      </c>
    </row>
    <row r="206" spans="1:7" x14ac:dyDescent="0.35">
      <c r="A206" s="9" t="str">
        <f>B159&amp;C206</f>
        <v>VALOR (Miles Euros)Tomates Ing.</v>
      </c>
      <c r="B206" s="9">
        <v>0</v>
      </c>
      <c r="C206" s="9" t="s">
        <v>113</v>
      </c>
      <c r="D206" s="10" t="s">
        <v>282</v>
      </c>
      <c r="E206" s="10" t="s">
        <v>282</v>
      </c>
      <c r="F206" s="10" t="s">
        <v>282</v>
      </c>
      <c r="G206" s="10">
        <v>0</v>
      </c>
    </row>
    <row r="207" spans="1:7" x14ac:dyDescent="0.35">
      <c r="A207" s="9" t="str">
        <f>B159&amp;C207</f>
        <v>VALOR (Miles Euros)Judías verdes Ing.</v>
      </c>
      <c r="B207" s="9">
        <v>0</v>
      </c>
      <c r="C207" s="9" t="s">
        <v>114</v>
      </c>
      <c r="D207" s="10" t="s">
        <v>282</v>
      </c>
      <c r="E207" s="10" t="s">
        <v>282</v>
      </c>
      <c r="F207" s="10" t="s">
        <v>282</v>
      </c>
      <c r="G207" s="10">
        <v>0</v>
      </c>
    </row>
    <row r="208" spans="1:7" x14ac:dyDescent="0.35">
      <c r="A208" s="9" t="str">
        <f>B159&amp;C208</f>
        <v>VALOR (Miles Euros)Patatas Ing.</v>
      </c>
      <c r="B208" s="9">
        <v>0</v>
      </c>
      <c r="C208" s="9" t="s">
        <v>115</v>
      </c>
      <c r="D208" s="10" t="s">
        <v>282</v>
      </c>
      <c r="E208" s="10" t="s">
        <v>282</v>
      </c>
      <c r="F208" s="10" t="s">
        <v>282</v>
      </c>
      <c r="G208" s="10">
        <v>0</v>
      </c>
    </row>
    <row r="209" spans="1:7" x14ac:dyDescent="0.35">
      <c r="A209" s="9" t="str">
        <f>B159&amp;C209</f>
        <v>VALOR (Miles Euros)Cebollas Ing.</v>
      </c>
      <c r="B209" s="9">
        <v>0</v>
      </c>
      <c r="C209" s="9" t="s">
        <v>116</v>
      </c>
      <c r="D209" s="10" t="s">
        <v>282</v>
      </c>
      <c r="E209" s="10" t="s">
        <v>282</v>
      </c>
      <c r="F209" s="10" t="s">
        <v>282</v>
      </c>
      <c r="G209" s="10">
        <v>0</v>
      </c>
    </row>
    <row r="210" spans="1:7" x14ac:dyDescent="0.35">
      <c r="A210" s="9" t="str">
        <f>B159&amp;C210</f>
        <v>VALOR (Miles Euros)Pimientos Ing.</v>
      </c>
      <c r="B210" s="9">
        <v>0</v>
      </c>
      <c r="C210" s="9" t="s">
        <v>117</v>
      </c>
      <c r="D210" s="10" t="s">
        <v>282</v>
      </c>
      <c r="E210" s="10" t="s">
        <v>282</v>
      </c>
      <c r="F210" s="10" t="s">
        <v>282</v>
      </c>
      <c r="G210" s="10">
        <v>0</v>
      </c>
    </row>
    <row r="211" spans="1:7" x14ac:dyDescent="0.35">
      <c r="A211" s="9" t="str">
        <f>B159&amp;C211</f>
        <v>VALOR (Miles Euros)Lechugas Ing.</v>
      </c>
      <c r="B211" s="9">
        <v>0</v>
      </c>
      <c r="C211" s="9" t="s">
        <v>118</v>
      </c>
      <c r="D211" s="10" t="s">
        <v>282</v>
      </c>
      <c r="E211" s="10" t="s">
        <v>282</v>
      </c>
      <c r="F211" s="10" t="s">
        <v>282</v>
      </c>
      <c r="G211" s="10">
        <v>0</v>
      </c>
    </row>
    <row r="212" spans="1:7" x14ac:dyDescent="0.35">
      <c r="A212" s="9" t="str">
        <f>B159&amp;C212</f>
        <v>VALOR (Miles Euros)Setas Ing.</v>
      </c>
      <c r="B212" s="9">
        <v>0</v>
      </c>
      <c r="C212" s="9" t="s">
        <v>119</v>
      </c>
      <c r="D212" s="10" t="s">
        <v>282</v>
      </c>
      <c r="E212" s="10" t="s">
        <v>282</v>
      </c>
      <c r="F212" s="10" t="s">
        <v>282</v>
      </c>
      <c r="G212" s="10">
        <v>0</v>
      </c>
    </row>
    <row r="213" spans="1:7" x14ac:dyDescent="0.35">
      <c r="A213" s="9" t="str">
        <f>B159&amp;C213</f>
        <v>VALOR (Miles Euros)Esparragos Ing.</v>
      </c>
      <c r="B213" s="9">
        <v>0</v>
      </c>
      <c r="C213" s="9" t="s">
        <v>120</v>
      </c>
      <c r="D213" s="10" t="s">
        <v>282</v>
      </c>
      <c r="E213" s="10" t="s">
        <v>282</v>
      </c>
      <c r="F213" s="10" t="s">
        <v>282</v>
      </c>
      <c r="G213" s="10">
        <v>0</v>
      </c>
    </row>
    <row r="214" spans="1:7" x14ac:dyDescent="0.35">
      <c r="A214" s="9" t="str">
        <f>B159&amp;C214</f>
        <v>VALOR (Miles Euros)Otras hortalizas Ing.</v>
      </c>
      <c r="B214" s="9">
        <v>0</v>
      </c>
      <c r="C214" s="9" t="s">
        <v>121</v>
      </c>
      <c r="D214" s="10" t="s">
        <v>282</v>
      </c>
      <c r="E214" s="10" t="s">
        <v>282</v>
      </c>
      <c r="F214" s="10" t="s">
        <v>282</v>
      </c>
      <c r="G214" s="10">
        <v>0</v>
      </c>
    </row>
    <row r="215" spans="1:7" x14ac:dyDescent="0.35">
      <c r="A215" s="9" t="str">
        <f>B159&amp;C215</f>
        <v>VALOR (Miles Euros).Aceite alino Ing.</v>
      </c>
      <c r="B215" s="9">
        <v>0</v>
      </c>
      <c r="C215" s="9" t="s">
        <v>122</v>
      </c>
      <c r="D215" s="10" t="s">
        <v>282</v>
      </c>
      <c r="E215" s="10" t="s">
        <v>282</v>
      </c>
      <c r="F215" s="10" t="s">
        <v>282</v>
      </c>
      <c r="G215" s="10">
        <v>0</v>
      </c>
    </row>
    <row r="216" spans="1:7" x14ac:dyDescent="0.35">
      <c r="A216" s="9" t="str">
        <f>B159&amp;C216</f>
        <v>VALOR (Miles Euros)Aceite oliva Ing.</v>
      </c>
      <c r="B216" s="9">
        <v>0</v>
      </c>
      <c r="C216" s="9" t="s">
        <v>266</v>
      </c>
      <c r="D216" s="10" t="s">
        <v>282</v>
      </c>
      <c r="E216" s="10" t="s">
        <v>282</v>
      </c>
      <c r="F216" s="10" t="s">
        <v>282</v>
      </c>
      <c r="G216" s="10">
        <v>0</v>
      </c>
    </row>
    <row r="217" spans="1:7" x14ac:dyDescent="0.35">
      <c r="A217" s="9" t="str">
        <f>B159&amp;C217</f>
        <v>VALOR (Miles Euros)Resto aceite Ing.</v>
      </c>
      <c r="B217" s="9">
        <v>0</v>
      </c>
      <c r="C217" s="9" t="s">
        <v>267</v>
      </c>
      <c r="D217" s="10" t="s">
        <v>282</v>
      </c>
      <c r="E217" s="10" t="s">
        <v>282</v>
      </c>
      <c r="F217" s="10" t="s">
        <v>282</v>
      </c>
      <c r="G217" s="10">
        <v>0</v>
      </c>
    </row>
    <row r="218" spans="1:7" x14ac:dyDescent="0.35">
      <c r="A218" s="9" t="str">
        <f>B159&amp;C218</f>
        <v>VALOR (Miles Euros).Pan Ing.</v>
      </c>
      <c r="B218" s="9">
        <v>0</v>
      </c>
      <c r="C218" s="9" t="s">
        <v>123</v>
      </c>
      <c r="D218" s="10" t="s">
        <v>282</v>
      </c>
      <c r="E218" s="10" t="s">
        <v>282</v>
      </c>
      <c r="F218" s="10" t="s">
        <v>282</v>
      </c>
      <c r="G218" s="10">
        <v>0</v>
      </c>
    </row>
    <row r="219" spans="1:7" x14ac:dyDescent="0.35">
      <c r="A219" s="9" t="str">
        <f>B159&amp;C219</f>
        <v>VALOR (Miles Euros).Pastas Ing.</v>
      </c>
      <c r="B219" s="9">
        <v>0</v>
      </c>
      <c r="C219" s="9" t="s">
        <v>124</v>
      </c>
      <c r="D219" s="10" t="s">
        <v>282</v>
      </c>
      <c r="E219" s="10" t="s">
        <v>282</v>
      </c>
      <c r="F219" s="10" t="s">
        <v>282</v>
      </c>
      <c r="G219" s="10">
        <v>0</v>
      </c>
    </row>
    <row r="220" spans="1:7" x14ac:dyDescent="0.35">
      <c r="A220" s="9" t="str">
        <f>B159&amp;C220</f>
        <v>VALOR (Miles Euros).Arroz Ing.</v>
      </c>
      <c r="B220" s="9">
        <v>0</v>
      </c>
      <c r="C220" s="9" t="s">
        <v>125</v>
      </c>
      <c r="D220" s="10" t="s">
        <v>282</v>
      </c>
      <c r="E220" s="10" t="s">
        <v>282</v>
      </c>
      <c r="F220" s="10" t="s">
        <v>282</v>
      </c>
      <c r="G220" s="10">
        <v>0</v>
      </c>
    </row>
    <row r="221" spans="1:7" x14ac:dyDescent="0.35">
      <c r="A221" s="9" t="str">
        <f>B159&amp;C221</f>
        <v>VALOR (Miles Euros).Legumbres Ing.</v>
      </c>
      <c r="B221" s="9">
        <v>0</v>
      </c>
      <c r="C221" s="9" t="s">
        <v>126</v>
      </c>
      <c r="D221" s="10" t="s">
        <v>282</v>
      </c>
      <c r="E221" s="10" t="s">
        <v>282</v>
      </c>
      <c r="F221" s="10" t="s">
        <v>282</v>
      </c>
      <c r="G221" s="10">
        <v>0</v>
      </c>
    </row>
    <row r="222" spans="1:7" x14ac:dyDescent="0.35">
      <c r="A222" s="9" t="str">
        <f>B159&amp;C222</f>
        <v>VALOR (Miles Euros)BATIDOS</v>
      </c>
      <c r="B222" s="9">
        <v>0</v>
      </c>
      <c r="C222" s="9" t="s">
        <v>268</v>
      </c>
      <c r="D222" s="10" t="s">
        <v>282</v>
      </c>
      <c r="E222" s="10" t="s">
        <v>282</v>
      </c>
      <c r="F222" s="10" t="s">
        <v>282</v>
      </c>
      <c r="G222" s="10">
        <v>0</v>
      </c>
    </row>
    <row r="223" spans="1:7" x14ac:dyDescent="0.35">
      <c r="A223" s="9" t="str">
        <f>B159&amp;C223</f>
        <v>VALOR (Miles Euros)HELADOS</v>
      </c>
      <c r="B223" s="9">
        <v>0</v>
      </c>
      <c r="C223" s="9" t="s">
        <v>269</v>
      </c>
      <c r="D223" s="10" t="s">
        <v>282</v>
      </c>
      <c r="E223" s="10" t="s">
        <v>282</v>
      </c>
      <c r="F223" s="10" t="s">
        <v>282</v>
      </c>
      <c r="G223" s="10">
        <v>0</v>
      </c>
    </row>
    <row r="224" spans="1:7" x14ac:dyDescent="0.35">
      <c r="A224" s="9" t="str">
        <f>B159&amp;C224</f>
        <v>VALOR (Miles Euros)GALLETAS</v>
      </c>
      <c r="B224" s="9">
        <v>0</v>
      </c>
      <c r="C224" s="9" t="s">
        <v>270</v>
      </c>
      <c r="D224" s="10" t="s">
        <v>282</v>
      </c>
      <c r="E224" s="10" t="s">
        <v>282</v>
      </c>
      <c r="F224" s="10" t="s">
        <v>282</v>
      </c>
      <c r="G224" s="10">
        <v>0</v>
      </c>
    </row>
    <row r="225" spans="1:7" x14ac:dyDescent="0.35">
      <c r="A225" s="9" t="str">
        <f>B159&amp;C225</f>
        <v>VALOR (Miles Euros)BOLLERÍA</v>
      </c>
      <c r="B225" s="9">
        <v>0</v>
      </c>
      <c r="C225" s="9" t="s">
        <v>271</v>
      </c>
      <c r="D225" s="10" t="s">
        <v>282</v>
      </c>
      <c r="E225" s="10" t="s">
        <v>282</v>
      </c>
      <c r="F225" s="10" t="s">
        <v>282</v>
      </c>
      <c r="G225" s="10">
        <v>0</v>
      </c>
    </row>
    <row r="226" spans="1:7" x14ac:dyDescent="0.35">
      <c r="A226" s="9" t="str">
        <f>B159&amp;C226</f>
        <v>VALOR (Miles Euros)BOLLERIA SALADA</v>
      </c>
      <c r="B226" s="9">
        <v>0</v>
      </c>
      <c r="C226" s="9" t="s">
        <v>272</v>
      </c>
      <c r="D226" s="10" t="s">
        <v>282</v>
      </c>
      <c r="E226" s="10" t="s">
        <v>282</v>
      </c>
      <c r="F226" s="10" t="s">
        <v>282</v>
      </c>
      <c r="G226" s="10">
        <v>0</v>
      </c>
    </row>
    <row r="227" spans="1:7" x14ac:dyDescent="0.35">
      <c r="A227" s="9" t="str">
        <f>B159&amp;C227</f>
        <v>VALOR (Miles Euros)BOLLERIA DULCE</v>
      </c>
      <c r="B227" s="9">
        <v>0</v>
      </c>
      <c r="C227" s="9" t="s">
        <v>273</v>
      </c>
      <c r="D227" s="10" t="s">
        <v>282</v>
      </c>
      <c r="E227" s="10" t="s">
        <v>282</v>
      </c>
      <c r="F227" s="10" t="s">
        <v>282</v>
      </c>
      <c r="G227" s="10">
        <v>0</v>
      </c>
    </row>
    <row r="228" spans="1:7" x14ac:dyDescent="0.35">
      <c r="A228" s="9" t="str">
        <f>B159&amp;C228</f>
        <v>VALOR (Miles Euros)PAL.PAN+BARRIT+TORTIT</v>
      </c>
      <c r="B228" s="9">
        <v>0</v>
      </c>
      <c r="C228" s="9" t="s">
        <v>274</v>
      </c>
      <c r="D228" s="10" t="s">
        <v>282</v>
      </c>
      <c r="E228" s="10" t="s">
        <v>282</v>
      </c>
      <c r="F228" s="10" t="s">
        <v>282</v>
      </c>
      <c r="G228" s="10">
        <v>0</v>
      </c>
    </row>
    <row r="229" spans="1:7" x14ac:dyDescent="0.35">
      <c r="A229" s="9" t="str">
        <f>B159&amp;C229</f>
        <v>VALOR (Miles Euros)PALITOS PAN</v>
      </c>
      <c r="B229" s="9">
        <v>0</v>
      </c>
      <c r="C229" s="9" t="s">
        <v>275</v>
      </c>
      <c r="D229" s="10" t="s">
        <v>282</v>
      </c>
      <c r="E229" s="10" t="s">
        <v>282</v>
      </c>
      <c r="F229" s="10" t="s">
        <v>282</v>
      </c>
      <c r="G229" s="10">
        <v>0</v>
      </c>
    </row>
    <row r="230" spans="1:7" x14ac:dyDescent="0.35">
      <c r="A230" s="9" t="str">
        <f>B159&amp;C230</f>
        <v>VALOR (Miles Euros)TORTITAS</v>
      </c>
      <c r="B230" s="9">
        <v>0</v>
      </c>
      <c r="C230" s="9" t="s">
        <v>276</v>
      </c>
      <c r="D230" s="10" t="s">
        <v>282</v>
      </c>
      <c r="E230" s="10" t="s">
        <v>282</v>
      </c>
      <c r="F230" s="10" t="s">
        <v>282</v>
      </c>
      <c r="G230" s="10">
        <v>0</v>
      </c>
    </row>
    <row r="231" spans="1:7" x14ac:dyDescent="0.35">
      <c r="A231" s="9" t="str">
        <f>B159&amp;C231</f>
        <v>VALOR (Miles Euros)BARRITAS</v>
      </c>
      <c r="B231" s="9">
        <v>0</v>
      </c>
      <c r="C231" s="9" t="s">
        <v>277</v>
      </c>
      <c r="D231" s="10" t="s">
        <v>282</v>
      </c>
      <c r="E231" s="10" t="s">
        <v>282</v>
      </c>
      <c r="F231" s="10" t="s">
        <v>282</v>
      </c>
      <c r="G231" s="10">
        <v>0</v>
      </c>
    </row>
    <row r="232" spans="1:7" x14ac:dyDescent="0.35">
      <c r="A232" s="9" t="str">
        <f>B159&amp;C232</f>
        <v>VALOR (Miles Euros).Resto productos Ing.</v>
      </c>
      <c r="B232" s="9">
        <v>0</v>
      </c>
      <c r="C232" s="9" t="s">
        <v>137</v>
      </c>
      <c r="D232" s="10" t="s">
        <v>282</v>
      </c>
      <c r="E232" s="10" t="s">
        <v>282</v>
      </c>
      <c r="F232" s="10" t="s">
        <v>282</v>
      </c>
      <c r="G232" s="10">
        <v>0</v>
      </c>
    </row>
    <row r="233" spans="1:7" x14ac:dyDescent="0.35">
      <c r="A233" s="9" t="str">
        <f>B159&amp;C233</f>
        <v>VALOR (Miles Euros)Gazpacho / Salmorejo</v>
      </c>
      <c r="B233" s="9">
        <v>0</v>
      </c>
      <c r="C233" s="9" t="s">
        <v>278</v>
      </c>
      <c r="D233" s="10" t="s">
        <v>282</v>
      </c>
      <c r="E233" s="10" t="s">
        <v>282</v>
      </c>
      <c r="F233" s="10" t="s">
        <v>282</v>
      </c>
      <c r="G233" s="10">
        <v>0</v>
      </c>
    </row>
    <row r="234" spans="1:7" x14ac:dyDescent="0.35">
      <c r="A234" s="9" t="str">
        <f>B159&amp;C234</f>
        <v>VALOR (Miles Euros)Sopas / Cremas / pures</v>
      </c>
      <c r="B234" s="9">
        <v>0</v>
      </c>
      <c r="C234" s="9" t="s">
        <v>279</v>
      </c>
      <c r="D234" s="10" t="s">
        <v>282</v>
      </c>
      <c r="E234" s="10" t="s">
        <v>282</v>
      </c>
      <c r="F234" s="10" t="s">
        <v>282</v>
      </c>
      <c r="G234" s="10">
        <v>0</v>
      </c>
    </row>
    <row r="235" spans="1:7" x14ac:dyDescent="0.35">
      <c r="A235" s="9" t="str">
        <f>B159&amp;C235</f>
        <v>VALOR (Miles Euros)Proteinas Vegetales</v>
      </c>
      <c r="B235" s="9">
        <v>0</v>
      </c>
      <c r="C235" s="9" t="s">
        <v>280</v>
      </c>
      <c r="D235" s="10" t="s">
        <v>282</v>
      </c>
      <c r="E235" s="10" t="s">
        <v>282</v>
      </c>
      <c r="F235" s="10" t="s">
        <v>282</v>
      </c>
      <c r="G235" s="10">
        <v>0</v>
      </c>
    </row>
    <row r="236" spans="1:7" x14ac:dyDescent="0.35">
      <c r="A236" s="9" t="str">
        <f>B159&amp;C236</f>
        <v>VALOR (Miles Euros)Platos Base Huevos</v>
      </c>
      <c r="B236" s="9">
        <v>0</v>
      </c>
      <c r="C236" s="9" t="s">
        <v>281</v>
      </c>
      <c r="D236" s="10" t="s">
        <v>282</v>
      </c>
      <c r="E236" s="10" t="s">
        <v>282</v>
      </c>
      <c r="F236" s="10" t="s">
        <v>282</v>
      </c>
      <c r="G236" s="10">
        <v>0</v>
      </c>
    </row>
    <row r="237" spans="1:7" x14ac:dyDescent="0.35">
      <c r="A237" s="9" t="str">
        <f>B237&amp;C237</f>
        <v>PENETRACION (%).T.Alimentos TOTAL ING</v>
      </c>
      <c r="B237" s="9" t="s">
        <v>55</v>
      </c>
      <c r="C237" s="9" t="s">
        <v>45</v>
      </c>
      <c r="D237" s="10">
        <v>90.867279999999994</v>
      </c>
      <c r="E237" s="10">
        <v>90.217699999999994</v>
      </c>
      <c r="F237" s="10">
        <v>88.830560000000006</v>
      </c>
      <c r="G237" s="10">
        <v>0</v>
      </c>
    </row>
    <row r="238" spans="1:7" x14ac:dyDescent="0.35">
      <c r="A238" s="9" t="str">
        <f>B237&amp;C238</f>
        <v>PENETRACION (%).T.Carne Ing.</v>
      </c>
      <c r="B238" s="9">
        <v>0</v>
      </c>
      <c r="C238" s="9" t="s">
        <v>49</v>
      </c>
      <c r="D238" s="10">
        <v>85.988029999999995</v>
      </c>
      <c r="E238" s="10">
        <v>85.32696</v>
      </c>
      <c r="F238" s="10">
        <v>83.633750000000006</v>
      </c>
      <c r="G238" s="10">
        <v>0</v>
      </c>
    </row>
    <row r="239" spans="1:7" x14ac:dyDescent="0.35">
      <c r="A239" s="9" t="str">
        <f>B237&amp;C239</f>
        <v>PENETRACION (%)T.Carne Fresca Ing</v>
      </c>
      <c r="B239" s="9">
        <v>0</v>
      </c>
      <c r="C239" s="9" t="s">
        <v>53</v>
      </c>
      <c r="D239" s="10">
        <v>82.556759999999997</v>
      </c>
      <c r="E239" s="10">
        <v>82.141229999999993</v>
      </c>
      <c r="F239" s="10">
        <v>80.154020000000003</v>
      </c>
      <c r="G239" s="10">
        <v>0</v>
      </c>
    </row>
    <row r="240" spans="1:7" x14ac:dyDescent="0.35">
      <c r="A240" s="9" t="str">
        <f>B237&amp;C240</f>
        <v>PENETRACION (%)Ternera Ing.</v>
      </c>
      <c r="B240" s="9">
        <v>0</v>
      </c>
      <c r="C240" s="9" t="s">
        <v>56</v>
      </c>
      <c r="D240" s="10">
        <v>72.008380000000002</v>
      </c>
      <c r="E240" s="10">
        <v>70.497609999999995</v>
      </c>
      <c r="F240" s="10">
        <v>68.976590000000002</v>
      </c>
      <c r="G240" s="10">
        <v>0</v>
      </c>
    </row>
    <row r="241" spans="1:7" x14ac:dyDescent="0.35">
      <c r="A241" s="9" t="str">
        <f>B237&amp;C241</f>
        <v>PENETRACION (%)Pollo Ing.</v>
      </c>
      <c r="B241" s="9">
        <v>0</v>
      </c>
      <c r="C241" s="9" t="s">
        <v>59</v>
      </c>
      <c r="D241" s="10">
        <v>70.370059999999995</v>
      </c>
      <c r="E241" s="10">
        <v>68.148229999999998</v>
      </c>
      <c r="F241" s="10">
        <v>69.146640000000005</v>
      </c>
      <c r="G241" s="10">
        <v>0</v>
      </c>
    </row>
    <row r="242" spans="1:7" x14ac:dyDescent="0.35">
      <c r="A242" s="9" t="str">
        <f>B237&amp;C242</f>
        <v>PENETRACION (%)Porcino Ing.</v>
      </c>
      <c r="B242" s="9">
        <v>0</v>
      </c>
      <c r="C242" s="9" t="s">
        <v>62</v>
      </c>
      <c r="D242" s="10">
        <v>56.719329999999999</v>
      </c>
      <c r="E242" s="10">
        <v>56.727580000000003</v>
      </c>
      <c r="F242" s="10">
        <v>57.351970000000001</v>
      </c>
      <c r="G242" s="10">
        <v>0</v>
      </c>
    </row>
    <row r="243" spans="1:7" x14ac:dyDescent="0.35">
      <c r="A243" s="9" t="str">
        <f>B237&amp;C243</f>
        <v>PENETRACION (%)Ovino Ing.</v>
      </c>
      <c r="B243" s="9">
        <v>0</v>
      </c>
      <c r="C243" s="9" t="s">
        <v>65</v>
      </c>
      <c r="D243" s="10">
        <v>18.278860000000002</v>
      </c>
      <c r="E243" s="10">
        <v>16.360379999999999</v>
      </c>
      <c r="F243" s="10">
        <v>16.908950000000001</v>
      </c>
      <c r="G243" s="10">
        <v>0</v>
      </c>
    </row>
    <row r="244" spans="1:7" x14ac:dyDescent="0.35">
      <c r="A244" s="9" t="str">
        <f>B237&amp;C244</f>
        <v>PENETRACION (%)Resto Carne Ing.</v>
      </c>
      <c r="B244" s="9">
        <v>0</v>
      </c>
      <c r="C244" s="9" t="s">
        <v>68</v>
      </c>
      <c r="D244" s="10">
        <v>52.351280000000003</v>
      </c>
      <c r="E244" s="10">
        <v>51.262999999999998</v>
      </c>
      <c r="F244" s="10">
        <v>50.004170000000002</v>
      </c>
      <c r="G244" s="10">
        <v>0</v>
      </c>
    </row>
    <row r="245" spans="1:7" x14ac:dyDescent="0.35">
      <c r="A245" s="9" t="str">
        <f>B237&amp;C245</f>
        <v>PENETRACION (%)Carnes Transform.Ing</v>
      </c>
      <c r="B245" s="9">
        <v>0</v>
      </c>
      <c r="C245" s="9" t="s">
        <v>70</v>
      </c>
      <c r="D245" s="10">
        <v>76.974620000000002</v>
      </c>
      <c r="E245" s="10">
        <v>77.234939999999995</v>
      </c>
      <c r="F245" s="10">
        <v>75.678889999999996</v>
      </c>
      <c r="G245" s="10">
        <v>0</v>
      </c>
    </row>
    <row r="246" spans="1:7" x14ac:dyDescent="0.35">
      <c r="A246" s="9" t="str">
        <f>B237&amp;C246</f>
        <v>PENETRACION (%)Jamón Curado Ing.</v>
      </c>
      <c r="B246" s="9">
        <v>0</v>
      </c>
      <c r="C246" s="9" t="s">
        <v>73</v>
      </c>
      <c r="D246" s="10">
        <v>48.406570000000002</v>
      </c>
      <c r="E246" s="10">
        <v>47.654820000000001</v>
      </c>
      <c r="F246" s="10">
        <v>48.34301</v>
      </c>
      <c r="G246" s="10">
        <v>0</v>
      </c>
    </row>
    <row r="247" spans="1:7" x14ac:dyDescent="0.35">
      <c r="A247" s="9" t="str">
        <f>B237&amp;C247</f>
        <v>PENETRACION (%)J.Curado Normal Ing</v>
      </c>
      <c r="B247" s="9">
        <v>0</v>
      </c>
      <c r="C247" s="9" t="s">
        <v>76</v>
      </c>
      <c r="D247" s="10">
        <v>43.843809999999998</v>
      </c>
      <c r="E247" s="10">
        <v>43.096240000000002</v>
      </c>
      <c r="F247" s="10">
        <v>43.815779999999997</v>
      </c>
      <c r="G247" s="10">
        <v>0</v>
      </c>
    </row>
    <row r="248" spans="1:7" x14ac:dyDescent="0.35">
      <c r="A248" s="9" t="str">
        <f>B237&amp;C248</f>
        <v>PENETRACION (%)J.Iberico Ing.</v>
      </c>
      <c r="B248" s="9">
        <v>0</v>
      </c>
      <c r="C248" s="9" t="s">
        <v>77</v>
      </c>
      <c r="D248" s="10">
        <v>22.17989</v>
      </c>
      <c r="E248" s="10">
        <v>20.328209999999999</v>
      </c>
      <c r="F248" s="10">
        <v>22.240410000000001</v>
      </c>
      <c r="G248" s="10">
        <v>0</v>
      </c>
    </row>
    <row r="249" spans="1:7" x14ac:dyDescent="0.35">
      <c r="A249" s="9" t="str">
        <f>B237&amp;C249</f>
        <v>PENETRACION (%)Lomo embuchado Ing.</v>
      </c>
      <c r="B249" s="9">
        <v>0</v>
      </c>
      <c r="C249" s="9" t="s">
        <v>78</v>
      </c>
      <c r="D249" s="10">
        <v>3.1221739999999998</v>
      </c>
      <c r="E249" s="10">
        <v>3.7173289999999999</v>
      </c>
      <c r="F249" s="10">
        <v>4.8407830000000001</v>
      </c>
      <c r="G249" s="10">
        <v>0</v>
      </c>
    </row>
    <row r="250" spans="1:7" x14ac:dyDescent="0.35">
      <c r="A250" s="9" t="str">
        <f>B237&amp;C250</f>
        <v>PENETRACION (%)Chorizo Ing.</v>
      </c>
      <c r="B250" s="9">
        <v>0</v>
      </c>
      <c r="C250" s="9" t="s">
        <v>79</v>
      </c>
      <c r="D250" s="10">
        <v>15.016780000000001</v>
      </c>
      <c r="E250" s="10">
        <v>15.564360000000001</v>
      </c>
      <c r="F250" s="10">
        <v>14.654629999999999</v>
      </c>
      <c r="G250" s="10">
        <v>0</v>
      </c>
    </row>
    <row r="251" spans="1:7" x14ac:dyDescent="0.35">
      <c r="A251" s="9" t="str">
        <f>B237&amp;C251</f>
        <v>PENETRACION (%)Pates/Foie-gras Ing</v>
      </c>
      <c r="B251" s="9">
        <v>0</v>
      </c>
      <c r="C251" s="9" t="s">
        <v>80</v>
      </c>
      <c r="D251" s="10">
        <v>4.5055420000000002</v>
      </c>
      <c r="E251" s="10">
        <v>5.6568969999999998</v>
      </c>
      <c r="F251" s="10">
        <v>4.5545640000000001</v>
      </c>
      <c r="G251" s="10">
        <v>0</v>
      </c>
    </row>
    <row r="252" spans="1:7" x14ac:dyDescent="0.35">
      <c r="A252" s="9" t="str">
        <f>B237&amp;C252</f>
        <v>PENETRACION (%)Rto carn.transf.Ing</v>
      </c>
      <c r="B252" s="9">
        <v>0</v>
      </c>
      <c r="C252" s="9" t="s">
        <v>81</v>
      </c>
      <c r="D252" s="10">
        <v>71.643429999999995</v>
      </c>
      <c r="E252" s="10">
        <v>72.208349999999996</v>
      </c>
      <c r="F252" s="10">
        <v>70.377529999999993</v>
      </c>
      <c r="G252" s="10">
        <v>0</v>
      </c>
    </row>
    <row r="253" spans="1:7" x14ac:dyDescent="0.35">
      <c r="A253" s="9" t="str">
        <f>B237&amp;C253</f>
        <v>PENETRACION (%).T.Pescados/Marisc.Ing</v>
      </c>
      <c r="B253" s="9">
        <v>0</v>
      </c>
      <c r="C253" s="9" t="s">
        <v>82</v>
      </c>
      <c r="D253" s="10">
        <v>70.915729999999996</v>
      </c>
      <c r="E253" s="10">
        <v>68.240809999999996</v>
      </c>
      <c r="F253" s="10">
        <v>65.778239999999997</v>
      </c>
      <c r="G253" s="10">
        <v>0</v>
      </c>
    </row>
    <row r="254" spans="1:7" x14ac:dyDescent="0.35">
      <c r="A254" s="9" t="str">
        <f>B237&amp;C254</f>
        <v>PENETRACION (%)Pescados Ing.</v>
      </c>
      <c r="B254" s="9">
        <v>0</v>
      </c>
      <c r="C254" s="9" t="s">
        <v>83</v>
      </c>
      <c r="D254" s="10">
        <v>64.410129999999995</v>
      </c>
      <c r="E254" s="10">
        <v>61.691189999999999</v>
      </c>
      <c r="F254" s="10">
        <v>60.458849999999998</v>
      </c>
      <c r="G254" s="10">
        <v>0</v>
      </c>
    </row>
    <row r="255" spans="1:7" x14ac:dyDescent="0.35">
      <c r="A255" s="9" t="str">
        <f>B237&amp;C255</f>
        <v>PENETRACION (%)Merluza/Pescadil.Ing</v>
      </c>
      <c r="B255" s="9">
        <v>0</v>
      </c>
      <c r="C255" s="9" t="s">
        <v>84</v>
      </c>
      <c r="D255" s="10">
        <v>12.992800000000001</v>
      </c>
      <c r="E255" s="10">
        <v>13.010450000000001</v>
      </c>
      <c r="F255" s="10">
        <v>12.26975</v>
      </c>
      <c r="G255" s="10">
        <v>0</v>
      </c>
    </row>
    <row r="256" spans="1:7" x14ac:dyDescent="0.35">
      <c r="A256" s="9" t="str">
        <f>B237&amp;C256</f>
        <v>PENETRACION (%)Boquerones Ing.</v>
      </c>
      <c r="B256" s="9">
        <v>0</v>
      </c>
      <c r="C256" s="9" t="s">
        <v>85</v>
      </c>
      <c r="D256" s="10">
        <v>12.880739999999999</v>
      </c>
      <c r="E256" s="10">
        <v>12.534520000000001</v>
      </c>
      <c r="F256" s="10">
        <v>12.25407</v>
      </c>
      <c r="G256" s="10">
        <v>0</v>
      </c>
    </row>
    <row r="257" spans="1:7" x14ac:dyDescent="0.35">
      <c r="A257" s="9" t="str">
        <f>B237&amp;C257</f>
        <v>PENETRACION (%)Sardinas Ing.</v>
      </c>
      <c r="B257" s="9">
        <v>0</v>
      </c>
      <c r="C257" s="9" t="s">
        <v>86</v>
      </c>
      <c r="D257" s="10">
        <v>12.35727</v>
      </c>
      <c r="E257" s="10">
        <v>12.54851</v>
      </c>
      <c r="F257" s="10">
        <v>12.32597</v>
      </c>
      <c r="G257" s="10">
        <v>0</v>
      </c>
    </row>
    <row r="258" spans="1:7" x14ac:dyDescent="0.35">
      <c r="A258" s="9" t="str">
        <f>B237&amp;C258</f>
        <v>PENETRACION (%)Rape Ing.</v>
      </c>
      <c r="B258" s="9">
        <v>0</v>
      </c>
      <c r="C258" s="9" t="s">
        <v>87</v>
      </c>
      <c r="D258" s="10">
        <v>4.7275919999999996</v>
      </c>
      <c r="E258" s="10">
        <v>6.2585369999999996</v>
      </c>
      <c r="F258" s="10">
        <v>5.5131069999999998</v>
      </c>
      <c r="G258" s="10">
        <v>0</v>
      </c>
    </row>
    <row r="259" spans="1:7" x14ac:dyDescent="0.35">
      <c r="A259" s="9" t="str">
        <f>B237&amp;C259</f>
        <v>PENETRACION (%)Dorada Ing.</v>
      </c>
      <c r="B259" s="9">
        <v>0</v>
      </c>
      <c r="C259" s="9" t="s">
        <v>88</v>
      </c>
      <c r="D259" s="10">
        <v>7.7232190000000003</v>
      </c>
      <c r="E259" s="10">
        <v>6.4524619999999997</v>
      </c>
      <c r="F259" s="10">
        <v>6.1553129999999996</v>
      </c>
      <c r="G259" s="10">
        <v>0</v>
      </c>
    </row>
    <row r="260" spans="1:7" x14ac:dyDescent="0.35">
      <c r="A260" s="9" t="str">
        <f>B237&amp;C260</f>
        <v>PENETRACION (%)Salmon Ing.</v>
      </c>
      <c r="B260" s="9">
        <v>0</v>
      </c>
      <c r="C260" s="9" t="s">
        <v>89</v>
      </c>
      <c r="D260" s="10">
        <v>22.519110000000001</v>
      </c>
      <c r="E260" s="10">
        <v>22.83175</v>
      </c>
      <c r="F260" s="10">
        <v>23.452069999999999</v>
      </c>
      <c r="G260" s="10">
        <v>0</v>
      </c>
    </row>
    <row r="261" spans="1:7" x14ac:dyDescent="0.35">
      <c r="A261" s="9" t="str">
        <f>B237&amp;C261</f>
        <v>PENETRACION (%)Atun Fresco Ing.</v>
      </c>
      <c r="B261" s="9">
        <v>0</v>
      </c>
      <c r="C261" s="9" t="s">
        <v>90</v>
      </c>
      <c r="D261" s="10">
        <v>15.55424</v>
      </c>
      <c r="E261" s="10">
        <v>15.596159999999999</v>
      </c>
      <c r="F261" s="10">
        <v>17.519590000000001</v>
      </c>
      <c r="G261" s="10">
        <v>0</v>
      </c>
    </row>
    <row r="262" spans="1:7" x14ac:dyDescent="0.35">
      <c r="A262" s="9" t="str">
        <f>B237&amp;C262</f>
        <v>PENETRACION (%)Resto pescados Ing.</v>
      </c>
      <c r="B262" s="9">
        <v>0</v>
      </c>
      <c r="C262" s="9" t="s">
        <v>91</v>
      </c>
      <c r="D262" s="10">
        <v>60.468879999999999</v>
      </c>
      <c r="E262" s="10">
        <v>57.498890000000003</v>
      </c>
      <c r="F262" s="10">
        <v>56.953670000000002</v>
      </c>
      <c r="G262" s="10">
        <v>0</v>
      </c>
    </row>
    <row r="263" spans="1:7" x14ac:dyDescent="0.35">
      <c r="A263" s="9" t="str">
        <f>B237&amp;C263</f>
        <v>PENETRACION (%)Mariscos Ing.</v>
      </c>
      <c r="B263" s="9">
        <v>0</v>
      </c>
      <c r="C263" s="9" t="s">
        <v>92</v>
      </c>
      <c r="D263" s="10">
        <v>56.842880000000001</v>
      </c>
      <c r="E263" s="10">
        <v>54.963290000000001</v>
      </c>
      <c r="F263" s="10">
        <v>53.446910000000003</v>
      </c>
      <c r="G263" s="10">
        <v>0</v>
      </c>
    </row>
    <row r="264" spans="1:7" x14ac:dyDescent="0.35">
      <c r="A264" s="9" t="str">
        <f>B237&amp;C264</f>
        <v>PENETRACION (%)Calamares Ing.</v>
      </c>
      <c r="B264" s="9">
        <v>0</v>
      </c>
      <c r="C264" s="9" t="s">
        <v>93</v>
      </c>
      <c r="D264" s="10">
        <v>44.934780000000003</v>
      </c>
      <c r="E264" s="10">
        <v>42.996270000000003</v>
      </c>
      <c r="F264" s="10">
        <v>43.585270000000001</v>
      </c>
      <c r="G264" s="10">
        <v>0</v>
      </c>
    </row>
    <row r="265" spans="1:7" x14ac:dyDescent="0.35">
      <c r="A265" s="9" t="str">
        <f>B237&amp;C265</f>
        <v>PENETRACION (%)Pulpo/sepia Ing.</v>
      </c>
      <c r="B265" s="9">
        <v>0</v>
      </c>
      <c r="C265" s="9" t="s">
        <v>94</v>
      </c>
      <c r="D265" s="10">
        <v>35.814480000000003</v>
      </c>
      <c r="E265" s="10">
        <v>35.66865</v>
      </c>
      <c r="F265" s="10">
        <v>33.229790000000001</v>
      </c>
      <c r="G265" s="10">
        <v>0</v>
      </c>
    </row>
    <row r="266" spans="1:7" x14ac:dyDescent="0.35">
      <c r="A266" s="9" t="str">
        <f>B237&amp;C266</f>
        <v>PENETRACION (%)Langostinos/Gamb.Ing</v>
      </c>
      <c r="B266" s="9">
        <v>0</v>
      </c>
      <c r="C266" s="9" t="s">
        <v>95</v>
      </c>
      <c r="D266" s="10">
        <v>38.9679</v>
      </c>
      <c r="E266" s="10">
        <v>38.503880000000002</v>
      </c>
      <c r="F266" s="10">
        <v>37.12462</v>
      </c>
      <c r="G266" s="10">
        <v>0</v>
      </c>
    </row>
    <row r="267" spans="1:7" x14ac:dyDescent="0.35">
      <c r="A267" s="9" t="str">
        <f>B237&amp;C267</f>
        <v>PENETRACION (%)Otros mariscos Ing.</v>
      </c>
      <c r="B267" s="9">
        <v>0</v>
      </c>
      <c r="C267" s="9" t="s">
        <v>96</v>
      </c>
      <c r="D267" s="10">
        <v>41.48565</v>
      </c>
      <c r="E267" s="10">
        <v>40.304229999999997</v>
      </c>
      <c r="F267" s="10">
        <v>37.718380000000003</v>
      </c>
      <c r="G267" s="10">
        <v>0</v>
      </c>
    </row>
    <row r="268" spans="1:7" x14ac:dyDescent="0.35">
      <c r="A268" s="9" t="str">
        <f>B237&amp;C268</f>
        <v>PENETRACION (%).Derivados lacteos Ing</v>
      </c>
      <c r="B268" s="9">
        <v>0</v>
      </c>
      <c r="C268" s="9" t="s">
        <v>97</v>
      </c>
      <c r="D268" s="10">
        <v>80.909419999999997</v>
      </c>
      <c r="E268" s="10">
        <v>81.366640000000004</v>
      </c>
      <c r="F268" s="10">
        <v>79.839309999999998</v>
      </c>
      <c r="G268" s="10">
        <v>0</v>
      </c>
    </row>
    <row r="269" spans="1:7" x14ac:dyDescent="0.35">
      <c r="A269" s="9" t="str">
        <f>B237&amp;C269</f>
        <v>PENETRACION (%)Mantequilla Ing.</v>
      </c>
      <c r="B269" s="9">
        <v>0</v>
      </c>
      <c r="C269" s="9" t="s">
        <v>98</v>
      </c>
      <c r="D269" s="10">
        <v>14.84625</v>
      </c>
      <c r="E269" s="10">
        <v>13.215070000000001</v>
      </c>
      <c r="F269" s="10">
        <v>13.42948</v>
      </c>
      <c r="G269" s="10">
        <v>0</v>
      </c>
    </row>
    <row r="270" spans="1:7" x14ac:dyDescent="0.35">
      <c r="A270" s="9" t="str">
        <f>B237&amp;C270</f>
        <v>PENETRACION (%)Postres Ing.</v>
      </c>
      <c r="B270" s="9">
        <v>0</v>
      </c>
      <c r="C270" s="9" t="s">
        <v>99</v>
      </c>
      <c r="D270" s="10">
        <v>52.208950000000002</v>
      </c>
      <c r="E270" s="10">
        <v>50.324869999999997</v>
      </c>
      <c r="F270" s="10">
        <v>48.366669999999999</v>
      </c>
      <c r="G270" s="10">
        <v>0</v>
      </c>
    </row>
    <row r="271" spans="1:7" x14ac:dyDescent="0.35">
      <c r="A271" s="9" t="str">
        <f>B237&amp;C271</f>
        <v>PENETRACION (%)Yogures Ing.</v>
      </c>
      <c r="B271" s="9">
        <v>0</v>
      </c>
      <c r="C271" s="9" t="s">
        <v>100</v>
      </c>
      <c r="D271" s="10">
        <v>11.74662</v>
      </c>
      <c r="E271" s="10">
        <v>11.5001</v>
      </c>
      <c r="F271" s="10">
        <v>11.391030000000001</v>
      </c>
      <c r="G271" s="10">
        <v>0</v>
      </c>
    </row>
    <row r="272" spans="1:7" x14ac:dyDescent="0.35">
      <c r="A272" s="9" t="str">
        <f>B237&amp;C272</f>
        <v>PENETRACION (%)Queso Ing.</v>
      </c>
      <c r="B272" s="9">
        <v>0</v>
      </c>
      <c r="C272" s="9" t="s">
        <v>101</v>
      </c>
      <c r="D272" s="10">
        <v>77.431569999999994</v>
      </c>
      <c r="E272" s="10">
        <v>78.324219999999997</v>
      </c>
      <c r="F272" s="10">
        <v>75.948769999999996</v>
      </c>
      <c r="G272" s="10">
        <v>0</v>
      </c>
    </row>
    <row r="273" spans="1:7" x14ac:dyDescent="0.35">
      <c r="A273" s="9" t="str">
        <f>B237&amp;C273</f>
        <v>PENETRACION (%).Fruta Ing.</v>
      </c>
      <c r="B273" s="9">
        <v>0</v>
      </c>
      <c r="C273" s="9" t="s">
        <v>102</v>
      </c>
      <c r="D273" s="10">
        <v>31.137720000000002</v>
      </c>
      <c r="E273" s="10">
        <v>30.320319999999999</v>
      </c>
      <c r="F273" s="10">
        <v>30.86421</v>
      </c>
      <c r="G273" s="10">
        <v>0</v>
      </c>
    </row>
    <row r="274" spans="1:7" x14ac:dyDescent="0.35">
      <c r="A274" s="9" t="str">
        <f>B237&amp;C274</f>
        <v>PENETRACION (%)Fruta Fresca Ing</v>
      </c>
      <c r="B274" s="9">
        <v>0</v>
      </c>
      <c r="C274" s="9" t="s">
        <v>103</v>
      </c>
      <c r="D274" s="10">
        <v>25.394449999999999</v>
      </c>
      <c r="E274" s="10">
        <v>24.84948</v>
      </c>
      <c r="F274" s="10">
        <v>24.23893</v>
      </c>
      <c r="G274" s="10">
        <v>0</v>
      </c>
    </row>
    <row r="275" spans="1:7" x14ac:dyDescent="0.35">
      <c r="A275" s="9" t="str">
        <f>B237&amp;C275</f>
        <v>PENETRACION (%)Manzana Ing.</v>
      </c>
      <c r="B275" s="9">
        <v>0</v>
      </c>
      <c r="C275" s="9" t="s">
        <v>104</v>
      </c>
      <c r="D275" s="10">
        <v>5.0134420000000004</v>
      </c>
      <c r="E275" s="10">
        <v>5.1376090000000003</v>
      </c>
      <c r="F275" s="10">
        <v>4.8552819999999999</v>
      </c>
      <c r="G275" s="10">
        <v>0</v>
      </c>
    </row>
    <row r="276" spans="1:7" x14ac:dyDescent="0.35">
      <c r="A276" s="9" t="str">
        <f>B237&amp;C276</f>
        <v>PENETRACION (%)Platano Ing.</v>
      </c>
      <c r="B276" s="9">
        <v>0</v>
      </c>
      <c r="C276" s="9" t="s">
        <v>105</v>
      </c>
      <c r="D276" s="10">
        <v>3.201349</v>
      </c>
      <c r="E276" s="10">
        <v>3.841008</v>
      </c>
      <c r="F276" s="10">
        <v>3.4946830000000002</v>
      </c>
      <c r="G276" s="10">
        <v>0</v>
      </c>
    </row>
    <row r="277" spans="1:7" x14ac:dyDescent="0.35">
      <c r="A277" s="9" t="str">
        <f>B237&amp;C277</f>
        <v>PENETRACION (%)Naranja/Mandarina In</v>
      </c>
      <c r="B277" s="9">
        <v>0</v>
      </c>
      <c r="C277" s="9" t="s">
        <v>106</v>
      </c>
      <c r="D277" s="10">
        <v>3.7391200000000002</v>
      </c>
      <c r="E277" s="10">
        <v>5.1142599999999998</v>
      </c>
      <c r="F277" s="10">
        <v>4.5675290000000004</v>
      </c>
      <c r="G277" s="10">
        <v>0</v>
      </c>
    </row>
    <row r="278" spans="1:7" x14ac:dyDescent="0.35">
      <c r="A278" s="9" t="str">
        <f>B237&amp;C278</f>
        <v>PENETRACION (%)Melon/sandia Ing.</v>
      </c>
      <c r="B278" s="9">
        <v>0</v>
      </c>
      <c r="C278" s="9" t="s">
        <v>107</v>
      </c>
      <c r="D278" s="10">
        <v>8.4088519999999995</v>
      </c>
      <c r="E278" s="10">
        <v>8.2497810000000005</v>
      </c>
      <c r="F278" s="10">
        <v>8.1025910000000003</v>
      </c>
      <c r="G278" s="10">
        <v>0</v>
      </c>
    </row>
    <row r="279" spans="1:7" x14ac:dyDescent="0.35">
      <c r="A279" s="9" t="str">
        <f>B237&amp;C279</f>
        <v>PENETRACION (%)Fresa/freson Ing.</v>
      </c>
      <c r="B279" s="9">
        <v>0</v>
      </c>
      <c r="C279" s="9" t="s">
        <v>108</v>
      </c>
      <c r="D279" s="10">
        <v>4.7162800000000002</v>
      </c>
      <c r="E279" s="10">
        <v>5.9837369999999996</v>
      </c>
      <c r="F279" s="10">
        <v>5.2577790000000002</v>
      </c>
      <c r="G279" s="10">
        <v>0</v>
      </c>
    </row>
    <row r="280" spans="1:7" x14ac:dyDescent="0.35">
      <c r="A280" s="9" t="str">
        <f>B237&amp;C280</f>
        <v>PENETRACION (%)Pina Ing.</v>
      </c>
      <c r="B280" s="9">
        <v>0</v>
      </c>
      <c r="C280" s="9" t="s">
        <v>109</v>
      </c>
      <c r="D280" s="10">
        <v>12.136089999999999</v>
      </c>
      <c r="E280" s="10">
        <v>10.125529999999999</v>
      </c>
      <c r="F280" s="10">
        <v>9.1939720000000005</v>
      </c>
      <c r="G280" s="10">
        <v>0</v>
      </c>
    </row>
    <row r="281" spans="1:7" x14ac:dyDescent="0.35">
      <c r="A281" s="9" t="str">
        <f>B237&amp;C281</f>
        <v>PENETRACION (%)Resto frutas Ing.</v>
      </c>
      <c r="B281" s="9">
        <v>0</v>
      </c>
      <c r="C281" s="9" t="s">
        <v>110</v>
      </c>
      <c r="D281" s="10">
        <v>9.1244859999999992</v>
      </c>
      <c r="E281" s="10">
        <v>11.228059999999999</v>
      </c>
      <c r="F281" s="10">
        <v>11.41076</v>
      </c>
      <c r="G281" s="10">
        <v>0</v>
      </c>
    </row>
    <row r="282" spans="1:7" x14ac:dyDescent="0.35">
      <c r="A282" s="9" t="str">
        <f>B237&amp;C282</f>
        <v>PENETRACION (%)Mermeladas Ing.</v>
      </c>
      <c r="B282" s="9">
        <v>0</v>
      </c>
      <c r="C282" s="9" t="s">
        <v>111</v>
      </c>
      <c r="D282" s="10">
        <v>11.293189999999999</v>
      </c>
      <c r="E282" s="10">
        <v>9.8473769999999998</v>
      </c>
      <c r="F282" s="10">
        <v>11.145799999999999</v>
      </c>
      <c r="G282" s="10">
        <v>0</v>
      </c>
    </row>
    <row r="283" spans="1:7" x14ac:dyDescent="0.35">
      <c r="A283" s="9" t="str">
        <f>B237&amp;C283</f>
        <v>PENETRACION (%).Hortalizas/Verdur.Ing</v>
      </c>
      <c r="B283" s="9">
        <v>0</v>
      </c>
      <c r="C283" s="9" t="s">
        <v>112</v>
      </c>
      <c r="D283" s="10">
        <v>85.152820000000006</v>
      </c>
      <c r="E283" s="10">
        <v>83.593029999999999</v>
      </c>
      <c r="F283" s="10">
        <v>82.295969999999997</v>
      </c>
      <c r="G283" s="10">
        <v>0</v>
      </c>
    </row>
    <row r="284" spans="1:7" x14ac:dyDescent="0.35">
      <c r="A284" s="9" t="str">
        <f>B237&amp;C284</f>
        <v>PENETRACION (%)Tomates Ing.</v>
      </c>
      <c r="B284" s="9">
        <v>0</v>
      </c>
      <c r="C284" s="9" t="s">
        <v>113</v>
      </c>
      <c r="D284" s="10">
        <v>66.186269999999993</v>
      </c>
      <c r="E284" s="10">
        <v>64.819559999999996</v>
      </c>
      <c r="F284" s="10">
        <v>65.293750000000003</v>
      </c>
      <c r="G284" s="10">
        <v>0</v>
      </c>
    </row>
    <row r="285" spans="1:7" x14ac:dyDescent="0.35">
      <c r="A285" s="9" t="str">
        <f>B237&amp;C285</f>
        <v>PENETRACION (%)Judías verdes Ing.</v>
      </c>
      <c r="B285" s="9">
        <v>0</v>
      </c>
      <c r="C285" s="9" t="s">
        <v>114</v>
      </c>
      <c r="D285" s="10">
        <v>10.57802</v>
      </c>
      <c r="E285" s="10">
        <v>10.19993</v>
      </c>
      <c r="F285" s="10">
        <v>9.6704830000000008</v>
      </c>
      <c r="G285" s="10">
        <v>0</v>
      </c>
    </row>
    <row r="286" spans="1:7" x14ac:dyDescent="0.35">
      <c r="A286" s="9" t="str">
        <f>B237&amp;C286</f>
        <v>PENETRACION (%)Patatas Ing.</v>
      </c>
      <c r="B286" s="9">
        <v>0</v>
      </c>
      <c r="C286" s="9" t="s">
        <v>115</v>
      </c>
      <c r="D286" s="10">
        <v>78.951809999999995</v>
      </c>
      <c r="E286" s="10">
        <v>77.513180000000006</v>
      </c>
      <c r="F286" s="10">
        <v>76.955510000000004</v>
      </c>
      <c r="G286" s="10">
        <v>0</v>
      </c>
    </row>
    <row r="287" spans="1:7" x14ac:dyDescent="0.35">
      <c r="A287" s="9" t="str">
        <f>B237&amp;C287</f>
        <v>PENETRACION (%)Cebollas Ing.</v>
      </c>
      <c r="B287" s="9">
        <v>0</v>
      </c>
      <c r="C287" s="9" t="s">
        <v>116</v>
      </c>
      <c r="D287" s="10">
        <v>67.819890000000001</v>
      </c>
      <c r="E287" s="10">
        <v>67.53492</v>
      </c>
      <c r="F287" s="10">
        <v>66.249340000000004</v>
      </c>
      <c r="G287" s="10">
        <v>0</v>
      </c>
    </row>
    <row r="288" spans="1:7" x14ac:dyDescent="0.35">
      <c r="A288" s="9" t="str">
        <f>B237&amp;C288</f>
        <v>PENETRACION (%)Pimientos Ing.</v>
      </c>
      <c r="B288" s="9">
        <v>0</v>
      </c>
      <c r="C288" s="9" t="s">
        <v>117</v>
      </c>
      <c r="D288" s="10">
        <v>47.200879999999998</v>
      </c>
      <c r="E288" s="10">
        <v>44.870559999999998</v>
      </c>
      <c r="F288" s="10">
        <v>43.908349999999999</v>
      </c>
      <c r="G288" s="10">
        <v>0</v>
      </c>
    </row>
    <row r="289" spans="1:7" x14ac:dyDescent="0.35">
      <c r="A289" s="9" t="str">
        <f>B237&amp;C289</f>
        <v>PENETRACION (%)Lechugas Ing.</v>
      </c>
      <c r="B289" s="9">
        <v>0</v>
      </c>
      <c r="C289" s="9" t="s">
        <v>118</v>
      </c>
      <c r="D289" s="10">
        <v>67.69332</v>
      </c>
      <c r="E289" s="10">
        <v>66.006630000000001</v>
      </c>
      <c r="F289" s="10">
        <v>66.243290000000002</v>
      </c>
      <c r="G289" s="10">
        <v>0</v>
      </c>
    </row>
    <row r="290" spans="1:7" x14ac:dyDescent="0.35">
      <c r="A290" s="9" t="str">
        <f>B237&amp;C290</f>
        <v>PENETRACION (%)Setas Ing.</v>
      </c>
      <c r="B290" s="9">
        <v>0</v>
      </c>
      <c r="C290" s="9" t="s">
        <v>119</v>
      </c>
      <c r="D290" s="10">
        <v>44.846530000000001</v>
      </c>
      <c r="E290" s="10">
        <v>45.761620000000001</v>
      </c>
      <c r="F290" s="10">
        <v>42.161670000000001</v>
      </c>
      <c r="G290" s="10">
        <v>0</v>
      </c>
    </row>
    <row r="291" spans="1:7" x14ac:dyDescent="0.35">
      <c r="A291" s="9" t="str">
        <f>B237&amp;C291</f>
        <v>PENETRACION (%)Esparragos Ing.</v>
      </c>
      <c r="B291" s="9">
        <v>0</v>
      </c>
      <c r="C291" s="9" t="s">
        <v>120</v>
      </c>
      <c r="D291" s="10">
        <v>13.300330000000001</v>
      </c>
      <c r="E291" s="10">
        <v>14.44585</v>
      </c>
      <c r="F291" s="10">
        <v>13.39677</v>
      </c>
      <c r="G291" s="10">
        <v>0</v>
      </c>
    </row>
    <row r="292" spans="1:7" x14ac:dyDescent="0.35">
      <c r="A292" s="9" t="str">
        <f>B237&amp;C292</f>
        <v>PENETRACION (%)Otras hortalizas Ing.</v>
      </c>
      <c r="B292" s="9">
        <v>0</v>
      </c>
      <c r="C292" s="9" t="s">
        <v>121</v>
      </c>
      <c r="D292" s="10">
        <v>62.037140000000001</v>
      </c>
      <c r="E292" s="10">
        <v>62.051499999999997</v>
      </c>
      <c r="F292" s="10">
        <v>60.136539999999997</v>
      </c>
      <c r="G292" s="10">
        <v>0</v>
      </c>
    </row>
    <row r="293" spans="1:7" x14ac:dyDescent="0.35">
      <c r="A293" s="9" t="str">
        <f>B237&amp;C293</f>
        <v>PENETRACION (%).Aceite alino Ing.</v>
      </c>
      <c r="B293" s="9">
        <v>0</v>
      </c>
      <c r="C293" s="9" t="s">
        <v>122</v>
      </c>
      <c r="D293" s="10">
        <v>46.217590000000001</v>
      </c>
      <c r="E293" s="10">
        <v>44.218559999999997</v>
      </c>
      <c r="F293" s="10">
        <v>44.87012</v>
      </c>
      <c r="G293" s="10">
        <v>0</v>
      </c>
    </row>
    <row r="294" spans="1:7" x14ac:dyDescent="0.35">
      <c r="A294" s="9" t="str">
        <f>B237&amp;C294</f>
        <v>PENETRACION (%)Aceite oliva Ing.</v>
      </c>
      <c r="B294" s="9">
        <v>0</v>
      </c>
      <c r="C294" s="9" t="s">
        <v>266</v>
      </c>
      <c r="D294" s="10">
        <v>29.401409999999998</v>
      </c>
      <c r="E294" s="10">
        <v>28.564260000000001</v>
      </c>
      <c r="F294" s="10">
        <v>29.578299999999999</v>
      </c>
      <c r="G294" s="10">
        <v>0</v>
      </c>
    </row>
    <row r="295" spans="1:7" x14ac:dyDescent="0.35">
      <c r="A295" s="9" t="str">
        <f>B237&amp;C295</f>
        <v>PENETRACION (%)Resto aceite Ing.</v>
      </c>
      <c r="B295" s="9">
        <v>0</v>
      </c>
      <c r="C295" s="9" t="s">
        <v>267</v>
      </c>
      <c r="D295" s="10">
        <v>33.24823</v>
      </c>
      <c r="E295" s="10">
        <v>31.373830000000002</v>
      </c>
      <c r="F295" s="10">
        <v>31.445409999999999</v>
      </c>
      <c r="G295" s="10">
        <v>0</v>
      </c>
    </row>
    <row r="296" spans="1:7" x14ac:dyDescent="0.35">
      <c r="A296" s="9" t="str">
        <f>B237&amp;C296</f>
        <v>PENETRACION (%).Pan Ing.</v>
      </c>
      <c r="B296" s="9">
        <v>0</v>
      </c>
      <c r="C296" s="9" t="s">
        <v>123</v>
      </c>
      <c r="D296" s="10">
        <v>86.877719999999997</v>
      </c>
      <c r="E296" s="10">
        <v>87.413570000000007</v>
      </c>
      <c r="F296" s="10">
        <v>84.95411</v>
      </c>
      <c r="G296" s="10">
        <v>0</v>
      </c>
    </row>
    <row r="297" spans="1:7" x14ac:dyDescent="0.35">
      <c r="A297" s="9" t="str">
        <f>B237&amp;C297</f>
        <v>PENETRACION (%).Pastas Ing.</v>
      </c>
      <c r="B297" s="9">
        <v>0</v>
      </c>
      <c r="C297" s="9" t="s">
        <v>124</v>
      </c>
      <c r="D297" s="10">
        <v>41.222239999999999</v>
      </c>
      <c r="E297" s="10">
        <v>43.811459999999997</v>
      </c>
      <c r="F297" s="10">
        <v>38.91413</v>
      </c>
      <c r="G297" s="10">
        <v>0</v>
      </c>
    </row>
    <row r="298" spans="1:7" x14ac:dyDescent="0.35">
      <c r="A298" s="9" t="str">
        <f>B237&amp;C298</f>
        <v>PENETRACION (%).Arroz Ing.</v>
      </c>
      <c r="B298" s="9">
        <v>0</v>
      </c>
      <c r="C298" s="9" t="s">
        <v>125</v>
      </c>
      <c r="D298" s="10">
        <v>53.039790000000004</v>
      </c>
      <c r="E298" s="10">
        <v>50.10763</v>
      </c>
      <c r="F298" s="10">
        <v>50.770350000000001</v>
      </c>
      <c r="G298" s="10">
        <v>0</v>
      </c>
    </row>
    <row r="299" spans="1:7" x14ac:dyDescent="0.35">
      <c r="A299" s="9" t="str">
        <f>B237&amp;C299</f>
        <v>PENETRACION (%).Legumbres Ing.</v>
      </c>
      <c r="B299" s="9">
        <v>0</v>
      </c>
      <c r="C299" s="9" t="s">
        <v>126</v>
      </c>
      <c r="D299" s="10">
        <v>20.86252</v>
      </c>
      <c r="E299" s="10">
        <v>19.697949999999999</v>
      </c>
      <c r="F299" s="10">
        <v>18.00977</v>
      </c>
      <c r="G299" s="10">
        <v>0</v>
      </c>
    </row>
    <row r="300" spans="1:7" x14ac:dyDescent="0.35">
      <c r="A300" s="9" t="str">
        <f>B237&amp;C300</f>
        <v>PENETRACION (%)BATIDOS</v>
      </c>
      <c r="B300" s="9">
        <v>0</v>
      </c>
      <c r="C300" s="9" t="s">
        <v>268</v>
      </c>
      <c r="D300" s="10">
        <v>20.656420000000001</v>
      </c>
      <c r="E300" s="10">
        <v>20.05903</v>
      </c>
      <c r="F300" s="10">
        <v>19.89048</v>
      </c>
      <c r="G300" s="10">
        <v>0</v>
      </c>
    </row>
    <row r="301" spans="1:7" x14ac:dyDescent="0.35">
      <c r="A301" s="9" t="str">
        <f>B237&amp;C301</f>
        <v>PENETRACION (%)HELADOS</v>
      </c>
      <c r="B301" s="9">
        <v>0</v>
      </c>
      <c r="C301" s="9" t="s">
        <v>269</v>
      </c>
      <c r="D301" s="10">
        <v>58.023220000000002</v>
      </c>
      <c r="E301" s="10">
        <v>58.937710000000003</v>
      </c>
      <c r="F301" s="10">
        <v>56.166319999999999</v>
      </c>
      <c r="G301" s="10">
        <v>0</v>
      </c>
    </row>
    <row r="302" spans="1:7" x14ac:dyDescent="0.35">
      <c r="A302" s="9" t="str">
        <f>B237&amp;C302</f>
        <v>PENETRACION (%)GALLETAS</v>
      </c>
      <c r="B302" s="9">
        <v>0</v>
      </c>
      <c r="C302" s="9" t="s">
        <v>270</v>
      </c>
      <c r="D302" s="10">
        <v>17.221589999999999</v>
      </c>
      <c r="E302" s="10">
        <v>17.665019999999998</v>
      </c>
      <c r="F302" s="10">
        <v>16.99944</v>
      </c>
      <c r="G302" s="10">
        <v>0</v>
      </c>
    </row>
    <row r="303" spans="1:7" x14ac:dyDescent="0.35">
      <c r="A303" s="9" t="str">
        <f>B237&amp;C303</f>
        <v>PENETRACION (%)BOLLERÍA</v>
      </c>
      <c r="B303" s="9">
        <v>0</v>
      </c>
      <c r="C303" s="9" t="s">
        <v>271</v>
      </c>
      <c r="D303" s="10">
        <v>59.457389999999997</v>
      </c>
      <c r="E303" s="10">
        <v>58.913350000000001</v>
      </c>
      <c r="F303" s="10">
        <v>58.360520000000001</v>
      </c>
      <c r="G303" s="10">
        <v>0</v>
      </c>
    </row>
    <row r="304" spans="1:7" x14ac:dyDescent="0.35">
      <c r="A304" s="9" t="str">
        <f>B237&amp;C304</f>
        <v>PENETRACION (%)BOLLERIA SALADA</v>
      </c>
      <c r="B304" s="9">
        <v>0</v>
      </c>
      <c r="C304" s="9" t="s">
        <v>272</v>
      </c>
      <c r="D304" s="10">
        <v>12.213340000000001</v>
      </c>
      <c r="E304" s="10">
        <v>12.03543</v>
      </c>
      <c r="F304" s="10">
        <v>12.01362</v>
      </c>
      <c r="G304" s="10">
        <v>0</v>
      </c>
    </row>
    <row r="305" spans="1:7" x14ac:dyDescent="0.35">
      <c r="A305" s="9" t="str">
        <f>B237&amp;C305</f>
        <v>PENETRACION (%)BOLLERIA DULCE</v>
      </c>
      <c r="B305" s="9">
        <v>0</v>
      </c>
      <c r="C305" s="9" t="s">
        <v>273</v>
      </c>
      <c r="D305" s="10">
        <v>58.143520000000002</v>
      </c>
      <c r="E305" s="10">
        <v>57.674709999999997</v>
      </c>
      <c r="F305" s="10">
        <v>57.459809999999997</v>
      </c>
      <c r="G305" s="10">
        <v>0</v>
      </c>
    </row>
    <row r="306" spans="1:7" x14ac:dyDescent="0.35">
      <c r="A306" s="9" t="str">
        <f>B237&amp;C306</f>
        <v>PENETRACION (%)PAL.PAN+BARRIT+TORTIT</v>
      </c>
      <c r="B306" s="9">
        <v>0</v>
      </c>
      <c r="C306" s="9" t="s">
        <v>274</v>
      </c>
      <c r="D306" s="10">
        <v>12.059570000000001</v>
      </c>
      <c r="E306" s="10">
        <v>10.357620000000001</v>
      </c>
      <c r="F306" s="10">
        <v>9.9578489999999995</v>
      </c>
      <c r="G306" s="10">
        <v>0</v>
      </c>
    </row>
    <row r="307" spans="1:7" x14ac:dyDescent="0.35">
      <c r="A307" s="9" t="str">
        <f>B237&amp;C307</f>
        <v>PENETRACION (%)PALITOS PAN</v>
      </c>
      <c r="B307" s="9">
        <v>0</v>
      </c>
      <c r="C307" s="9" t="s">
        <v>275</v>
      </c>
      <c r="D307" s="10">
        <v>8.0948370000000001</v>
      </c>
      <c r="E307" s="10">
        <v>6.698842</v>
      </c>
      <c r="F307" s="10">
        <v>6.4385089999999998</v>
      </c>
      <c r="G307" s="10">
        <v>0</v>
      </c>
    </row>
    <row r="308" spans="1:7" x14ac:dyDescent="0.35">
      <c r="A308" s="9" t="str">
        <f>B237&amp;C308</f>
        <v>PENETRACION (%)TORTITAS</v>
      </c>
      <c r="B308" s="9">
        <v>0</v>
      </c>
      <c r="C308" s="9" t="s">
        <v>276</v>
      </c>
      <c r="D308" s="10">
        <v>3.3491309999999999</v>
      </c>
      <c r="E308" s="10">
        <v>3.3216580000000002</v>
      </c>
      <c r="F308" s="10">
        <v>3.0896539999999999</v>
      </c>
      <c r="G308" s="10">
        <v>0</v>
      </c>
    </row>
    <row r="309" spans="1:7" x14ac:dyDescent="0.35">
      <c r="A309" s="9" t="str">
        <f>B237&amp;C309</f>
        <v>PENETRACION (%)BARRITAS</v>
      </c>
      <c r="B309" s="9">
        <v>0</v>
      </c>
      <c r="C309" s="9" t="s">
        <v>277</v>
      </c>
      <c r="D309" s="10">
        <v>3.1548310000000002</v>
      </c>
      <c r="E309" s="10">
        <v>2.2578390000000002</v>
      </c>
      <c r="F309" s="10">
        <v>2.2520910000000001</v>
      </c>
      <c r="G309" s="10">
        <v>0</v>
      </c>
    </row>
    <row r="310" spans="1:7" x14ac:dyDescent="0.35">
      <c r="A310" s="9" t="str">
        <f>B237&amp;C310</f>
        <v>PENETRACION (%).Resto productos Ing.</v>
      </c>
      <c r="B310" s="9">
        <v>0</v>
      </c>
      <c r="C310" s="9" t="s">
        <v>137</v>
      </c>
      <c r="D310" s="10">
        <v>84.464590000000001</v>
      </c>
      <c r="E310" s="10">
        <v>84.016589999999994</v>
      </c>
      <c r="F310" s="10">
        <v>82.013720000000006</v>
      </c>
      <c r="G310" s="10">
        <v>0</v>
      </c>
    </row>
    <row r="311" spans="1:7" x14ac:dyDescent="0.35">
      <c r="A311" s="9" t="str">
        <f>B237&amp;C311</f>
        <v>PENETRACION (%)Gazpacho / Salmorejo</v>
      </c>
      <c r="B311" s="9">
        <v>0</v>
      </c>
      <c r="C311" s="9" t="s">
        <v>278</v>
      </c>
      <c r="D311" s="10">
        <v>12.3225</v>
      </c>
      <c r="E311" s="10">
        <v>10.82316</v>
      </c>
      <c r="F311" s="10">
        <v>10.89087</v>
      </c>
      <c r="G311" s="10">
        <v>0</v>
      </c>
    </row>
    <row r="312" spans="1:7" x14ac:dyDescent="0.35">
      <c r="A312" s="9" t="str">
        <f>B237&amp;C312</f>
        <v>PENETRACION (%)Sopas / Cremas / pures</v>
      </c>
      <c r="B312" s="9">
        <v>0</v>
      </c>
      <c r="C312" s="9" t="s">
        <v>279</v>
      </c>
      <c r="D312" s="10">
        <v>13.288639999999999</v>
      </c>
      <c r="E312" s="10">
        <v>13.194470000000001</v>
      </c>
      <c r="F312" s="10">
        <v>12.508850000000001</v>
      </c>
      <c r="G312" s="10">
        <v>0</v>
      </c>
    </row>
    <row r="313" spans="1:7" x14ac:dyDescent="0.35">
      <c r="A313" s="9" t="str">
        <f>B237&amp;C313</f>
        <v>PENETRACION (%)Proteinas Vegetales</v>
      </c>
      <c r="B313" s="9">
        <v>0</v>
      </c>
      <c r="C313" s="9" t="s">
        <v>280</v>
      </c>
      <c r="D313" s="10">
        <v>2.710693</v>
      </c>
      <c r="E313" s="10">
        <v>2.9487230000000002</v>
      </c>
      <c r="F313" s="10">
        <v>2.8012809999999999</v>
      </c>
      <c r="G313" s="10">
        <v>0</v>
      </c>
    </row>
    <row r="314" spans="1:7" x14ac:dyDescent="0.35">
      <c r="A314" s="9" t="str">
        <f>B237&amp;C314</f>
        <v>PENETRACION (%)Platos Base Huevos</v>
      </c>
      <c r="B314" s="9">
        <v>0</v>
      </c>
      <c r="C314" s="9" t="s">
        <v>281</v>
      </c>
      <c r="D314" s="10">
        <v>71.752120000000005</v>
      </c>
      <c r="E314" s="10">
        <v>70.679469999999995</v>
      </c>
      <c r="F314" s="10">
        <v>69.205219999999997</v>
      </c>
      <c r="G314" s="10">
        <v>0</v>
      </c>
    </row>
    <row r="315" spans="1:7" x14ac:dyDescent="0.35">
      <c r="A315" s="9" t="str">
        <f>B315&amp;C315</f>
        <v>FRECUENCIA COMPRA (Actos).T.Alimentos TOTAL ING</v>
      </c>
      <c r="B315" s="9" t="s">
        <v>58</v>
      </c>
      <c r="C315" s="9" t="s">
        <v>45</v>
      </c>
      <c r="D315" s="10">
        <v>51.334778090458592</v>
      </c>
      <c r="E315" s="10">
        <v>50.890256176953166</v>
      </c>
      <c r="F315" s="10">
        <v>50.78083824283965</v>
      </c>
      <c r="G315" s="10">
        <v>0</v>
      </c>
    </row>
    <row r="316" spans="1:7" x14ac:dyDescent="0.35">
      <c r="A316" s="9" t="str">
        <f>B315&amp;C316</f>
        <v>FRECUENCIA COMPRA (Actos).T.Carne Ing.</v>
      </c>
      <c r="B316" s="9">
        <v>0</v>
      </c>
      <c r="C316" s="9" t="s">
        <v>49</v>
      </c>
      <c r="D316" s="10">
        <v>23.560615711859274</v>
      </c>
      <c r="E316" s="10">
        <v>22.991579907140146</v>
      </c>
      <c r="F316" s="10">
        <v>25.110761641432656</v>
      </c>
      <c r="G316" s="10">
        <v>0</v>
      </c>
    </row>
    <row r="317" spans="1:7" x14ac:dyDescent="0.35">
      <c r="A317" s="9" t="str">
        <f>B315&amp;C317</f>
        <v>FRECUENCIA COMPRA (Actos)T.Carne Fresca Ing</v>
      </c>
      <c r="B317" s="9">
        <v>0</v>
      </c>
      <c r="C317" s="9" t="s">
        <v>53</v>
      </c>
      <c r="D317" s="10">
        <v>19.767380306345732</v>
      </c>
      <c r="E317" s="10">
        <v>19.458081164299788</v>
      </c>
      <c r="F317" s="10">
        <v>21.210934081671741</v>
      </c>
      <c r="G317" s="10">
        <v>0</v>
      </c>
    </row>
    <row r="318" spans="1:7" x14ac:dyDescent="0.35">
      <c r="A318" s="9" t="str">
        <f>B315&amp;C318</f>
        <v>FRECUENCIA COMPRA (Actos)Ternera Ing.</v>
      </c>
      <c r="B318" s="9">
        <v>0</v>
      </c>
      <c r="C318" s="9" t="s">
        <v>56</v>
      </c>
      <c r="D318" s="10">
        <v>9.7397587769296727</v>
      </c>
      <c r="E318" s="10">
        <v>9.77711927042178</v>
      </c>
      <c r="F318" s="10">
        <v>10.615096729876342</v>
      </c>
      <c r="G318" s="10">
        <v>0</v>
      </c>
    </row>
    <row r="319" spans="1:7" x14ac:dyDescent="0.35">
      <c r="A319" s="9" t="str">
        <f>B315&amp;C319</f>
        <v>FRECUENCIA COMPRA (Actos)Pollo Ing.</v>
      </c>
      <c r="B319" s="9">
        <v>0</v>
      </c>
      <c r="C319" s="9" t="s">
        <v>59</v>
      </c>
      <c r="D319" s="10">
        <v>9.8934824379308157</v>
      </c>
      <c r="E319" s="10">
        <v>9.6151358751041176</v>
      </c>
      <c r="F319" s="10">
        <v>10.345379808201542</v>
      </c>
      <c r="G319" s="10">
        <v>0</v>
      </c>
    </row>
    <row r="320" spans="1:7" x14ac:dyDescent="0.35">
      <c r="A320" s="9" t="str">
        <f>B315&amp;C320</f>
        <v>FRECUENCIA COMPRA (Actos)Porcino Ing.</v>
      </c>
      <c r="B320" s="9">
        <v>0</v>
      </c>
      <c r="C320" s="9" t="s">
        <v>62</v>
      </c>
      <c r="D320" s="10">
        <v>6.5877099914286097</v>
      </c>
      <c r="E320" s="10">
        <v>6.820750272705058</v>
      </c>
      <c r="F320" s="10">
        <v>7.4145868503116716</v>
      </c>
      <c r="G320" s="10">
        <v>0</v>
      </c>
    </row>
    <row r="321" spans="1:7" x14ac:dyDescent="0.35">
      <c r="A321" s="9" t="str">
        <f>B315&amp;C321</f>
        <v>FRECUENCIA COMPRA (Actos)Ovino Ing.</v>
      </c>
      <c r="B321" s="9">
        <v>0</v>
      </c>
      <c r="C321" s="9" t="s">
        <v>65</v>
      </c>
      <c r="D321" s="10">
        <v>2.3126142075631737</v>
      </c>
      <c r="E321" s="10">
        <v>2.4305881058096053</v>
      </c>
      <c r="F321" s="10">
        <v>2.493846798185976</v>
      </c>
      <c r="G321" s="10">
        <v>0</v>
      </c>
    </row>
    <row r="322" spans="1:7" x14ac:dyDescent="0.35">
      <c r="A322" s="9" t="str">
        <f>B315&amp;C322</f>
        <v>FRECUENCIA COMPRA (Actos)Resto Carne Ing.</v>
      </c>
      <c r="B322" s="9">
        <v>0</v>
      </c>
      <c r="C322" s="9" t="s">
        <v>68</v>
      </c>
      <c r="D322" s="10">
        <v>4.5595215156201432</v>
      </c>
      <c r="E322" s="10">
        <v>4.4131662609545073</v>
      </c>
      <c r="F322" s="10">
        <v>4.5984496779081923</v>
      </c>
      <c r="G322" s="10">
        <v>0</v>
      </c>
    </row>
    <row r="323" spans="1:7" x14ac:dyDescent="0.35">
      <c r="A323" s="9" t="str">
        <f>B315&amp;C323</f>
        <v>FRECUENCIA COMPRA (Actos)Carnes Transform.Ing</v>
      </c>
      <c r="B323" s="9">
        <v>0</v>
      </c>
      <c r="C323" s="9" t="s">
        <v>70</v>
      </c>
      <c r="D323" s="10">
        <v>11.60424434019758</v>
      </c>
      <c r="E323" s="10">
        <v>11.186677581060467</v>
      </c>
      <c r="F323" s="10">
        <v>11.958648840092744</v>
      </c>
      <c r="G323" s="10">
        <v>0</v>
      </c>
    </row>
    <row r="324" spans="1:7" x14ac:dyDescent="0.35">
      <c r="A324" s="9" t="str">
        <f>B315&amp;C324</f>
        <v>FRECUENCIA COMPRA (Actos)Jamón Curado Ing.</v>
      </c>
      <c r="B324" s="9">
        <v>0</v>
      </c>
      <c r="C324" s="9" t="s">
        <v>73</v>
      </c>
      <c r="D324" s="10">
        <v>4.3841302122953865</v>
      </c>
      <c r="E324" s="10">
        <v>4.302111241260639</v>
      </c>
      <c r="F324" s="10">
        <v>4.6497405522260644</v>
      </c>
      <c r="G324" s="10">
        <v>0</v>
      </c>
    </row>
    <row r="325" spans="1:7" x14ac:dyDescent="0.35">
      <c r="A325" s="9" t="str">
        <f>B315&amp;C325</f>
        <v>FRECUENCIA COMPRA (Actos)J.Curado Normal Ing</v>
      </c>
      <c r="B325" s="9">
        <v>0</v>
      </c>
      <c r="C325" s="9" t="s">
        <v>76</v>
      </c>
      <c r="D325" s="10">
        <v>3.6950059398160175</v>
      </c>
      <c r="E325" s="10">
        <v>3.6211950888069606</v>
      </c>
      <c r="F325" s="10">
        <v>3.7393854179323931</v>
      </c>
      <c r="G325" s="10">
        <v>0</v>
      </c>
    </row>
    <row r="326" spans="1:7" x14ac:dyDescent="0.35">
      <c r="A326" s="9" t="str">
        <f>B315&amp;C326</f>
        <v>FRECUENCIA COMPRA (Actos)J.Iberico Ing.</v>
      </c>
      <c r="B326" s="9">
        <v>0</v>
      </c>
      <c r="C326" s="9" t="s">
        <v>77</v>
      </c>
      <c r="D326" s="10">
        <v>2.344179125833842</v>
      </c>
      <c r="E326" s="10">
        <v>2.4199593126769736</v>
      </c>
      <c r="F326" s="10">
        <v>2.8047213002131168</v>
      </c>
      <c r="G326" s="10">
        <v>0</v>
      </c>
    </row>
    <row r="327" spans="1:7" x14ac:dyDescent="0.35">
      <c r="A327" s="9" t="str">
        <f>B315&amp;C327</f>
        <v>FRECUENCIA COMPRA (Actos)Lomo embuchado Ing.</v>
      </c>
      <c r="B327" s="9">
        <v>0</v>
      </c>
      <c r="C327" s="9" t="s">
        <v>78</v>
      </c>
      <c r="D327" s="10">
        <v>1.3930962209461104</v>
      </c>
      <c r="E327" s="10">
        <v>1.2443962100364987</v>
      </c>
      <c r="F327" s="10">
        <v>1.3192483208666435</v>
      </c>
      <c r="G327" s="10">
        <v>0</v>
      </c>
    </row>
    <row r="328" spans="1:7" x14ac:dyDescent="0.35">
      <c r="A328" s="9" t="str">
        <f>B315&amp;C328</f>
        <v>FRECUENCIA COMPRA (Actos)Chorizo Ing.</v>
      </c>
      <c r="B328" s="9">
        <v>0</v>
      </c>
      <c r="C328" s="9" t="s">
        <v>79</v>
      </c>
      <c r="D328" s="10">
        <v>1.8513182192462667</v>
      </c>
      <c r="E328" s="10">
        <v>1.7219143561099166</v>
      </c>
      <c r="F328" s="10">
        <v>1.8769808561450561</v>
      </c>
      <c r="G328" s="10">
        <v>0</v>
      </c>
    </row>
    <row r="329" spans="1:7" x14ac:dyDescent="0.35">
      <c r="A329" s="9" t="str">
        <f>B315&amp;C329</f>
        <v>FRECUENCIA COMPRA (Actos)Pates/Foie-gras Ing</v>
      </c>
      <c r="B329" s="9">
        <v>0</v>
      </c>
      <c r="C329" s="9" t="s">
        <v>80</v>
      </c>
      <c r="D329" s="10">
        <v>2.1343725081007774</v>
      </c>
      <c r="E329" s="10">
        <v>1.889867345056955</v>
      </c>
      <c r="F329" s="10">
        <v>2.7520057643304221</v>
      </c>
      <c r="G329" s="10">
        <v>0</v>
      </c>
    </row>
    <row r="330" spans="1:7" x14ac:dyDescent="0.35">
      <c r="A330" s="9" t="str">
        <f>B315&amp;C330</f>
        <v>FRECUENCIA COMPRA (Actos)Rto carn.transf.Ing</v>
      </c>
      <c r="B330" s="9">
        <v>0</v>
      </c>
      <c r="C330" s="9" t="s">
        <v>81</v>
      </c>
      <c r="D330" s="10">
        <v>9.477414766022358</v>
      </c>
      <c r="E330" s="10">
        <v>9.0884171985552413</v>
      </c>
      <c r="F330" s="10">
        <v>9.6341112451993407</v>
      </c>
      <c r="G330" s="10">
        <v>0</v>
      </c>
    </row>
    <row r="331" spans="1:7" x14ac:dyDescent="0.35">
      <c r="A331" s="9" t="str">
        <f>B315&amp;C331</f>
        <v>FRECUENCIA COMPRA (Actos).T.Pescados/Marisc.Ing</v>
      </c>
      <c r="B331" s="9">
        <v>0</v>
      </c>
      <c r="C331" s="9" t="s">
        <v>82</v>
      </c>
      <c r="D331" s="10">
        <v>13.146299919991881</v>
      </c>
      <c r="E331" s="10">
        <v>13.191711880152223</v>
      </c>
      <c r="F331" s="10">
        <v>13.613810038525381</v>
      </c>
      <c r="G331" s="10">
        <v>0</v>
      </c>
    </row>
    <row r="332" spans="1:7" x14ac:dyDescent="0.35">
      <c r="A332" s="9" t="str">
        <f>B315&amp;C332</f>
        <v>FRECUENCIA COMPRA (Actos)Pescados Ing.</v>
      </c>
      <c r="B332" s="9">
        <v>0</v>
      </c>
      <c r="C332" s="9" t="s">
        <v>83</v>
      </c>
      <c r="D332" s="10">
        <v>10.076681995885881</v>
      </c>
      <c r="E332" s="10">
        <v>10.049402151956443</v>
      </c>
      <c r="F332" s="10">
        <v>10.26888306063276</v>
      </c>
      <c r="G332" s="10">
        <v>0</v>
      </c>
    </row>
    <row r="333" spans="1:7" x14ac:dyDescent="0.35">
      <c r="A333" s="9" t="str">
        <f>B315&amp;C333</f>
        <v>FRECUENCIA COMPRA (Actos)Merluza/Pescadil.Ing</v>
      </c>
      <c r="B333" s="9">
        <v>0</v>
      </c>
      <c r="C333" s="9" t="s">
        <v>84</v>
      </c>
      <c r="D333" s="10">
        <v>2.0254355003833</v>
      </c>
      <c r="E333" s="10">
        <v>2.3004297446005122</v>
      </c>
      <c r="F333" s="10">
        <v>2.1474237897587081</v>
      </c>
      <c r="G333" s="10">
        <v>0</v>
      </c>
    </row>
    <row r="334" spans="1:7" x14ac:dyDescent="0.35">
      <c r="A334" s="9" t="str">
        <f>B315&amp;C334</f>
        <v>FRECUENCIA COMPRA (Actos)Boquerones Ing.</v>
      </c>
      <c r="B334" s="9">
        <v>0</v>
      </c>
      <c r="C334" s="9" t="s">
        <v>85</v>
      </c>
      <c r="D334" s="10">
        <v>2.1495803116505199</v>
      </c>
      <c r="E334" s="10">
        <v>2.2785171733414451</v>
      </c>
      <c r="F334" s="10">
        <v>2.3819347304611487</v>
      </c>
      <c r="G334" s="10">
        <v>0</v>
      </c>
    </row>
    <row r="335" spans="1:7" x14ac:dyDescent="0.35">
      <c r="A335" s="9" t="str">
        <f>B315&amp;C335</f>
        <v>FRECUENCIA COMPRA (Actos)Sardinas Ing.</v>
      </c>
      <c r="B335" s="9">
        <v>0</v>
      </c>
      <c r="C335" s="9" t="s">
        <v>86</v>
      </c>
      <c r="D335" s="10">
        <v>2.4442009264857747</v>
      </c>
      <c r="E335" s="10">
        <v>2.6259405496328911</v>
      </c>
      <c r="F335" s="10">
        <v>3.4667241668529254</v>
      </c>
      <c r="G335" s="10">
        <v>0</v>
      </c>
    </row>
    <row r="336" spans="1:7" x14ac:dyDescent="0.35">
      <c r="A336" s="9" t="str">
        <f>B315&amp;C336</f>
        <v>FRECUENCIA COMPRA (Actos)Rape Ing.</v>
      </c>
      <c r="B336" s="9">
        <v>0</v>
      </c>
      <c r="C336" s="9" t="s">
        <v>87</v>
      </c>
      <c r="D336" s="10">
        <v>1.1842384409629347</v>
      </c>
      <c r="E336" s="10">
        <v>1.3653219880595133</v>
      </c>
      <c r="F336" s="10">
        <v>1.2546910862718408</v>
      </c>
      <c r="G336" s="10">
        <v>0</v>
      </c>
    </row>
    <row r="337" spans="1:7" x14ac:dyDescent="0.35">
      <c r="A337" s="9" t="str">
        <f>B315&amp;C337</f>
        <v>FRECUENCIA COMPRA (Actos)Dorada Ing.</v>
      </c>
      <c r="B337" s="9">
        <v>0</v>
      </c>
      <c r="C337" s="9" t="s">
        <v>88</v>
      </c>
      <c r="D337" s="10">
        <v>2.3109211933680482</v>
      </c>
      <c r="E337" s="10">
        <v>2.3573798405522468</v>
      </c>
      <c r="F337" s="10">
        <v>1.7837883478750352</v>
      </c>
      <c r="G337" s="10">
        <v>0</v>
      </c>
    </row>
    <row r="338" spans="1:7" x14ac:dyDescent="0.35">
      <c r="A338" s="9" t="str">
        <f>B315&amp;C338</f>
        <v>FRECUENCIA COMPRA (Actos)Salmon Ing.</v>
      </c>
      <c r="B338" s="9">
        <v>0</v>
      </c>
      <c r="C338" s="9" t="s">
        <v>89</v>
      </c>
      <c r="D338" s="10">
        <v>2.5240337316161958</v>
      </c>
      <c r="E338" s="10">
        <v>2.5446579854593261</v>
      </c>
      <c r="F338" s="10">
        <v>2.7382893817169269</v>
      </c>
      <c r="G338" s="10">
        <v>0</v>
      </c>
    </row>
    <row r="339" spans="1:7" x14ac:dyDescent="0.35">
      <c r="A339" s="9" t="str">
        <f>B315&amp;C339</f>
        <v>FRECUENCIA COMPRA (Actos)Atun Fresco Ing.</v>
      </c>
      <c r="B339" s="9">
        <v>0</v>
      </c>
      <c r="C339" s="9" t="s">
        <v>90</v>
      </c>
      <c r="D339" s="10">
        <v>2.5502521107094371</v>
      </c>
      <c r="E339" s="10">
        <v>2.5322861508677263</v>
      </c>
      <c r="F339" s="10">
        <v>2.5180368904273882</v>
      </c>
      <c r="G339" s="10">
        <v>0</v>
      </c>
    </row>
    <row r="340" spans="1:7" x14ac:dyDescent="0.35">
      <c r="A340" s="9" t="str">
        <f>B315&amp;C340</f>
        <v>FRECUENCIA COMPRA (Actos)Resto pescados Ing.</v>
      </c>
      <c r="B340" s="9">
        <v>0</v>
      </c>
      <c r="C340" s="9" t="s">
        <v>91</v>
      </c>
      <c r="D340" s="10">
        <v>8.6094374606549415</v>
      </c>
      <c r="E340" s="10">
        <v>8.2536879930766087</v>
      </c>
      <c r="F340" s="10">
        <v>8.1583446968741491</v>
      </c>
      <c r="G340" s="10">
        <v>0</v>
      </c>
    </row>
    <row r="341" spans="1:7" x14ac:dyDescent="0.35">
      <c r="A341" s="9" t="str">
        <f>B315&amp;C341</f>
        <v>FRECUENCIA COMPRA (Actos)Mariscos Ing.</v>
      </c>
      <c r="B341" s="9">
        <v>0</v>
      </c>
      <c r="C341" s="9" t="s">
        <v>92</v>
      </c>
      <c r="D341" s="10">
        <v>7.5826914950902999</v>
      </c>
      <c r="E341" s="10">
        <v>7.7279192019623331</v>
      </c>
      <c r="F341" s="10">
        <v>7.972935651678938</v>
      </c>
      <c r="G341" s="10">
        <v>0</v>
      </c>
    </row>
    <row r="342" spans="1:7" x14ac:dyDescent="0.35">
      <c r="A342" s="9" t="str">
        <f>B315&amp;C342</f>
        <v>FRECUENCIA COMPRA (Actos)Calamares Ing.</v>
      </c>
      <c r="B342" s="9">
        <v>0</v>
      </c>
      <c r="C342" s="9" t="s">
        <v>93</v>
      </c>
      <c r="D342" s="10">
        <v>4.267534270278337</v>
      </c>
      <c r="E342" s="10">
        <v>4.5567567603500043</v>
      </c>
      <c r="F342" s="10">
        <v>4.4767736006121837</v>
      </c>
      <c r="G342" s="10">
        <v>0</v>
      </c>
    </row>
    <row r="343" spans="1:7" x14ac:dyDescent="0.35">
      <c r="A343" s="9" t="str">
        <f>B315&amp;C343</f>
        <v>FRECUENCIA COMPRA (Actos)Pulpo/sepia Ing.</v>
      </c>
      <c r="B343" s="9">
        <v>0</v>
      </c>
      <c r="C343" s="9" t="s">
        <v>94</v>
      </c>
      <c r="D343" s="10">
        <v>3.465872480404943</v>
      </c>
      <c r="E343" s="10">
        <v>3.8000176289114149</v>
      </c>
      <c r="F343" s="10">
        <v>3.9871790850559705</v>
      </c>
      <c r="G343" s="10">
        <v>0</v>
      </c>
    </row>
    <row r="344" spans="1:7" x14ac:dyDescent="0.35">
      <c r="A344" s="9" t="str">
        <f>B315&amp;C344</f>
        <v>FRECUENCIA COMPRA (Actos)Langostinos/Gamb.Ing</v>
      </c>
      <c r="B344" s="9">
        <v>0</v>
      </c>
      <c r="C344" s="9" t="s">
        <v>95</v>
      </c>
      <c r="D344" s="10">
        <v>4.1804702456406337</v>
      </c>
      <c r="E344" s="10">
        <v>4.154694328087432</v>
      </c>
      <c r="F344" s="10">
        <v>4.7004375904375069</v>
      </c>
      <c r="G344" s="10">
        <v>0</v>
      </c>
    </row>
    <row r="345" spans="1:7" x14ac:dyDescent="0.35">
      <c r="A345" s="9" t="str">
        <f>B315&amp;C345</f>
        <v>FRECUENCIA COMPRA (Actos)Otros mariscos Ing.</v>
      </c>
      <c r="B345" s="9">
        <v>0</v>
      </c>
      <c r="C345" s="9" t="s">
        <v>96</v>
      </c>
      <c r="D345" s="10">
        <v>4.5945372940494504</v>
      </c>
      <c r="E345" s="10">
        <v>4.9905590666432174</v>
      </c>
      <c r="F345" s="10">
        <v>5.1454222141231698</v>
      </c>
      <c r="G345" s="10">
        <v>0</v>
      </c>
    </row>
    <row r="346" spans="1:7" x14ac:dyDescent="0.35">
      <c r="A346" s="9" t="str">
        <f>B315&amp;C346</f>
        <v>FRECUENCIA COMPRA (Actos).Derivados lacteos Ing</v>
      </c>
      <c r="B346" s="9">
        <v>0</v>
      </c>
      <c r="C346" s="9" t="s">
        <v>97</v>
      </c>
      <c r="D346" s="10">
        <v>18.220924338136872</v>
      </c>
      <c r="E346" s="10">
        <v>17.517070927733219</v>
      </c>
      <c r="F346" s="10">
        <v>18.717456025279422</v>
      </c>
      <c r="G346" s="10">
        <v>0</v>
      </c>
    </row>
    <row r="347" spans="1:7" x14ac:dyDescent="0.35">
      <c r="A347" s="9" t="str">
        <f>B315&amp;C347</f>
        <v>FRECUENCIA COMPRA (Actos)Mantequilla Ing.</v>
      </c>
      <c r="B347" s="9">
        <v>0</v>
      </c>
      <c r="C347" s="9" t="s">
        <v>98</v>
      </c>
      <c r="D347" s="10">
        <v>6.5622164854120184</v>
      </c>
      <c r="E347" s="10">
        <v>6.2304583836729606</v>
      </c>
      <c r="F347" s="10">
        <v>7.4849938414758981</v>
      </c>
      <c r="G347" s="10">
        <v>0</v>
      </c>
    </row>
    <row r="348" spans="1:7" x14ac:dyDescent="0.35">
      <c r="A348" s="9" t="str">
        <f>B315&amp;C348</f>
        <v>FRECUENCIA COMPRA (Actos)Postres Ing.</v>
      </c>
      <c r="B348" s="9">
        <v>0</v>
      </c>
      <c r="C348" s="9" t="s">
        <v>99</v>
      </c>
      <c r="D348" s="10">
        <v>8.0252162715482633</v>
      </c>
      <c r="E348" s="10">
        <v>8.0336405731483111</v>
      </c>
      <c r="F348" s="10">
        <v>8.4432420784107016</v>
      </c>
      <c r="G348" s="10">
        <v>0</v>
      </c>
    </row>
    <row r="349" spans="1:7" x14ac:dyDescent="0.35">
      <c r="A349" s="9" t="str">
        <f>B315&amp;C349</f>
        <v>FRECUENCIA COMPRA (Actos)Yogures Ing.</v>
      </c>
      <c r="B349" s="9">
        <v>0</v>
      </c>
      <c r="C349" s="9" t="s">
        <v>100</v>
      </c>
      <c r="D349" s="10">
        <v>5.7813007115830883</v>
      </c>
      <c r="E349" s="10">
        <v>5.522662229451889</v>
      </c>
      <c r="F349" s="10">
        <v>6.178164430026456</v>
      </c>
      <c r="G349" s="10">
        <v>0</v>
      </c>
    </row>
    <row r="350" spans="1:7" x14ac:dyDescent="0.35">
      <c r="A350" s="9" t="str">
        <f>B315&amp;C350</f>
        <v>FRECUENCIA COMPRA (Actos)Queso Ing.</v>
      </c>
      <c r="B350" s="9">
        <v>0</v>
      </c>
      <c r="C350" s="9" t="s">
        <v>101</v>
      </c>
      <c r="D350" s="10">
        <v>12.805927884694349</v>
      </c>
      <c r="E350" s="10">
        <v>12.511701959565062</v>
      </c>
      <c r="F350" s="10">
        <v>13.28313794841571</v>
      </c>
      <c r="G350" s="10">
        <v>0</v>
      </c>
    </row>
    <row r="351" spans="1:7" x14ac:dyDescent="0.35">
      <c r="A351" s="9" t="str">
        <f>B315&amp;C351</f>
        <v>FRECUENCIA COMPRA (Actos).Fruta Ing.</v>
      </c>
      <c r="B351" s="9">
        <v>0</v>
      </c>
      <c r="C351" s="9" t="s">
        <v>102</v>
      </c>
      <c r="D351" s="10">
        <v>5.8509902207865139</v>
      </c>
      <c r="E351" s="10">
        <v>5.9374921052085829</v>
      </c>
      <c r="F351" s="10">
        <v>7.2632342727071109</v>
      </c>
      <c r="G351" s="10">
        <v>0</v>
      </c>
    </row>
    <row r="352" spans="1:7" x14ac:dyDescent="0.35">
      <c r="A352" s="9" t="str">
        <f>B315&amp;C352</f>
        <v>FRECUENCIA COMPRA (Actos)Fruta Fresca Ing</v>
      </c>
      <c r="B352" s="9">
        <v>0</v>
      </c>
      <c r="C352" s="9" t="s">
        <v>103</v>
      </c>
      <c r="D352" s="10">
        <v>4.6795701803268539</v>
      </c>
      <c r="E352" s="10">
        <v>4.8495553683034665</v>
      </c>
      <c r="F352" s="10">
        <v>6.2695286669150594</v>
      </c>
      <c r="G352" s="10">
        <v>0</v>
      </c>
    </row>
    <row r="353" spans="1:7" x14ac:dyDescent="0.35">
      <c r="A353" s="9" t="str">
        <f>B315&amp;C353</f>
        <v>FRECUENCIA COMPRA (Actos)Manzana Ing.</v>
      </c>
      <c r="B353" s="9">
        <v>0</v>
      </c>
      <c r="C353" s="9" t="s">
        <v>104</v>
      </c>
      <c r="D353" s="10">
        <v>3.4758587529352485</v>
      </c>
      <c r="E353" s="10">
        <v>2.5412715367369305</v>
      </c>
      <c r="F353" s="10">
        <v>6.3697056091548294</v>
      </c>
      <c r="G353" s="10">
        <v>0</v>
      </c>
    </row>
    <row r="354" spans="1:7" x14ac:dyDescent="0.35">
      <c r="A354" s="9" t="str">
        <f>B315&amp;C354</f>
        <v>FRECUENCIA COMPRA (Actos)Platano Ing.</v>
      </c>
      <c r="B354" s="9">
        <v>0</v>
      </c>
      <c r="C354" s="9" t="s">
        <v>105</v>
      </c>
      <c r="D354" s="10">
        <v>2.6792008551947299</v>
      </c>
      <c r="E354" s="10">
        <v>3.8693760161921027</v>
      </c>
      <c r="F354" s="10">
        <v>7.0499585277638284</v>
      </c>
      <c r="G354" s="10">
        <v>0</v>
      </c>
    </row>
    <row r="355" spans="1:7" x14ac:dyDescent="0.35">
      <c r="A355" s="9" t="str">
        <f>B315&amp;C355</f>
        <v>FRECUENCIA COMPRA (Actos)Naranja/Mandarina In</v>
      </c>
      <c r="B355" s="9">
        <v>0</v>
      </c>
      <c r="C355" s="9" t="s">
        <v>106</v>
      </c>
      <c r="D355" s="10">
        <v>3.4727965065988271</v>
      </c>
      <c r="E355" s="10">
        <v>3.0840829109711341</v>
      </c>
      <c r="F355" s="10">
        <v>4.4345243308117093</v>
      </c>
      <c r="G355" s="10">
        <v>0</v>
      </c>
    </row>
    <row r="356" spans="1:7" x14ac:dyDescent="0.35">
      <c r="A356" s="9" t="str">
        <f>B315&amp;C356</f>
        <v>FRECUENCIA COMPRA (Actos)Melon/sandia Ing.</v>
      </c>
      <c r="B356" s="9">
        <v>0</v>
      </c>
      <c r="C356" s="9" t="s">
        <v>107</v>
      </c>
      <c r="D356" s="10">
        <v>2.2490453708780112</v>
      </c>
      <c r="E356" s="10">
        <v>2.5438066779264648</v>
      </c>
      <c r="F356" s="10">
        <v>2.9442772581792442</v>
      </c>
      <c r="G356" s="10">
        <v>0</v>
      </c>
    </row>
    <row r="357" spans="1:7" x14ac:dyDescent="0.35">
      <c r="A357" s="9" t="str">
        <f>B315&amp;C357</f>
        <v>FRECUENCIA COMPRA (Actos)Fresa/freson Ing.</v>
      </c>
      <c r="B357" s="9">
        <v>0</v>
      </c>
      <c r="C357" s="9" t="s">
        <v>108</v>
      </c>
      <c r="D357" s="10">
        <v>1.976489096414745</v>
      </c>
      <c r="E357" s="10">
        <v>1.6870728543123921</v>
      </c>
      <c r="F357" s="10">
        <v>2.7460236584752988</v>
      </c>
      <c r="G357" s="10">
        <v>0</v>
      </c>
    </row>
    <row r="358" spans="1:7" x14ac:dyDescent="0.35">
      <c r="A358" s="9" t="str">
        <f>B315&amp;C358</f>
        <v>FRECUENCIA COMPRA (Actos)Pina Ing.</v>
      </c>
      <c r="B358" s="9">
        <v>0</v>
      </c>
      <c r="C358" s="9" t="s">
        <v>109</v>
      </c>
      <c r="D358" s="10">
        <v>3.0040316530491995</v>
      </c>
      <c r="E358" s="10">
        <v>3.1904506513485669</v>
      </c>
      <c r="F358" s="10">
        <v>2.8377354120152618</v>
      </c>
      <c r="G358" s="10">
        <v>0</v>
      </c>
    </row>
    <row r="359" spans="1:7" x14ac:dyDescent="0.35">
      <c r="A359" s="9" t="str">
        <f>B315&amp;C359</f>
        <v>FRECUENCIA COMPRA (Actos)Resto frutas Ing.</v>
      </c>
      <c r="B359" s="9">
        <v>0</v>
      </c>
      <c r="C359" s="9" t="s">
        <v>110</v>
      </c>
      <c r="D359" s="10">
        <v>3.3005072167195255</v>
      </c>
      <c r="E359" s="10">
        <v>2.3390122429134546</v>
      </c>
      <c r="F359" s="10">
        <v>3.2810301715018699</v>
      </c>
      <c r="G359" s="10">
        <v>0</v>
      </c>
    </row>
    <row r="360" spans="1:7" x14ac:dyDescent="0.35">
      <c r="A360" s="9" t="str">
        <f>B315&amp;C360</f>
        <v>FRECUENCIA COMPRA (Actos)Mermeladas Ing.</v>
      </c>
      <c r="B360" s="9">
        <v>0</v>
      </c>
      <c r="C360" s="9" t="s">
        <v>111</v>
      </c>
      <c r="D360" s="10">
        <v>5.644895730930287</v>
      </c>
      <c r="E360" s="10">
        <v>6.0655304236370906</v>
      </c>
      <c r="F360" s="10">
        <v>6.4862791740360493</v>
      </c>
      <c r="G360" s="10">
        <v>0</v>
      </c>
    </row>
    <row r="361" spans="1:7" x14ac:dyDescent="0.35">
      <c r="A361" s="9" t="str">
        <f>B315&amp;C361</f>
        <v>FRECUENCIA COMPRA (Actos).Hortalizas/Verdur.Ing</v>
      </c>
      <c r="B361" s="9">
        <v>0</v>
      </c>
      <c r="C361" s="9" t="s">
        <v>112</v>
      </c>
      <c r="D361" s="10">
        <v>24.294111437384146</v>
      </c>
      <c r="E361" s="10">
        <v>24.835934973026237</v>
      </c>
      <c r="F361" s="10">
        <v>26.648954013278328</v>
      </c>
      <c r="G361" s="10">
        <v>0</v>
      </c>
    </row>
    <row r="362" spans="1:7" x14ac:dyDescent="0.35">
      <c r="A362" s="9" t="str">
        <f>B315&amp;C362</f>
        <v>FRECUENCIA COMPRA (Actos)Tomates Ing.</v>
      </c>
      <c r="B362" s="9">
        <v>0</v>
      </c>
      <c r="C362" s="9" t="s">
        <v>113</v>
      </c>
      <c r="D362" s="10">
        <v>9.7536196314731729</v>
      </c>
      <c r="E362" s="10">
        <v>10.49198341520931</v>
      </c>
      <c r="F362" s="10">
        <v>11.446818975057003</v>
      </c>
      <c r="G362" s="10">
        <v>0</v>
      </c>
    </row>
    <row r="363" spans="1:7" x14ac:dyDescent="0.35">
      <c r="A363" s="9" t="str">
        <f>B315&amp;C363</f>
        <v>FRECUENCIA COMPRA (Actos)Judías verdes Ing.</v>
      </c>
      <c r="B363" s="9">
        <v>0</v>
      </c>
      <c r="C363" s="9" t="s">
        <v>114</v>
      </c>
      <c r="D363" s="10">
        <v>2.2351065108806139</v>
      </c>
      <c r="E363" s="10">
        <v>1.9791326263120743</v>
      </c>
      <c r="F363" s="10">
        <v>2.6883762307538368</v>
      </c>
      <c r="G363" s="10">
        <v>0</v>
      </c>
    </row>
    <row r="364" spans="1:7" x14ac:dyDescent="0.35">
      <c r="A364" s="9" t="str">
        <f>B315&amp;C364</f>
        <v>FRECUENCIA COMPRA (Actos)Patatas Ing.</v>
      </c>
      <c r="B364" s="9">
        <v>0</v>
      </c>
      <c r="C364" s="9" t="s">
        <v>115</v>
      </c>
      <c r="D364" s="10">
        <v>16.19011044367841</v>
      </c>
      <c r="E364" s="10">
        <v>16.059836075245503</v>
      </c>
      <c r="F364" s="10">
        <v>16.704139180905088</v>
      </c>
      <c r="G364" s="10">
        <v>0</v>
      </c>
    </row>
    <row r="365" spans="1:7" x14ac:dyDescent="0.35">
      <c r="A365" s="9" t="str">
        <f>B315&amp;C365</f>
        <v>FRECUENCIA COMPRA (Actos)Cebollas Ing.</v>
      </c>
      <c r="B365" s="9">
        <v>0</v>
      </c>
      <c r="C365" s="9" t="s">
        <v>116</v>
      </c>
      <c r="D365" s="10">
        <v>8.0755482990274867</v>
      </c>
      <c r="E365" s="10">
        <v>8.513371907989626</v>
      </c>
      <c r="F365" s="10">
        <v>9.1341126206359622</v>
      </c>
      <c r="G365" s="10">
        <v>0</v>
      </c>
    </row>
    <row r="366" spans="1:7" x14ac:dyDescent="0.35">
      <c r="A366" s="9" t="str">
        <f>B315&amp;C366</f>
        <v>FRECUENCIA COMPRA (Actos)Pimientos Ing.</v>
      </c>
      <c r="B366" s="9">
        <v>0</v>
      </c>
      <c r="C366" s="9" t="s">
        <v>117</v>
      </c>
      <c r="D366" s="10">
        <v>4.7291185454260427</v>
      </c>
      <c r="E366" s="10">
        <v>4.8231466972418628</v>
      </c>
      <c r="F366" s="10">
        <v>4.9063858288579647</v>
      </c>
      <c r="G366" s="10">
        <v>0</v>
      </c>
    </row>
    <row r="367" spans="1:7" x14ac:dyDescent="0.35">
      <c r="A367" s="9" t="str">
        <f>B315&amp;C367</f>
        <v>FRECUENCIA COMPRA (Actos)Lechugas Ing.</v>
      </c>
      <c r="B367" s="9">
        <v>0</v>
      </c>
      <c r="C367" s="9" t="s">
        <v>118</v>
      </c>
      <c r="D367" s="10">
        <v>8.8774191785360799</v>
      </c>
      <c r="E367" s="10">
        <v>9.0795290885834117</v>
      </c>
      <c r="F367" s="10">
        <v>9.3756912867150053</v>
      </c>
      <c r="G367" s="10">
        <v>0</v>
      </c>
    </row>
    <row r="368" spans="1:7" x14ac:dyDescent="0.35">
      <c r="A368" s="9" t="str">
        <f>B315&amp;C368</f>
        <v>FRECUENCIA COMPRA (Actos)Setas Ing.</v>
      </c>
      <c r="B368" s="9">
        <v>0</v>
      </c>
      <c r="C368" s="9" t="s">
        <v>119</v>
      </c>
      <c r="D368" s="10">
        <v>3.6460549094016788</v>
      </c>
      <c r="E368" s="10">
        <v>3.546866948768796</v>
      </c>
      <c r="F368" s="10">
        <v>3.6466828621672041</v>
      </c>
      <c r="G368" s="10">
        <v>0</v>
      </c>
    </row>
    <row r="369" spans="1:7" x14ac:dyDescent="0.35">
      <c r="A369" s="9" t="str">
        <f>B315&amp;C369</f>
        <v>FRECUENCIA COMPRA (Actos)Esparragos Ing.</v>
      </c>
      <c r="B369" s="9">
        <v>0</v>
      </c>
      <c r="C369" s="9" t="s">
        <v>120</v>
      </c>
      <c r="D369" s="10">
        <v>1.9172058666933243</v>
      </c>
      <c r="E369" s="10">
        <v>1.5877526332982008</v>
      </c>
      <c r="F369" s="10">
        <v>1.6352685635223776</v>
      </c>
      <c r="G369" s="10">
        <v>0</v>
      </c>
    </row>
    <row r="370" spans="1:7" x14ac:dyDescent="0.35">
      <c r="A370" s="9" t="str">
        <f>B315&amp;C370</f>
        <v>FRECUENCIA COMPRA (Actos)Otras hortalizas Ing.</v>
      </c>
      <c r="B370" s="9">
        <v>0</v>
      </c>
      <c r="C370" s="9" t="s">
        <v>121</v>
      </c>
      <c r="D370" s="10">
        <v>7.5922740462297398</v>
      </c>
      <c r="E370" s="10">
        <v>7.4864095763546432</v>
      </c>
      <c r="F370" s="10">
        <v>8.1754931476241186</v>
      </c>
      <c r="G370" s="10">
        <v>0</v>
      </c>
    </row>
    <row r="371" spans="1:7" x14ac:dyDescent="0.35">
      <c r="A371" s="9" t="str">
        <f>B315&amp;C371</f>
        <v>FRECUENCIA COMPRA (Actos).Aceite alino Ing.</v>
      </c>
      <c r="B371" s="9">
        <v>0</v>
      </c>
      <c r="C371" s="9" t="s">
        <v>122</v>
      </c>
      <c r="D371" s="10">
        <v>7.7495561313288421</v>
      </c>
      <c r="E371" s="10">
        <v>8.4910037438077222</v>
      </c>
      <c r="F371" s="10">
        <v>9.2240435443165119</v>
      </c>
      <c r="G371" s="10">
        <v>0</v>
      </c>
    </row>
    <row r="372" spans="1:7" x14ac:dyDescent="0.35">
      <c r="A372" s="9" t="str">
        <f>B315&amp;C372</f>
        <v>FRECUENCIA COMPRA (Actos)Aceite oliva Ing.</v>
      </c>
      <c r="B372" s="9">
        <v>0</v>
      </c>
      <c r="C372" s="9" t="s">
        <v>266</v>
      </c>
      <c r="D372" s="10">
        <v>4.2378017190106689</v>
      </c>
      <c r="E372" s="10">
        <v>4.3293838087201735</v>
      </c>
      <c r="F372" s="10">
        <v>4.402430453043304</v>
      </c>
      <c r="G372" s="10">
        <v>0</v>
      </c>
    </row>
    <row r="373" spans="1:7" x14ac:dyDescent="0.35">
      <c r="A373" s="9" t="str">
        <f>B315&amp;C373</f>
        <v>FRECUENCIA COMPRA (Actos)Resto aceite Ing.</v>
      </c>
      <c r="B373" s="9">
        <v>0</v>
      </c>
      <c r="C373" s="9" t="s">
        <v>267</v>
      </c>
      <c r="D373" s="10">
        <v>7.0902796915247546</v>
      </c>
      <c r="E373" s="10">
        <v>8.0836351047887138</v>
      </c>
      <c r="F373" s="10">
        <v>9.0460372788099157</v>
      </c>
      <c r="G373" s="10">
        <v>0</v>
      </c>
    </row>
    <row r="374" spans="1:7" x14ac:dyDescent="0.35">
      <c r="A374" s="9" t="str">
        <f>B315&amp;C374</f>
        <v>FRECUENCIA COMPRA (Actos).Pan Ing.</v>
      </c>
      <c r="B374" s="9">
        <v>0</v>
      </c>
      <c r="C374" s="9" t="s">
        <v>123</v>
      </c>
      <c r="D374" s="10">
        <v>28.422869678854887</v>
      </c>
      <c r="E374" s="10">
        <v>27.812431744553624</v>
      </c>
      <c r="F374" s="10">
        <v>29.473127321512532</v>
      </c>
      <c r="G374" s="10">
        <v>0</v>
      </c>
    </row>
    <row r="375" spans="1:7" x14ac:dyDescent="0.35">
      <c r="A375" s="9" t="str">
        <f>B315&amp;C375</f>
        <v>FRECUENCIA COMPRA (Actos).Pastas Ing.</v>
      </c>
      <c r="B375" s="9">
        <v>0</v>
      </c>
      <c r="C375" s="9" t="s">
        <v>124</v>
      </c>
      <c r="D375" s="10">
        <v>4.4794468872507949</v>
      </c>
      <c r="E375" s="10">
        <v>4.0260319862738898</v>
      </c>
      <c r="F375" s="10">
        <v>4.6786110873836169</v>
      </c>
      <c r="G375" s="10">
        <v>0</v>
      </c>
    </row>
    <row r="376" spans="1:7" x14ac:dyDescent="0.35">
      <c r="A376" s="9" t="str">
        <f>B315&amp;C376</f>
        <v>FRECUENCIA COMPRA (Actos).Arroz Ing.</v>
      </c>
      <c r="B376" s="9">
        <v>0</v>
      </c>
      <c r="C376" s="9" t="s">
        <v>125</v>
      </c>
      <c r="D376" s="10">
        <v>5.8895914473752331</v>
      </c>
      <c r="E376" s="10">
        <v>5.7657275843776556</v>
      </c>
      <c r="F376" s="10">
        <v>6.5123169436624249</v>
      </c>
      <c r="G376" s="10">
        <v>0</v>
      </c>
    </row>
    <row r="377" spans="1:7" x14ac:dyDescent="0.35">
      <c r="A377" s="9" t="str">
        <f>B315&amp;C377</f>
        <v>FRECUENCIA COMPRA (Actos).Legumbres Ing.</v>
      </c>
      <c r="B377" s="9">
        <v>0</v>
      </c>
      <c r="C377" s="9" t="s">
        <v>126</v>
      </c>
      <c r="D377" s="10">
        <v>3.8538892167007739</v>
      </c>
      <c r="E377" s="10">
        <v>4.8207879531848086</v>
      </c>
      <c r="F377" s="10">
        <v>5.0731275465913805</v>
      </c>
      <c r="G377" s="10">
        <v>0</v>
      </c>
    </row>
    <row r="378" spans="1:7" x14ac:dyDescent="0.35">
      <c r="A378" s="9" t="str">
        <f>B315&amp;C378</f>
        <v>FRECUENCIA COMPRA (Actos)BATIDOS</v>
      </c>
      <c r="B378" s="9">
        <v>0</v>
      </c>
      <c r="C378" s="9" t="s">
        <v>268</v>
      </c>
      <c r="D378" s="10">
        <v>2.7686614833197023</v>
      </c>
      <c r="E378" s="10">
        <v>2.678023836491636</v>
      </c>
      <c r="F378" s="10">
        <v>2.9232390282037319</v>
      </c>
      <c r="G378" s="10">
        <v>0</v>
      </c>
    </row>
    <row r="379" spans="1:7" x14ac:dyDescent="0.35">
      <c r="A379" s="9" t="str">
        <f>B315&amp;C379</f>
        <v>FRECUENCIA COMPRA (Actos)HELADOS</v>
      </c>
      <c r="B379" s="9">
        <v>0</v>
      </c>
      <c r="C379" s="9" t="s">
        <v>269</v>
      </c>
      <c r="D379" s="10">
        <v>6.4543186187115156</v>
      </c>
      <c r="E379" s="10">
        <v>6.5952396078284936</v>
      </c>
      <c r="F379" s="10">
        <v>6.4628972518061749</v>
      </c>
      <c r="G379" s="10">
        <v>0</v>
      </c>
    </row>
    <row r="380" spans="1:7" x14ac:dyDescent="0.35">
      <c r="A380" s="9" t="str">
        <f>B315&amp;C380</f>
        <v>FRECUENCIA COMPRA (Actos)GALLETAS</v>
      </c>
      <c r="B380" s="9">
        <v>0</v>
      </c>
      <c r="C380" s="9" t="s">
        <v>270</v>
      </c>
      <c r="D380" s="10">
        <v>4.2715948308922611</v>
      </c>
      <c r="E380" s="10">
        <v>4.0210906290298309</v>
      </c>
      <c r="F380" s="10">
        <v>4.6720506832871225</v>
      </c>
      <c r="G380" s="10">
        <v>0</v>
      </c>
    </row>
    <row r="381" spans="1:7" x14ac:dyDescent="0.35">
      <c r="A381" s="9" t="str">
        <f>B315&amp;C381</f>
        <v>FRECUENCIA COMPRA (Actos)BOLLERÍA</v>
      </c>
      <c r="B381" s="9">
        <v>0</v>
      </c>
      <c r="C381" s="9" t="s">
        <v>271</v>
      </c>
      <c r="D381" s="10">
        <v>11.474484681669825</v>
      </c>
      <c r="E381" s="10">
        <v>11.252704122103333</v>
      </c>
      <c r="F381" s="10">
        <v>10.625974117496007</v>
      </c>
      <c r="G381" s="10">
        <v>0</v>
      </c>
    </row>
    <row r="382" spans="1:7" x14ac:dyDescent="0.35">
      <c r="A382" s="9" t="str">
        <f>B315&amp;C382</f>
        <v>FRECUENCIA COMPRA (Actos)BOLLERIA SALADA</v>
      </c>
      <c r="B382" s="9">
        <v>0</v>
      </c>
      <c r="C382" s="9" t="s">
        <v>272</v>
      </c>
      <c r="D382" s="10">
        <v>2.8169516065630877</v>
      </c>
      <c r="E382" s="10">
        <v>2.9628333152451019</v>
      </c>
      <c r="F382" s="10">
        <v>2.6908338863187118</v>
      </c>
      <c r="G382" s="10">
        <v>0</v>
      </c>
    </row>
    <row r="383" spans="1:7" x14ac:dyDescent="0.35">
      <c r="A383" s="9" t="str">
        <f>B315&amp;C383</f>
        <v>FRECUENCIA COMPRA (Actos)BOLLERIA DULCE</v>
      </c>
      <c r="B383" s="9">
        <v>0</v>
      </c>
      <c r="C383" s="9" t="s">
        <v>273</v>
      </c>
      <c r="D383" s="10">
        <v>11.264925152401968</v>
      </c>
      <c r="E383" s="10">
        <v>10.98253205858857</v>
      </c>
      <c r="F383" s="10">
        <v>10.375718278455494</v>
      </c>
      <c r="G383" s="10">
        <v>0</v>
      </c>
    </row>
    <row r="384" spans="1:7" x14ac:dyDescent="0.35">
      <c r="A384" s="9" t="str">
        <f>B315&amp;C384</f>
        <v>FRECUENCIA COMPRA (Actos)PAL.PAN+BARRIT+TORTIT</v>
      </c>
      <c r="B384" s="9">
        <v>0</v>
      </c>
      <c r="C384" s="9" t="s">
        <v>274</v>
      </c>
      <c r="D384" s="10">
        <v>2.5223760830925395</v>
      </c>
      <c r="E384" s="10">
        <v>2.7120355668290919</v>
      </c>
      <c r="F384" s="10">
        <v>2.7612134605657563</v>
      </c>
      <c r="G384" s="10">
        <v>0</v>
      </c>
    </row>
    <row r="385" spans="1:7" x14ac:dyDescent="0.35">
      <c r="A385" s="9" t="str">
        <f>B315&amp;C385</f>
        <v>FRECUENCIA COMPRA (Actos)PALITOS PAN</v>
      </c>
      <c r="B385" s="9">
        <v>0</v>
      </c>
      <c r="C385" s="9" t="s">
        <v>275</v>
      </c>
      <c r="D385" s="10">
        <v>2.3005593063230467</v>
      </c>
      <c r="E385" s="10">
        <v>2.4408145658602729</v>
      </c>
      <c r="F385" s="10">
        <v>2.4325161641467021</v>
      </c>
      <c r="G385" s="10">
        <v>0</v>
      </c>
    </row>
    <row r="386" spans="1:7" x14ac:dyDescent="0.35">
      <c r="A386" s="9" t="str">
        <f>B315&amp;C386</f>
        <v>FRECUENCIA COMPRA (Actos)TORTITAS</v>
      </c>
      <c r="B386" s="9">
        <v>0</v>
      </c>
      <c r="C386" s="9" t="s">
        <v>276</v>
      </c>
      <c r="D386" s="10">
        <v>1.6634084624705276</v>
      </c>
      <c r="E386" s="10">
        <v>1.818852987996386</v>
      </c>
      <c r="F386" s="10">
        <v>1.8314323486506199</v>
      </c>
      <c r="G386" s="10">
        <v>0</v>
      </c>
    </row>
    <row r="387" spans="1:7" x14ac:dyDescent="0.35">
      <c r="A387" s="9" t="str">
        <f>B315&amp;C387</f>
        <v>FRECUENCIA COMPRA (Actos)BARRITAS</v>
      </c>
      <c r="B387" s="9">
        <v>0</v>
      </c>
      <c r="C387" s="9" t="s">
        <v>277</v>
      </c>
      <c r="D387" s="10">
        <v>2.1369967558197809</v>
      </c>
      <c r="E387" s="10">
        <v>2.6367251660386746</v>
      </c>
      <c r="F387" s="10">
        <v>2.8631961357510445</v>
      </c>
      <c r="G387" s="10">
        <v>0</v>
      </c>
    </row>
    <row r="388" spans="1:7" x14ac:dyDescent="0.35">
      <c r="A388" s="9" t="str">
        <f>B315&amp;C388</f>
        <v>FRECUENCIA COMPRA (Actos).Resto productos Ing.</v>
      </c>
      <c r="B388" s="9">
        <v>0</v>
      </c>
      <c r="C388" s="9" t="s">
        <v>137</v>
      </c>
      <c r="D388" s="10">
        <v>21.673183321379099</v>
      </c>
      <c r="E388" s="10">
        <v>21.491709681161471</v>
      </c>
      <c r="F388" s="10">
        <v>22.625603955165722</v>
      </c>
      <c r="G388" s="10">
        <v>0</v>
      </c>
    </row>
    <row r="389" spans="1:7" x14ac:dyDescent="0.35">
      <c r="A389" s="9" t="str">
        <f>B315&amp;C389</f>
        <v>FRECUENCIA COMPRA (Actos)Gazpacho / Salmorejo</v>
      </c>
      <c r="B389" s="9">
        <v>0</v>
      </c>
      <c r="C389" s="9" t="s">
        <v>278</v>
      </c>
      <c r="D389" s="10">
        <v>2.5399422697745724</v>
      </c>
      <c r="E389" s="10">
        <v>3.2638252158077314</v>
      </c>
      <c r="F389" s="10">
        <v>2.3667041456865632</v>
      </c>
      <c r="G389" s="10">
        <v>0</v>
      </c>
    </row>
    <row r="390" spans="1:7" x14ac:dyDescent="0.35">
      <c r="A390" s="9" t="str">
        <f>B315&amp;C390</f>
        <v>FRECUENCIA COMPRA (Actos)Sopas / Cremas / pures</v>
      </c>
      <c r="B390" s="9">
        <v>0</v>
      </c>
      <c r="C390" s="9" t="s">
        <v>279</v>
      </c>
      <c r="D390" s="10">
        <v>2.8190299201377083</v>
      </c>
      <c r="E390" s="10">
        <v>3.0764900013105576</v>
      </c>
      <c r="F390" s="10">
        <v>3.0556264304307614</v>
      </c>
      <c r="G390" s="10">
        <v>0</v>
      </c>
    </row>
    <row r="391" spans="1:7" x14ac:dyDescent="0.35">
      <c r="A391" s="9" t="str">
        <f>B315&amp;C391</f>
        <v>FRECUENCIA COMPRA (Actos)Proteinas Vegetales</v>
      </c>
      <c r="B391" s="9">
        <v>0</v>
      </c>
      <c r="C391" s="9" t="s">
        <v>280</v>
      </c>
      <c r="D391" s="10">
        <v>1.9779561844858815</v>
      </c>
      <c r="E391" s="10">
        <v>1.4148241057468902</v>
      </c>
      <c r="F391" s="10">
        <v>1.4649293635692078</v>
      </c>
      <c r="G391" s="10">
        <v>0</v>
      </c>
    </row>
    <row r="392" spans="1:7" x14ac:dyDescent="0.35">
      <c r="A392" s="9" t="str">
        <f>B315&amp;C392</f>
        <v>FRECUENCIA COMPRA (Actos)Platos Base Huevos</v>
      </c>
      <c r="B392" s="9">
        <v>0</v>
      </c>
      <c r="C392" s="9" t="s">
        <v>281</v>
      </c>
      <c r="D392" s="10">
        <v>9.3863733958310345</v>
      </c>
      <c r="E392" s="10">
        <v>9.3685348766864927</v>
      </c>
      <c r="F392" s="10">
        <v>9.4991614904304083</v>
      </c>
      <c r="G392" s="10">
        <v>0</v>
      </c>
    </row>
    <row r="393" spans="1:7" x14ac:dyDescent="0.35">
      <c r="A393" s="9" t="str">
        <f>B393&amp;C393</f>
        <v>COMPRA MEDIA (Consumiciones).T.Alimentos TOTAL ING</v>
      </c>
      <c r="B393" s="9" t="s">
        <v>61</v>
      </c>
      <c r="C393" s="9" t="s">
        <v>45</v>
      </c>
      <c r="D393" s="10">
        <v>164.38457386185615</v>
      </c>
      <c r="E393" s="10">
        <v>161.21888158567961</v>
      </c>
      <c r="F393" s="10">
        <v>161.63744852391349</v>
      </c>
      <c r="G393" s="10">
        <v>0</v>
      </c>
    </row>
    <row r="394" spans="1:7" x14ac:dyDescent="0.35">
      <c r="A394" s="9" t="str">
        <f>B393&amp;C394</f>
        <v>COMPRA MEDIA (Consumiciones).T.Carne Ing.</v>
      </c>
      <c r="B394" s="9">
        <v>0</v>
      </c>
      <c r="C394" s="9" t="s">
        <v>49</v>
      </c>
      <c r="D394" s="10">
        <v>52.657293552894608</v>
      </c>
      <c r="E394" s="10">
        <v>51.302372679466693</v>
      </c>
      <c r="F394" s="10">
        <v>55.180008508078465</v>
      </c>
      <c r="G394" s="10">
        <v>0</v>
      </c>
    </row>
    <row r="395" spans="1:7" x14ac:dyDescent="0.35">
      <c r="A395" s="9" t="str">
        <f>B393&amp;C395</f>
        <v>COMPRA MEDIA (Consumiciones)T.Carne Fresca Ing</v>
      </c>
      <c r="B395" s="9">
        <v>0</v>
      </c>
      <c r="C395" s="9" t="s">
        <v>53</v>
      </c>
      <c r="D395" s="10">
        <v>43.341724288840261</v>
      </c>
      <c r="E395" s="10">
        <v>42.529852301698838</v>
      </c>
      <c r="F395" s="10">
        <v>45.759441065714491</v>
      </c>
      <c r="G395" s="10">
        <v>0</v>
      </c>
    </row>
    <row r="396" spans="1:7" x14ac:dyDescent="0.35">
      <c r="A396" s="9" t="str">
        <f>B393&amp;C396</f>
        <v>COMPRA MEDIA (Consumiciones)Ternera Ing.</v>
      </c>
      <c r="B396" s="9">
        <v>0</v>
      </c>
      <c r="C396" s="9" t="s">
        <v>56</v>
      </c>
      <c r="D396" s="10">
        <v>18.194359259247364</v>
      </c>
      <c r="E396" s="10">
        <v>18.059120518333312</v>
      </c>
      <c r="F396" s="10">
        <v>19.522507139727104</v>
      </c>
      <c r="G396" s="10">
        <v>0</v>
      </c>
    </row>
    <row r="397" spans="1:7" x14ac:dyDescent="0.35">
      <c r="A397" s="9" t="str">
        <f>B393&amp;C397</f>
        <v>COMPRA MEDIA (Consumiciones)Pollo Ing.</v>
      </c>
      <c r="B397" s="9">
        <v>0</v>
      </c>
      <c r="C397" s="9" t="s">
        <v>59</v>
      </c>
      <c r="D397" s="10">
        <v>19.154739421561128</v>
      </c>
      <c r="E397" s="10">
        <v>18.523659975456336</v>
      </c>
      <c r="F397" s="10">
        <v>19.289881287021423</v>
      </c>
      <c r="G397" s="10">
        <v>0</v>
      </c>
    </row>
    <row r="398" spans="1:7" x14ac:dyDescent="0.35">
      <c r="A398" s="9" t="str">
        <f>B393&amp;C398</f>
        <v>COMPRA MEDIA (Consumiciones)Porcino Ing.</v>
      </c>
      <c r="B398" s="9">
        <v>0</v>
      </c>
      <c r="C398" s="9" t="s">
        <v>62</v>
      </c>
      <c r="D398" s="10">
        <v>11.135724557696875</v>
      </c>
      <c r="E398" s="10">
        <v>11.200038292072785</v>
      </c>
      <c r="F398" s="10">
        <v>12.442173385783688</v>
      </c>
      <c r="G398" s="10">
        <v>0</v>
      </c>
    </row>
    <row r="399" spans="1:7" x14ac:dyDescent="0.35">
      <c r="A399" s="9" t="str">
        <f>B393&amp;C399</f>
        <v>COMPRA MEDIA (Consumiciones)Ovino Ing.</v>
      </c>
      <c r="B399" s="9">
        <v>0</v>
      </c>
      <c r="C399" s="9" t="s">
        <v>65</v>
      </c>
      <c r="D399" s="10">
        <v>4.0855488572760459</v>
      </c>
      <c r="E399" s="10">
        <v>4.5093364756278547</v>
      </c>
      <c r="F399" s="10">
        <v>4.6631540577812887</v>
      </c>
      <c r="G399" s="10">
        <v>0</v>
      </c>
    </row>
    <row r="400" spans="1:7" x14ac:dyDescent="0.35">
      <c r="A400" s="9" t="str">
        <f>B393&amp;C400</f>
        <v>COMPRA MEDIA (Consumiciones)Resto Carne Ing.</v>
      </c>
      <c r="B400" s="9">
        <v>0</v>
      </c>
      <c r="C400" s="9" t="s">
        <v>68</v>
      </c>
      <c r="D400" s="10">
        <v>8.2127009489189327</v>
      </c>
      <c r="E400" s="10">
        <v>8.1846434509359618</v>
      </c>
      <c r="F400" s="10">
        <v>8.117243108192989</v>
      </c>
      <c r="G400" s="10">
        <v>0</v>
      </c>
    </row>
    <row r="401" spans="1:7" x14ac:dyDescent="0.35">
      <c r="A401" s="9" t="str">
        <f>B393&amp;C401</f>
        <v>COMPRA MEDIA (Consumiciones)Carnes Transform.Ing</v>
      </c>
      <c r="B401" s="9">
        <v>0</v>
      </c>
      <c r="C401" s="9" t="s">
        <v>70</v>
      </c>
      <c r="D401" s="10">
        <v>20.443655813118657</v>
      </c>
      <c r="E401" s="10">
        <v>19.738557834568482</v>
      </c>
      <c r="F401" s="10">
        <v>21.125785440142398</v>
      </c>
      <c r="G401" s="10">
        <v>0</v>
      </c>
    </row>
    <row r="402" spans="1:7" x14ac:dyDescent="0.35">
      <c r="A402" s="9" t="str">
        <f>B393&amp;C402</f>
        <v>COMPRA MEDIA (Consumiciones)Jamón Curado Ing.</v>
      </c>
      <c r="B402" s="9">
        <v>0</v>
      </c>
      <c r="C402" s="9" t="s">
        <v>73</v>
      </c>
      <c r="D402" s="10">
        <v>7.5138140680773526</v>
      </c>
      <c r="E402" s="10">
        <v>7.2701766255046296</v>
      </c>
      <c r="F402" s="10">
        <v>8.1014133421126999</v>
      </c>
      <c r="G402" s="10">
        <v>0</v>
      </c>
    </row>
    <row r="403" spans="1:7" x14ac:dyDescent="0.35">
      <c r="A403" s="9" t="str">
        <f>B393&amp;C403</f>
        <v>COMPRA MEDIA (Consumiciones)J.Curado Normal Ing</v>
      </c>
      <c r="B403" s="9">
        <v>0</v>
      </c>
      <c r="C403" s="9" t="s">
        <v>76</v>
      </c>
      <c r="D403" s="10">
        <v>6.471790159023576</v>
      </c>
      <c r="E403" s="10">
        <v>6.1596396389226573</v>
      </c>
      <c r="F403" s="10">
        <v>6.474539854226899</v>
      </c>
      <c r="G403" s="10">
        <v>0</v>
      </c>
    </row>
    <row r="404" spans="1:7" x14ac:dyDescent="0.35">
      <c r="A404" s="9" t="str">
        <f>B393&amp;C404</f>
        <v>COMPRA MEDIA (Consumiciones)J.Iberico Ing.</v>
      </c>
      <c r="B404" s="9">
        <v>0</v>
      </c>
      <c r="C404" s="9" t="s">
        <v>77</v>
      </c>
      <c r="D404" s="10">
        <v>3.585096929538381</v>
      </c>
      <c r="E404" s="10">
        <v>3.8776531718550808</v>
      </c>
      <c r="F404" s="10">
        <v>4.7504863082597799</v>
      </c>
      <c r="G404" s="10">
        <v>0</v>
      </c>
    </row>
    <row r="405" spans="1:7" x14ac:dyDescent="0.35">
      <c r="A405" s="9" t="str">
        <f>B393&amp;C405</f>
        <v>COMPRA MEDIA (Consumiciones)Lomo embuchado Ing.</v>
      </c>
      <c r="B405" s="9">
        <v>0</v>
      </c>
      <c r="C405" s="9" t="s">
        <v>78</v>
      </c>
      <c r="D405" s="10">
        <v>3.9905387102836443</v>
      </c>
      <c r="E405" s="10">
        <v>2.25597785010376</v>
      </c>
      <c r="F405" s="10">
        <v>2.7353300598331285</v>
      </c>
      <c r="G405" s="10">
        <v>0</v>
      </c>
    </row>
    <row r="406" spans="1:7" x14ac:dyDescent="0.35">
      <c r="A406" s="9" t="str">
        <f>B393&amp;C406</f>
        <v>COMPRA MEDIA (Consumiciones)Chorizo Ing.</v>
      </c>
      <c r="B406" s="9">
        <v>0</v>
      </c>
      <c r="C406" s="9" t="s">
        <v>79</v>
      </c>
      <c r="D406" s="10">
        <v>2.8341607932220279</v>
      </c>
      <c r="E406" s="10">
        <v>2.8879916423486414</v>
      </c>
      <c r="F406" s="10">
        <v>2.7596238276330296</v>
      </c>
      <c r="G406" s="10">
        <v>0</v>
      </c>
    </row>
    <row r="407" spans="1:7" x14ac:dyDescent="0.35">
      <c r="A407" s="9" t="str">
        <f>B393&amp;C407</f>
        <v>COMPRA MEDIA (Consumiciones)Pates/Foie-gras Ing</v>
      </c>
      <c r="B407" s="9">
        <v>0</v>
      </c>
      <c r="C407" s="9" t="s">
        <v>80</v>
      </c>
      <c r="D407" s="10">
        <v>3.2100133371738919</v>
      </c>
      <c r="E407" s="10">
        <v>2.6393240686238597</v>
      </c>
      <c r="F407" s="10">
        <v>3.5450267187847904</v>
      </c>
      <c r="G407" s="10">
        <v>0</v>
      </c>
    </row>
    <row r="408" spans="1:7" x14ac:dyDescent="0.35">
      <c r="A408" s="9" t="str">
        <f>B393&amp;C408</f>
        <v>COMPRA MEDIA (Consumiciones)Rto carn.transf.Ing</v>
      </c>
      <c r="B408" s="9">
        <v>0</v>
      </c>
      <c r="C408" s="9" t="s">
        <v>81</v>
      </c>
      <c r="D408" s="10">
        <v>16.132638500296732</v>
      </c>
      <c r="E408" s="10">
        <v>15.585497006580574</v>
      </c>
      <c r="F408" s="10">
        <v>16.43284080925249</v>
      </c>
      <c r="G408" s="10">
        <v>0</v>
      </c>
    </row>
    <row r="409" spans="1:7" x14ac:dyDescent="0.35">
      <c r="A409" s="9" t="str">
        <f>B393&amp;C409</f>
        <v>COMPRA MEDIA (Consumiciones).T.Pescados/Marisc.Ing</v>
      </c>
      <c r="B409" s="9">
        <v>0</v>
      </c>
      <c r="C409" s="9" t="s">
        <v>82</v>
      </c>
      <c r="D409" s="10">
        <v>28.66635065565492</v>
      </c>
      <c r="E409" s="10">
        <v>29.302426491961256</v>
      </c>
      <c r="F409" s="10">
        <v>30.355366230936447</v>
      </c>
      <c r="G409" s="10">
        <v>0</v>
      </c>
    </row>
    <row r="410" spans="1:7" x14ac:dyDescent="0.35">
      <c r="A410" s="9" t="str">
        <f>B393&amp;C410</f>
        <v>COMPRA MEDIA (Consumiciones)Pescados Ing.</v>
      </c>
      <c r="B410" s="9">
        <v>0</v>
      </c>
      <c r="C410" s="9" t="s">
        <v>83</v>
      </c>
      <c r="D410" s="10">
        <v>18.376987503275856</v>
      </c>
      <c r="E410" s="10">
        <v>18.313238275617955</v>
      </c>
      <c r="F410" s="10">
        <v>18.786473517285273</v>
      </c>
      <c r="G410" s="10">
        <v>0</v>
      </c>
    </row>
    <row r="411" spans="1:7" x14ac:dyDescent="0.35">
      <c r="A411" s="9" t="str">
        <f>B393&amp;C411</f>
        <v>COMPRA MEDIA (Consumiciones)Merluza/Pescadil.Ing</v>
      </c>
      <c r="B411" s="9">
        <v>0</v>
      </c>
      <c r="C411" s="9" t="s">
        <v>84</v>
      </c>
      <c r="D411" s="10">
        <v>2.7879766167004885</v>
      </c>
      <c r="E411" s="10">
        <v>3.188952299272013</v>
      </c>
      <c r="F411" s="10">
        <v>2.9616126617169627</v>
      </c>
      <c r="G411" s="10">
        <v>0</v>
      </c>
    </row>
    <row r="412" spans="1:7" x14ac:dyDescent="0.35">
      <c r="A412" s="9" t="str">
        <f>B393&amp;C412</f>
        <v>COMPRA MEDIA (Consumiciones)Boquerones Ing.</v>
      </c>
      <c r="B412" s="9">
        <v>0</v>
      </c>
      <c r="C412" s="9" t="s">
        <v>85</v>
      </c>
      <c r="D412" s="10">
        <v>3.4383522850945671</v>
      </c>
      <c r="E412" s="10">
        <v>3.4329717849024366</v>
      </c>
      <c r="F412" s="10">
        <v>3.2955312675641912</v>
      </c>
      <c r="G412" s="10">
        <v>0</v>
      </c>
    </row>
    <row r="413" spans="1:7" x14ac:dyDescent="0.35">
      <c r="A413" s="9" t="str">
        <f>B393&amp;C413</f>
        <v>COMPRA MEDIA (Consumiciones)Sardinas Ing.</v>
      </c>
      <c r="B413" s="9">
        <v>0</v>
      </c>
      <c r="C413" s="9" t="s">
        <v>86</v>
      </c>
      <c r="D413" s="10">
        <v>3.6017350849473542</v>
      </c>
      <c r="E413" s="10">
        <v>4.3533516992245556</v>
      </c>
      <c r="F413" s="10">
        <v>4.5364196032669977</v>
      </c>
      <c r="G413" s="10">
        <v>0</v>
      </c>
    </row>
    <row r="414" spans="1:7" x14ac:dyDescent="0.35">
      <c r="A414" s="9" t="str">
        <f>B393&amp;C414</f>
        <v>COMPRA MEDIA (Consumiciones)Rape Ing.</v>
      </c>
      <c r="B414" s="9">
        <v>0</v>
      </c>
      <c r="C414" s="9" t="s">
        <v>87</v>
      </c>
      <c r="D414" s="10">
        <v>1.7943917462743602</v>
      </c>
      <c r="E414" s="10">
        <v>2.1643851444015207</v>
      </c>
      <c r="F414" s="10">
        <v>2.2392121877292914</v>
      </c>
      <c r="G414" s="10">
        <v>0</v>
      </c>
    </row>
    <row r="415" spans="1:7" x14ac:dyDescent="0.35">
      <c r="A415" s="9" t="str">
        <f>B393&amp;C415</f>
        <v>COMPRA MEDIA (Consumiciones)Dorada Ing.</v>
      </c>
      <c r="B415" s="9">
        <v>0</v>
      </c>
      <c r="C415" s="9" t="s">
        <v>88</v>
      </c>
      <c r="D415" s="10">
        <v>3.0361761863808616</v>
      </c>
      <c r="E415" s="10">
        <v>2.90913170164719</v>
      </c>
      <c r="F415" s="10">
        <v>2.4691082081099451</v>
      </c>
      <c r="G415" s="10">
        <v>0</v>
      </c>
    </row>
    <row r="416" spans="1:7" x14ac:dyDescent="0.35">
      <c r="A416" s="9" t="str">
        <f>B393&amp;C416</f>
        <v>COMPRA MEDIA (Consumiciones)Salmon Ing.</v>
      </c>
      <c r="B416" s="9">
        <v>0</v>
      </c>
      <c r="C416" s="9" t="s">
        <v>89</v>
      </c>
      <c r="D416" s="10">
        <v>4.8534487549719039</v>
      </c>
      <c r="E416" s="10">
        <v>4.5867254666344026</v>
      </c>
      <c r="F416" s="10">
        <v>5.4922177850268739</v>
      </c>
      <c r="G416" s="10">
        <v>0</v>
      </c>
    </row>
    <row r="417" spans="1:7" x14ac:dyDescent="0.35">
      <c r="A417" s="9" t="str">
        <f>B393&amp;C417</f>
        <v>COMPRA MEDIA (Consumiciones)Atun Fresco Ing.</v>
      </c>
      <c r="B417" s="9">
        <v>0</v>
      </c>
      <c r="C417" s="9" t="s">
        <v>90</v>
      </c>
      <c r="D417" s="10">
        <v>4.4025457476781913</v>
      </c>
      <c r="E417" s="10">
        <v>4.1557146349589518</v>
      </c>
      <c r="F417" s="10">
        <v>4.2473739564201134</v>
      </c>
      <c r="G417" s="10">
        <v>0</v>
      </c>
    </row>
    <row r="418" spans="1:7" x14ac:dyDescent="0.35">
      <c r="A418" s="9" t="str">
        <f>B393&amp;C418</f>
        <v>COMPRA MEDIA (Consumiciones)Resto pescados Ing.</v>
      </c>
      <c r="B418" s="9">
        <v>0</v>
      </c>
      <c r="C418" s="9" t="s">
        <v>91</v>
      </c>
      <c r="D418" s="10">
        <v>14.21131349999785</v>
      </c>
      <c r="E418" s="10">
        <v>13.832132626081716</v>
      </c>
      <c r="F418" s="10">
        <v>13.637277755603005</v>
      </c>
      <c r="G418" s="10">
        <v>0</v>
      </c>
    </row>
    <row r="419" spans="1:7" x14ac:dyDescent="0.35">
      <c r="A419" s="9" t="str">
        <f>B393&amp;C419</f>
        <v>COMPRA MEDIA (Consumiciones)Mariscos Ing.</v>
      </c>
      <c r="B419" s="9">
        <v>0</v>
      </c>
      <c r="C419" s="9" t="s">
        <v>92</v>
      </c>
      <c r="D419" s="10">
        <v>15.094448995406834</v>
      </c>
      <c r="E419" s="10">
        <v>15.996088438115732</v>
      </c>
      <c r="F419" s="10">
        <v>16.247732339656253</v>
      </c>
      <c r="G419" s="10">
        <v>0</v>
      </c>
    </row>
    <row r="420" spans="1:7" x14ac:dyDescent="0.35">
      <c r="A420" s="9" t="str">
        <f>B393&amp;C420</f>
        <v>COMPRA MEDIA (Consumiciones)Calamares Ing.</v>
      </c>
      <c r="B420" s="9">
        <v>0</v>
      </c>
      <c r="C420" s="9" t="s">
        <v>93</v>
      </c>
      <c r="D420" s="10">
        <v>7.3918052368831875</v>
      </c>
      <c r="E420" s="10">
        <v>8.2409362882838337</v>
      </c>
      <c r="F420" s="10">
        <v>7.9858691043711154</v>
      </c>
      <c r="G420" s="10">
        <v>0</v>
      </c>
    </row>
    <row r="421" spans="1:7" x14ac:dyDescent="0.35">
      <c r="A421" s="9" t="str">
        <f>B393&amp;C421</f>
        <v>COMPRA MEDIA (Consumiciones)Pulpo/sepia Ing.</v>
      </c>
      <c r="B421" s="9">
        <v>0</v>
      </c>
      <c r="C421" s="9" t="s">
        <v>94</v>
      </c>
      <c r="D421" s="10">
        <v>6.7248815257673389</v>
      </c>
      <c r="E421" s="10">
        <v>7.7288977923795024</v>
      </c>
      <c r="F421" s="10">
        <v>7.417799573596918</v>
      </c>
      <c r="G421" s="10">
        <v>0</v>
      </c>
    </row>
    <row r="422" spans="1:7" x14ac:dyDescent="0.35">
      <c r="A422" s="9" t="str">
        <f>B393&amp;C422</f>
        <v>COMPRA MEDIA (Consumiciones)Langostinos/Gamb.Ing</v>
      </c>
      <c r="B422" s="9">
        <v>0</v>
      </c>
      <c r="C422" s="9" t="s">
        <v>95</v>
      </c>
      <c r="D422" s="10">
        <v>8.8805798000132032</v>
      </c>
      <c r="E422" s="10">
        <v>8.7736379177625015</v>
      </c>
      <c r="F422" s="10">
        <v>9.3426962157191102</v>
      </c>
      <c r="G422" s="10">
        <v>0</v>
      </c>
    </row>
    <row r="423" spans="1:7" x14ac:dyDescent="0.35">
      <c r="A423" s="9" t="str">
        <f>B393&amp;C423</f>
        <v>COMPRA MEDIA (Consumiciones)Otros mariscos Ing.</v>
      </c>
      <c r="B423" s="9">
        <v>0</v>
      </c>
      <c r="C423" s="9" t="s">
        <v>96</v>
      </c>
      <c r="D423" s="10">
        <v>9.0856102155931602</v>
      </c>
      <c r="E423" s="10">
        <v>10.036882967316629</v>
      </c>
      <c r="F423" s="10">
        <v>10.04131512341138</v>
      </c>
      <c r="G423" s="10">
        <v>0</v>
      </c>
    </row>
    <row r="424" spans="1:7" x14ac:dyDescent="0.35">
      <c r="A424" s="9" t="str">
        <f>B393&amp;C424</f>
        <v>COMPRA MEDIA (Consumiciones).Derivados lacteos Ing</v>
      </c>
      <c r="B424" s="9">
        <v>0</v>
      </c>
      <c r="C424" s="9" t="s">
        <v>97</v>
      </c>
      <c r="D424" s="10">
        <v>36.251369559851064</v>
      </c>
      <c r="E424" s="10">
        <v>34.140418765076141</v>
      </c>
      <c r="F424" s="10">
        <v>35.814831619882852</v>
      </c>
      <c r="G424" s="10">
        <v>0</v>
      </c>
    </row>
    <row r="425" spans="1:7" x14ac:dyDescent="0.35">
      <c r="A425" s="9" t="str">
        <f>B393&amp;C425</f>
        <v>COMPRA MEDIA (Consumiciones)Mantequilla Ing.</v>
      </c>
      <c r="B425" s="9">
        <v>0</v>
      </c>
      <c r="C425" s="9" t="s">
        <v>98</v>
      </c>
      <c r="D425" s="10">
        <v>9.3011221823760515</v>
      </c>
      <c r="E425" s="10">
        <v>9.0748820073734855</v>
      </c>
      <c r="F425" s="10">
        <v>9.4418879484227798</v>
      </c>
      <c r="G425" s="10">
        <v>0</v>
      </c>
    </row>
    <row r="426" spans="1:7" x14ac:dyDescent="0.35">
      <c r="A426" s="9" t="str">
        <f>B393&amp;C426</f>
        <v>COMPRA MEDIA (Consumiciones)Postres Ing.</v>
      </c>
      <c r="B426" s="9">
        <v>0</v>
      </c>
      <c r="C426" s="9" t="s">
        <v>99</v>
      </c>
      <c r="D426" s="10">
        <v>14.592070836751937</v>
      </c>
      <c r="E426" s="10">
        <v>14.387092633684532</v>
      </c>
      <c r="F426" s="10">
        <v>14.966147054284109</v>
      </c>
      <c r="G426" s="10">
        <v>0</v>
      </c>
    </row>
    <row r="427" spans="1:7" x14ac:dyDescent="0.35">
      <c r="A427" s="9" t="str">
        <f>B393&amp;C427</f>
        <v>COMPRA MEDIA (Consumiciones)Yogures Ing.</v>
      </c>
      <c r="B427" s="9">
        <v>0</v>
      </c>
      <c r="C427" s="9" t="s">
        <v>100</v>
      </c>
      <c r="D427" s="10">
        <v>10.269308571747748</v>
      </c>
      <c r="E427" s="10">
        <v>9.4697412356516448</v>
      </c>
      <c r="F427" s="10">
        <v>9.8488666606985564</v>
      </c>
      <c r="G427" s="10">
        <v>0</v>
      </c>
    </row>
    <row r="428" spans="1:7" x14ac:dyDescent="0.35">
      <c r="A428" s="9" t="str">
        <f>B393&amp;C428</f>
        <v>COMPRA MEDIA (Consumiciones)Queso Ing.</v>
      </c>
      <c r="B428" s="9">
        <v>0</v>
      </c>
      <c r="C428" s="9" t="s">
        <v>101</v>
      </c>
      <c r="D428" s="10">
        <v>24.795948534714579</v>
      </c>
      <c r="E428" s="10">
        <v>23.528045474433405</v>
      </c>
      <c r="F428" s="10">
        <v>25.02013811643425</v>
      </c>
      <c r="G428" s="10">
        <v>0</v>
      </c>
    </row>
    <row r="429" spans="1:7" x14ac:dyDescent="0.35">
      <c r="A429" s="9" t="str">
        <f>B393&amp;C429</f>
        <v>COMPRA MEDIA (Consumiciones).Fruta Ing.</v>
      </c>
      <c r="B429" s="9">
        <v>0</v>
      </c>
      <c r="C429" s="9" t="s">
        <v>102</v>
      </c>
      <c r="D429" s="10">
        <v>10.91707394050785</v>
      </c>
      <c r="E429" s="10">
        <v>10.316187574588104</v>
      </c>
      <c r="F429" s="10">
        <v>13.117977399902706</v>
      </c>
      <c r="G429" s="10">
        <v>0</v>
      </c>
    </row>
    <row r="430" spans="1:7" x14ac:dyDescent="0.35">
      <c r="A430" s="9" t="str">
        <f>B393&amp;C430</f>
        <v>COMPRA MEDIA (Consumiciones)Fruta Fresca Ing</v>
      </c>
      <c r="B430" s="9">
        <v>0</v>
      </c>
      <c r="C430" s="9" t="s">
        <v>103</v>
      </c>
      <c r="D430" s="10">
        <v>9.5709008056614824</v>
      </c>
      <c r="E430" s="10">
        <v>8.9031961907312063</v>
      </c>
      <c r="F430" s="10">
        <v>12.829899805430966</v>
      </c>
      <c r="G430" s="10">
        <v>0</v>
      </c>
    </row>
    <row r="431" spans="1:7" x14ac:dyDescent="0.35">
      <c r="A431" s="9" t="str">
        <f>B393&amp;C431</f>
        <v>COMPRA MEDIA (Consumiciones)Manzana Ing.</v>
      </c>
      <c r="B431" s="9">
        <v>0</v>
      </c>
      <c r="C431" s="9" t="s">
        <v>104</v>
      </c>
      <c r="D431" s="10">
        <v>7.1861684003825843</v>
      </c>
      <c r="E431" s="10">
        <v>4.1954731823466904</v>
      </c>
      <c r="F431" s="10">
        <v>8.8416058779537856</v>
      </c>
      <c r="G431" s="10">
        <v>0</v>
      </c>
    </row>
    <row r="432" spans="1:7" x14ac:dyDescent="0.35">
      <c r="A432" s="9" t="str">
        <f>B393&amp;C432</f>
        <v>COMPRA MEDIA (Consumiciones)Platano Ing.</v>
      </c>
      <c r="B432" s="9">
        <v>0</v>
      </c>
      <c r="C432" s="9" t="s">
        <v>105</v>
      </c>
      <c r="D432" s="10">
        <v>7.284307104472437</v>
      </c>
      <c r="E432" s="10">
        <v>6.757803053134058</v>
      </c>
      <c r="F432" s="10">
        <v>16.399274860570262</v>
      </c>
      <c r="G432" s="10">
        <v>0</v>
      </c>
    </row>
    <row r="433" spans="1:7" x14ac:dyDescent="0.35">
      <c r="A433" s="9" t="str">
        <f>B393&amp;C433</f>
        <v>COMPRA MEDIA (Consumiciones)Naranja/Mandarina In</v>
      </c>
      <c r="B433" s="9">
        <v>0</v>
      </c>
      <c r="C433" s="9" t="s">
        <v>106</v>
      </c>
      <c r="D433" s="10">
        <v>8.6213232594255427</v>
      </c>
      <c r="E433" s="10">
        <v>6.1953311302876308</v>
      </c>
      <c r="F433" s="10">
        <v>8.1911101352993203</v>
      </c>
      <c r="G433" s="10">
        <v>0</v>
      </c>
    </row>
    <row r="434" spans="1:7" x14ac:dyDescent="0.35">
      <c r="A434" s="9" t="str">
        <f>B393&amp;C434</f>
        <v>COMPRA MEDIA (Consumiciones)Melon/sandia Ing.</v>
      </c>
      <c r="B434" s="9">
        <v>0</v>
      </c>
      <c r="C434" s="9" t="s">
        <v>107</v>
      </c>
      <c r="D434" s="10">
        <v>3.2834429551309707</v>
      </c>
      <c r="E434" s="10">
        <v>3.5403611796803949</v>
      </c>
      <c r="F434" s="10">
        <v>4.3117600472262572</v>
      </c>
      <c r="G434" s="10">
        <v>0</v>
      </c>
    </row>
    <row r="435" spans="1:7" x14ac:dyDescent="0.35">
      <c r="A435" s="9" t="str">
        <f>B393&amp;C435</f>
        <v>COMPRA MEDIA (Consumiciones)Fresa/freson Ing.</v>
      </c>
      <c r="B435" s="9">
        <v>0</v>
      </c>
      <c r="C435" s="9" t="s">
        <v>108</v>
      </c>
      <c r="D435" s="10">
        <v>3.2717196856551194</v>
      </c>
      <c r="E435" s="10">
        <v>2.7368328789213336</v>
      </c>
      <c r="F435" s="10">
        <v>3.8033118007883298</v>
      </c>
      <c r="G435" s="10">
        <v>0</v>
      </c>
    </row>
    <row r="436" spans="1:7" x14ac:dyDescent="0.35">
      <c r="A436" s="9" t="str">
        <f>B393&amp;C436</f>
        <v>COMPRA MEDIA (Consumiciones)Pina Ing.</v>
      </c>
      <c r="B436" s="9">
        <v>0</v>
      </c>
      <c r="C436" s="9" t="s">
        <v>109</v>
      </c>
      <c r="D436" s="10">
        <v>3.8223062255791809</v>
      </c>
      <c r="E436" s="10">
        <v>3.9688143056751302</v>
      </c>
      <c r="F436" s="10">
        <v>3.6786180766646477</v>
      </c>
      <c r="G436" s="10">
        <v>0</v>
      </c>
    </row>
    <row r="437" spans="1:7" x14ac:dyDescent="0.35">
      <c r="A437" s="9" t="str">
        <f>B393&amp;C437</f>
        <v>COMPRA MEDIA (Consumiciones)Resto frutas Ing.</v>
      </c>
      <c r="B437" s="9">
        <v>0</v>
      </c>
      <c r="C437" s="9" t="s">
        <v>110</v>
      </c>
      <c r="D437" s="10">
        <v>6.8535647718158321</v>
      </c>
      <c r="E437" s="10">
        <v>5.0734434800981063</v>
      </c>
      <c r="F437" s="10">
        <v>7.6533909951828587</v>
      </c>
      <c r="G437" s="10">
        <v>0</v>
      </c>
    </row>
    <row r="438" spans="1:7" x14ac:dyDescent="0.35">
      <c r="A438" s="9" t="str">
        <f>B393&amp;C438</f>
        <v>COMPRA MEDIA (Consumiciones)Mermeladas Ing.</v>
      </c>
      <c r="B438" s="9">
        <v>0</v>
      </c>
      <c r="C438" s="9" t="s">
        <v>111</v>
      </c>
      <c r="D438" s="10">
        <v>8.5790848626019311</v>
      </c>
      <c r="E438" s="10">
        <v>9.2969296709082521</v>
      </c>
      <c r="F438" s="10">
        <v>8.4240574056167201</v>
      </c>
      <c r="G438" s="10">
        <v>0</v>
      </c>
    </row>
    <row r="439" spans="1:7" x14ac:dyDescent="0.35">
      <c r="A439" s="9" t="str">
        <f>B393&amp;C439</f>
        <v>COMPRA MEDIA (Consumiciones).Hortalizas/Verdur.Ing</v>
      </c>
      <c r="B439" s="9">
        <v>0</v>
      </c>
      <c r="C439" s="9" t="s">
        <v>112</v>
      </c>
      <c r="D439" s="10">
        <v>52.276373891021493</v>
      </c>
      <c r="E439" s="10">
        <v>53.000553220268515</v>
      </c>
      <c r="F439" s="10">
        <v>55.495589179627117</v>
      </c>
      <c r="G439" s="10">
        <v>0</v>
      </c>
    </row>
    <row r="440" spans="1:7" x14ac:dyDescent="0.35">
      <c r="A440" s="9" t="str">
        <f>B393&amp;C440</f>
        <v>COMPRA MEDIA (Consumiciones)Tomates Ing.</v>
      </c>
      <c r="B440" s="9">
        <v>0</v>
      </c>
      <c r="C440" s="9" t="s">
        <v>113</v>
      </c>
      <c r="D440" s="10">
        <v>15.113818489576282</v>
      </c>
      <c r="E440" s="10">
        <v>16.124727220936382</v>
      </c>
      <c r="F440" s="10">
        <v>17.269338211343534</v>
      </c>
      <c r="G440" s="10">
        <v>0</v>
      </c>
    </row>
    <row r="441" spans="1:7" x14ac:dyDescent="0.35">
      <c r="A441" s="9" t="str">
        <f>B393&amp;C441</f>
        <v>COMPRA MEDIA (Consumiciones)Judías verdes Ing.</v>
      </c>
      <c r="B441" s="9">
        <v>0</v>
      </c>
      <c r="C441" s="9" t="s">
        <v>114</v>
      </c>
      <c r="D441" s="10">
        <v>3.4229968412884046</v>
      </c>
      <c r="E441" s="10">
        <v>3.1681172959981572</v>
      </c>
      <c r="F441" s="10">
        <v>4.775693374545618</v>
      </c>
      <c r="G441" s="10">
        <v>0</v>
      </c>
    </row>
    <row r="442" spans="1:7" x14ac:dyDescent="0.35">
      <c r="A442" s="9" t="str">
        <f>B393&amp;C442</f>
        <v>COMPRA MEDIA (Consumiciones)Patatas Ing.</v>
      </c>
      <c r="B442" s="9">
        <v>0</v>
      </c>
      <c r="C442" s="9" t="s">
        <v>115</v>
      </c>
      <c r="D442" s="10">
        <v>30.18859407628258</v>
      </c>
      <c r="E442" s="10">
        <v>29.799950294545383</v>
      </c>
      <c r="F442" s="10">
        <v>30.749091556000675</v>
      </c>
      <c r="G442" s="10">
        <v>0</v>
      </c>
    </row>
    <row r="443" spans="1:7" x14ac:dyDescent="0.35">
      <c r="A443" s="9" t="str">
        <f>B393&amp;C443</f>
        <v>COMPRA MEDIA (Consumiciones)Cebollas Ing.</v>
      </c>
      <c r="B443" s="9">
        <v>0</v>
      </c>
      <c r="C443" s="9" t="s">
        <v>116</v>
      </c>
      <c r="D443" s="10">
        <v>15.035128386421201</v>
      </c>
      <c r="E443" s="10">
        <v>15.767382295383907</v>
      </c>
      <c r="F443" s="10">
        <v>16.676534256424954</v>
      </c>
      <c r="G443" s="10">
        <v>0</v>
      </c>
    </row>
    <row r="444" spans="1:7" x14ac:dyDescent="0.35">
      <c r="A444" s="9" t="str">
        <f>B393&amp;C444</f>
        <v>COMPRA MEDIA (Consumiciones)Pimientos Ing.</v>
      </c>
      <c r="B444" s="9">
        <v>0</v>
      </c>
      <c r="C444" s="9" t="s">
        <v>117</v>
      </c>
      <c r="D444" s="10">
        <v>8.9061730723539334</v>
      </c>
      <c r="E444" s="10">
        <v>9.3991528122810362</v>
      </c>
      <c r="F444" s="10">
        <v>9.4717771089941287</v>
      </c>
      <c r="G444" s="10">
        <v>0</v>
      </c>
    </row>
    <row r="445" spans="1:7" x14ac:dyDescent="0.35">
      <c r="A445" s="9" t="str">
        <f>B393&amp;C445</f>
        <v>COMPRA MEDIA (Consumiciones)Lechugas Ing.</v>
      </c>
      <c r="B445" s="9">
        <v>0</v>
      </c>
      <c r="C445" s="9" t="s">
        <v>118</v>
      </c>
      <c r="D445" s="10">
        <v>14.646906465973302</v>
      </c>
      <c r="E445" s="10">
        <v>15.10656475248485</v>
      </c>
      <c r="F445" s="10">
        <v>15.139881773759321</v>
      </c>
      <c r="G445" s="10">
        <v>0</v>
      </c>
    </row>
    <row r="446" spans="1:7" x14ac:dyDescent="0.35">
      <c r="A446" s="9" t="str">
        <f>B393&amp;C446</f>
        <v>COMPRA MEDIA (Consumiciones)Setas Ing.</v>
      </c>
      <c r="B446" s="9">
        <v>0</v>
      </c>
      <c r="C446" s="9" t="s">
        <v>119</v>
      </c>
      <c r="D446" s="10">
        <v>5.7370083540971937</v>
      </c>
      <c r="E446" s="10">
        <v>5.5516968286932222</v>
      </c>
      <c r="F446" s="10">
        <v>5.7924236593279126</v>
      </c>
      <c r="G446" s="10">
        <v>0</v>
      </c>
    </row>
    <row r="447" spans="1:7" x14ac:dyDescent="0.35">
      <c r="A447" s="9" t="str">
        <f>B393&amp;C447</f>
        <v>COMPRA MEDIA (Consumiciones)Esparragos Ing.</v>
      </c>
      <c r="B447" s="9">
        <v>0</v>
      </c>
      <c r="C447" s="9" t="s">
        <v>120</v>
      </c>
      <c r="D447" s="10">
        <v>3.0878743559263468</v>
      </c>
      <c r="E447" s="10">
        <v>2.5508184953819715</v>
      </c>
      <c r="F447" s="10">
        <v>2.6627093643188844</v>
      </c>
      <c r="G447" s="10">
        <v>0</v>
      </c>
    </row>
    <row r="448" spans="1:7" x14ac:dyDescent="0.35">
      <c r="A448" s="9" t="str">
        <f>B393&amp;C448</f>
        <v>COMPRA MEDIA (Consumiciones)Otras hortalizas Ing.</v>
      </c>
      <c r="B448" s="9">
        <v>0</v>
      </c>
      <c r="C448" s="9" t="s">
        <v>121</v>
      </c>
      <c r="D448" s="10">
        <v>13.377467707578164</v>
      </c>
      <c r="E448" s="10">
        <v>12.7129995476768</v>
      </c>
      <c r="F448" s="10">
        <v>13.67424315172285</v>
      </c>
      <c r="G448" s="10">
        <v>0</v>
      </c>
    </row>
    <row r="449" spans="1:7" x14ac:dyDescent="0.35">
      <c r="A449" s="9" t="str">
        <f>B393&amp;C449</f>
        <v>COMPRA MEDIA (Consumiciones).Aceite alino Ing.</v>
      </c>
      <c r="B449" s="9">
        <v>0</v>
      </c>
      <c r="C449" s="9" t="s">
        <v>122</v>
      </c>
      <c r="D449" s="10">
        <v>11.436208301516752</v>
      </c>
      <c r="E449" s="10">
        <v>12.301685489125376</v>
      </c>
      <c r="F449" s="10">
        <v>13.187185314465802</v>
      </c>
      <c r="G449" s="10">
        <v>0</v>
      </c>
    </row>
    <row r="450" spans="1:7" x14ac:dyDescent="0.35">
      <c r="A450" s="9" t="str">
        <f>B393&amp;C450</f>
        <v>COMPRA MEDIA (Consumiciones)Aceite oliva Ing.</v>
      </c>
      <c r="B450" s="9">
        <v>0</v>
      </c>
      <c r="C450" s="9" t="s">
        <v>266</v>
      </c>
      <c r="D450" s="10">
        <v>5.4703931231708607</v>
      </c>
      <c r="E450" s="10">
        <v>5.6222384922103679</v>
      </c>
      <c r="F450" s="10">
        <v>5.6329825430233997</v>
      </c>
      <c r="G450" s="10">
        <v>0</v>
      </c>
    </row>
    <row r="451" spans="1:7" x14ac:dyDescent="0.35">
      <c r="A451" s="9" t="str">
        <f>B393&amp;C451</f>
        <v>COMPRA MEDIA (Consumiciones)Resto aceite Ing.</v>
      </c>
      <c r="B451" s="9">
        <v>0</v>
      </c>
      <c r="C451" s="9" t="s">
        <v>267</v>
      </c>
      <c r="D451" s="10">
        <v>11.098971314514523</v>
      </c>
      <c r="E451" s="10">
        <v>12.254635892810777</v>
      </c>
      <c r="F451" s="10">
        <v>13.536613660774835</v>
      </c>
      <c r="G451" s="10">
        <v>0</v>
      </c>
    </row>
    <row r="452" spans="1:7" x14ac:dyDescent="0.35">
      <c r="A452" s="9" t="str">
        <f>B393&amp;C452</f>
        <v>COMPRA MEDIA (Consumiciones).Pan Ing.</v>
      </c>
      <c r="B452" s="9">
        <v>0</v>
      </c>
      <c r="C452" s="9" t="s">
        <v>123</v>
      </c>
      <c r="D452" s="10">
        <v>62.177317828797129</v>
      </c>
      <c r="E452" s="10">
        <v>60.516831874819346</v>
      </c>
      <c r="F452" s="10">
        <v>62.853909425448656</v>
      </c>
      <c r="G452" s="10">
        <v>0</v>
      </c>
    </row>
    <row r="453" spans="1:7" x14ac:dyDescent="0.35">
      <c r="A453" s="9" t="str">
        <f>B393&amp;C453</f>
        <v>COMPRA MEDIA (Consumiciones).Pastas Ing.</v>
      </c>
      <c r="B453" s="9">
        <v>0</v>
      </c>
      <c r="C453" s="9" t="s">
        <v>124</v>
      </c>
      <c r="D453" s="10">
        <v>6.9289943857134739</v>
      </c>
      <c r="E453" s="10">
        <v>6.3017252233591776</v>
      </c>
      <c r="F453" s="10">
        <v>6.9680706747954648</v>
      </c>
      <c r="G453" s="10">
        <v>0</v>
      </c>
    </row>
    <row r="454" spans="1:7" x14ac:dyDescent="0.35">
      <c r="A454" s="9" t="str">
        <f>B393&amp;C454</f>
        <v>COMPRA MEDIA (Consumiciones).Arroz Ing.</v>
      </c>
      <c r="B454" s="9">
        <v>0</v>
      </c>
      <c r="C454" s="9" t="s">
        <v>125</v>
      </c>
      <c r="D454" s="10">
        <v>12.476252548310963</v>
      </c>
      <c r="E454" s="10">
        <v>11.896932914273329</v>
      </c>
      <c r="F454" s="10">
        <v>13.647427695728936</v>
      </c>
      <c r="G454" s="10">
        <v>0</v>
      </c>
    </row>
    <row r="455" spans="1:7" x14ac:dyDescent="0.35">
      <c r="A455" s="9" t="str">
        <f>B393&amp;C455</f>
        <v>COMPRA MEDIA (Consumiciones).Legumbres Ing.</v>
      </c>
      <c r="B455" s="9">
        <v>0</v>
      </c>
      <c r="C455" s="9" t="s">
        <v>126</v>
      </c>
      <c r="D455" s="10">
        <v>6.2066686219925948</v>
      </c>
      <c r="E455" s="10">
        <v>7.062845883066494</v>
      </c>
      <c r="F455" s="10">
        <v>8.6492668163013136</v>
      </c>
      <c r="G455" s="10">
        <v>0</v>
      </c>
    </row>
    <row r="456" spans="1:7" x14ac:dyDescent="0.35">
      <c r="A456" s="9" t="str">
        <f>B393&amp;C456</f>
        <v>COMPRA MEDIA (Consumiciones)BATIDOS</v>
      </c>
      <c r="B456" s="9">
        <v>0</v>
      </c>
      <c r="C456" s="9" t="s">
        <v>268</v>
      </c>
      <c r="D456" s="10">
        <v>4.184802434162795</v>
      </c>
      <c r="E456" s="10">
        <v>4.0630085537847123</v>
      </c>
      <c r="F456" s="10">
        <v>4.2624124674530108</v>
      </c>
      <c r="G456" s="10">
        <v>0</v>
      </c>
    </row>
    <row r="457" spans="1:7" x14ac:dyDescent="0.35">
      <c r="A457" s="9" t="str">
        <f>B393&amp;C457</f>
        <v>COMPRA MEDIA (Consumiciones)HELADOS</v>
      </c>
      <c r="B457" s="9">
        <v>0</v>
      </c>
      <c r="C457" s="9" t="s">
        <v>269</v>
      </c>
      <c r="D457" s="10">
        <v>12.659620943690507</v>
      </c>
      <c r="E457" s="10">
        <v>12.854533119113583</v>
      </c>
      <c r="F457" s="10">
        <v>12.406689553653601</v>
      </c>
      <c r="G457" s="10">
        <v>0</v>
      </c>
    </row>
    <row r="458" spans="1:7" x14ac:dyDescent="0.35">
      <c r="A458" s="9" t="str">
        <f>B393&amp;C458</f>
        <v>COMPRA MEDIA (Consumiciones)GALLETAS</v>
      </c>
      <c r="B458" s="9">
        <v>0</v>
      </c>
      <c r="C458" s="9" t="s">
        <v>270</v>
      </c>
      <c r="D458" s="10">
        <v>6.4055158542543502</v>
      </c>
      <c r="E458" s="10">
        <v>6.2919114565720733</v>
      </c>
      <c r="F458" s="10">
        <v>7.0690323153679779</v>
      </c>
      <c r="G458" s="10">
        <v>0</v>
      </c>
    </row>
    <row r="459" spans="1:7" x14ac:dyDescent="0.35">
      <c r="A459" s="9" t="str">
        <f>B393&amp;C459</f>
        <v>COMPRA MEDIA (Consumiciones)BOLLERÍA</v>
      </c>
      <c r="B459" s="9">
        <v>0</v>
      </c>
      <c r="C459" s="9" t="s">
        <v>271</v>
      </c>
      <c r="D459" s="10">
        <v>27.61445117783575</v>
      </c>
      <c r="E459" s="10">
        <v>27.07771424967434</v>
      </c>
      <c r="F459" s="10">
        <v>25.951957454264445</v>
      </c>
      <c r="G459" s="10">
        <v>0</v>
      </c>
    </row>
    <row r="460" spans="1:7" x14ac:dyDescent="0.35">
      <c r="A460" s="9" t="str">
        <f>B393&amp;C460</f>
        <v>COMPRA MEDIA (Consumiciones)BOLLERIA SALADA</v>
      </c>
      <c r="B460" s="9">
        <v>0</v>
      </c>
      <c r="C460" s="9" t="s">
        <v>272</v>
      </c>
      <c r="D460" s="10">
        <v>4.7132997642178651</v>
      </c>
      <c r="E460" s="10">
        <v>5.499124759163311</v>
      </c>
      <c r="F460" s="10">
        <v>4.5038935641881199</v>
      </c>
      <c r="G460" s="10">
        <v>0</v>
      </c>
    </row>
    <row r="461" spans="1:7" x14ac:dyDescent="0.35">
      <c r="A461" s="9" t="str">
        <f>B393&amp;C461</f>
        <v>COMPRA MEDIA (Consumiciones)BOLLERIA DULCE</v>
      </c>
      <c r="B461" s="9">
        <v>0</v>
      </c>
      <c r="C461" s="9" t="s">
        <v>273</v>
      </c>
      <c r="D461" s="10">
        <v>27.248408124592057</v>
      </c>
      <c r="E461" s="10">
        <v>26.511709388324707</v>
      </c>
      <c r="F461" s="10">
        <v>25.417092980444394</v>
      </c>
      <c r="G461" s="10">
        <v>0</v>
      </c>
    </row>
    <row r="462" spans="1:7" x14ac:dyDescent="0.35">
      <c r="A462" s="9" t="str">
        <f>B393&amp;C462</f>
        <v>COMPRA MEDIA (Consumiciones)PAL.PAN+BARRIT+TORTIT</v>
      </c>
      <c r="B462" s="9">
        <v>0</v>
      </c>
      <c r="C462" s="9" t="s">
        <v>274</v>
      </c>
      <c r="D462" s="10">
        <v>4.0889775261293986</v>
      </c>
      <c r="E462" s="10">
        <v>4.217666631896785</v>
      </c>
      <c r="F462" s="10">
        <v>4.6394176095376789</v>
      </c>
      <c r="G462" s="10">
        <v>0</v>
      </c>
    </row>
    <row r="463" spans="1:7" x14ac:dyDescent="0.35">
      <c r="A463" s="9" t="str">
        <f>B393&amp;C463</f>
        <v>COMPRA MEDIA (Consumiciones)PALITOS PAN</v>
      </c>
      <c r="B463" s="9">
        <v>0</v>
      </c>
      <c r="C463" s="9" t="s">
        <v>275</v>
      </c>
      <c r="D463" s="10">
        <v>3.6327202768537732</v>
      </c>
      <c r="E463" s="10">
        <v>3.5199423823679123</v>
      </c>
      <c r="F463" s="10">
        <v>4.0427263746196864</v>
      </c>
      <c r="G463" s="10">
        <v>0</v>
      </c>
    </row>
    <row r="464" spans="1:7" x14ac:dyDescent="0.35">
      <c r="A464" s="9" t="str">
        <f>B393&amp;C464</f>
        <v>COMPRA MEDIA (Consumiciones)TORTITAS</v>
      </c>
      <c r="B464" s="9">
        <v>0</v>
      </c>
      <c r="C464" s="9" t="s">
        <v>276</v>
      </c>
      <c r="D464" s="10">
        <v>2.5074082001111577</v>
      </c>
      <c r="E464" s="10">
        <v>3.0464174159962134</v>
      </c>
      <c r="F464" s="10">
        <v>3.1254795769511308</v>
      </c>
      <c r="G464" s="10">
        <v>0</v>
      </c>
    </row>
    <row r="465" spans="1:7" x14ac:dyDescent="0.35">
      <c r="A465" s="9" t="str">
        <f>B393&amp;C465</f>
        <v>COMPRA MEDIA (Consumiciones)BARRITAS</v>
      </c>
      <c r="B465" s="9">
        <v>0</v>
      </c>
      <c r="C465" s="9" t="s">
        <v>277</v>
      </c>
      <c r="D465" s="10">
        <v>3.6475478999865327</v>
      </c>
      <c r="E465" s="10">
        <v>4.4229474847506465</v>
      </c>
      <c r="F465" s="10">
        <v>4.6680291487272294</v>
      </c>
      <c r="G465" s="10">
        <v>0</v>
      </c>
    </row>
    <row r="466" spans="1:7" x14ac:dyDescent="0.35">
      <c r="A466" s="9" t="str">
        <f>B393&amp;C466</f>
        <v>COMPRA MEDIA (Consumiciones).Resto productos Ing.</v>
      </c>
      <c r="B466" s="9">
        <v>0</v>
      </c>
      <c r="C466" s="9" t="s">
        <v>137</v>
      </c>
      <c r="D466" s="10">
        <v>49.87427521750319</v>
      </c>
      <c r="E466" s="10">
        <v>48.337734856079898</v>
      </c>
      <c r="F466" s="10">
        <v>50.029212418764224</v>
      </c>
      <c r="G466" s="10">
        <v>0</v>
      </c>
    </row>
    <row r="467" spans="1:7" x14ac:dyDescent="0.35">
      <c r="A467" s="9" t="str">
        <f>B393&amp;C467</f>
        <v>COMPRA MEDIA (Consumiciones)Gazpacho / Salmorejo</v>
      </c>
      <c r="B467" s="9">
        <v>0</v>
      </c>
      <c r="C467" s="9" t="s">
        <v>278</v>
      </c>
      <c r="D467" s="10">
        <v>3.9052742983216202</v>
      </c>
      <c r="E467" s="10">
        <v>4.7054852980322721</v>
      </c>
      <c r="F467" s="10">
        <v>3.6958452088026292</v>
      </c>
      <c r="G467" s="10">
        <v>0</v>
      </c>
    </row>
    <row r="468" spans="1:7" x14ac:dyDescent="0.35">
      <c r="A468" s="9" t="str">
        <f>B393&amp;C468</f>
        <v>COMPRA MEDIA (Consumiciones)Sopas / Cremas / pures</v>
      </c>
      <c r="B468" s="9">
        <v>0</v>
      </c>
      <c r="C468" s="9" t="s">
        <v>279</v>
      </c>
      <c r="D468" s="10">
        <v>3.9960987824138092</v>
      </c>
      <c r="E468" s="10">
        <v>4.5355242393620081</v>
      </c>
      <c r="F468" s="10">
        <v>4.6249222784742274</v>
      </c>
      <c r="G468" s="10">
        <v>0</v>
      </c>
    </row>
    <row r="469" spans="1:7" x14ac:dyDescent="0.35">
      <c r="A469" s="9" t="str">
        <f>B393&amp;C469</f>
        <v>COMPRA MEDIA (Consumiciones)Proteinas Vegetales</v>
      </c>
      <c r="B469" s="9">
        <v>0</v>
      </c>
      <c r="C469" s="9" t="s">
        <v>280</v>
      </c>
      <c r="D469" s="10">
        <v>3.4030501405262048</v>
      </c>
      <c r="E469" s="10">
        <v>2.5767701137281165</v>
      </c>
      <c r="F469" s="10">
        <v>2.5686870732606475</v>
      </c>
      <c r="G469" s="10">
        <v>0</v>
      </c>
    </row>
    <row r="470" spans="1:7" x14ac:dyDescent="0.35">
      <c r="A470" s="9" t="str">
        <f>B393&amp;C470</f>
        <v>COMPRA MEDIA (Consumiciones)Platos Base Huevos</v>
      </c>
      <c r="B470" s="9">
        <v>0</v>
      </c>
      <c r="C470" s="9" t="s">
        <v>281</v>
      </c>
      <c r="D470" s="10">
        <v>17.223946781349625</v>
      </c>
      <c r="E470" s="10">
        <v>17.090696530852235</v>
      </c>
      <c r="F470" s="10">
        <v>17.253522961322727</v>
      </c>
      <c r="G470" s="10">
        <v>0</v>
      </c>
    </row>
    <row r="471" spans="1:7" x14ac:dyDescent="0.35">
      <c r="A471" s="9" t="str">
        <f>B471&amp;C471</f>
        <v>CONSUMO MEDIO (kg ó litros por consumidor).T.Alimentos TOTAL ING</v>
      </c>
      <c r="B471" s="9" t="s">
        <v>64</v>
      </c>
      <c r="C471" s="9" t="s">
        <v>45</v>
      </c>
      <c r="D471" s="10">
        <v>50.406897179056045</v>
      </c>
      <c r="E471" s="10">
        <v>49.639596030018843</v>
      </c>
      <c r="F471" s="10">
        <v>51.530950191005537</v>
      </c>
      <c r="G471" s="10">
        <v>0</v>
      </c>
    </row>
    <row r="472" spans="1:7" x14ac:dyDescent="0.35">
      <c r="A472" s="9" t="str">
        <f>B471&amp;C472</f>
        <v>CONSUMO MEDIO (kg ó litros por consumidor).T.Carne Ing.</v>
      </c>
      <c r="B472" s="9">
        <v>0</v>
      </c>
      <c r="C472" s="9" t="s">
        <v>49</v>
      </c>
      <c r="D472" s="10">
        <v>8.6097552400786164</v>
      </c>
      <c r="E472" s="10">
        <v>8.4062338572848354</v>
      </c>
      <c r="F472" s="10">
        <v>9.0445180113040227</v>
      </c>
      <c r="G472" s="10">
        <v>0</v>
      </c>
    </row>
    <row r="473" spans="1:7" x14ac:dyDescent="0.35">
      <c r="A473" s="9" t="str">
        <f>B471&amp;C473</f>
        <v>CONSUMO MEDIO (kg ó litros por consumidor)T.Carne Fresca Ing</v>
      </c>
      <c r="B473" s="9">
        <v>0</v>
      </c>
      <c r="C473" s="9" t="s">
        <v>53</v>
      </c>
      <c r="D473" s="10">
        <v>7.9121541589864322</v>
      </c>
      <c r="E473" s="10">
        <v>7.7488506232786891</v>
      </c>
      <c r="F473" s="10">
        <v>8.3547729623007534</v>
      </c>
      <c r="G473" s="10">
        <v>0</v>
      </c>
    </row>
    <row r="474" spans="1:7" x14ac:dyDescent="0.35">
      <c r="A474" s="9" t="str">
        <f>B471&amp;C474</f>
        <v>CONSUMO MEDIO (kg ó litros por consumidor)Ternera Ing.</v>
      </c>
      <c r="B474" s="9">
        <v>0</v>
      </c>
      <c r="C474" s="9" t="s">
        <v>56</v>
      </c>
      <c r="D474" s="10">
        <v>3.0821356780545446</v>
      </c>
      <c r="E474" s="10">
        <v>3.0529622010718742</v>
      </c>
      <c r="F474" s="10">
        <v>3.3297711753503911</v>
      </c>
      <c r="G474" s="10">
        <v>0</v>
      </c>
    </row>
    <row r="475" spans="1:7" x14ac:dyDescent="0.35">
      <c r="A475" s="9" t="str">
        <f>B471&amp;C475</f>
        <v>CONSUMO MEDIO (kg ó litros por consumidor)Pollo Ing.</v>
      </c>
      <c r="B475" s="9">
        <v>0</v>
      </c>
      <c r="C475" s="9" t="s">
        <v>59</v>
      </c>
      <c r="D475" s="10">
        <v>3.628769115400666</v>
      </c>
      <c r="E475" s="10">
        <v>3.5590790082883097</v>
      </c>
      <c r="F475" s="10">
        <v>3.6502419493738443</v>
      </c>
      <c r="G475" s="10">
        <v>0</v>
      </c>
    </row>
    <row r="476" spans="1:7" x14ac:dyDescent="0.35">
      <c r="A476" s="9" t="str">
        <f>B471&amp;C476</f>
        <v>CONSUMO MEDIO (kg ó litros por consumidor)Porcino Ing.</v>
      </c>
      <c r="B476" s="9">
        <v>0</v>
      </c>
      <c r="C476" s="9" t="s">
        <v>62</v>
      </c>
      <c r="D476" s="10">
        <v>1.5342407136217846</v>
      </c>
      <c r="E476" s="10">
        <v>1.5839776772784413</v>
      </c>
      <c r="F476" s="10">
        <v>1.7246788534089867</v>
      </c>
      <c r="G476" s="10">
        <v>0</v>
      </c>
    </row>
    <row r="477" spans="1:7" x14ac:dyDescent="0.35">
      <c r="A477" s="9" t="str">
        <f>B471&amp;C477</f>
        <v>CONSUMO MEDIO (kg ó litros por consumidor)Ovino Ing.</v>
      </c>
      <c r="B477" s="9">
        <v>0</v>
      </c>
      <c r="C477" s="9" t="s">
        <v>65</v>
      </c>
      <c r="D477" s="10">
        <v>1.1321164175526548</v>
      </c>
      <c r="E477" s="10">
        <v>1.3297839901084108</v>
      </c>
      <c r="F477" s="10">
        <v>1.4264506053327861</v>
      </c>
      <c r="G477" s="10">
        <v>0</v>
      </c>
    </row>
    <row r="478" spans="1:7" x14ac:dyDescent="0.35">
      <c r="A478" s="9" t="str">
        <f>B471&amp;C478</f>
        <v>CONSUMO MEDIO (kg ó litros por consumidor)Resto Carne Ing.</v>
      </c>
      <c r="B478" s="9">
        <v>0</v>
      </c>
      <c r="C478" s="9" t="s">
        <v>68</v>
      </c>
      <c r="D478" s="10">
        <v>1.3025567204186796</v>
      </c>
      <c r="E478" s="10">
        <v>1.3092780324428479</v>
      </c>
      <c r="F478" s="10">
        <v>1.2910322686699169</v>
      </c>
      <c r="G478" s="10">
        <v>0</v>
      </c>
    </row>
    <row r="479" spans="1:7" x14ac:dyDescent="0.35">
      <c r="A479" s="9" t="str">
        <f>B471&amp;C479</f>
        <v>CONSUMO MEDIO (kg ó litros por consumidor)Carnes Transform.Ing</v>
      </c>
      <c r="B479" s="9">
        <v>0</v>
      </c>
      <c r="C479" s="9" t="s">
        <v>70</v>
      </c>
      <c r="D479" s="10">
        <v>1.1319841260373629</v>
      </c>
      <c r="E479" s="10">
        <v>1.0458766626231109</v>
      </c>
      <c r="F479" s="10">
        <v>1.1464000234910858</v>
      </c>
      <c r="G479" s="10">
        <v>0</v>
      </c>
    </row>
    <row r="480" spans="1:7" x14ac:dyDescent="0.35">
      <c r="A480" s="9" t="str">
        <f>B471&amp;C480</f>
        <v>CONSUMO MEDIO (kg ó litros por consumidor)Jamón Curado Ing.</v>
      </c>
      <c r="B480" s="9">
        <v>0</v>
      </c>
      <c r="C480" s="9" t="s">
        <v>73</v>
      </c>
      <c r="D480" s="10">
        <v>0.41875999537540715</v>
      </c>
      <c r="E480" s="10">
        <v>0.39937406142098092</v>
      </c>
      <c r="F480" s="10">
        <v>0.46864985878232895</v>
      </c>
      <c r="G480" s="10">
        <v>0</v>
      </c>
    </row>
    <row r="481" spans="1:7" x14ac:dyDescent="0.35">
      <c r="A481" s="9" t="str">
        <f>B471&amp;C481</f>
        <v>CONSUMO MEDIO (kg ó litros por consumidor)J.Curado Normal Ing</v>
      </c>
      <c r="B481" s="9">
        <v>0</v>
      </c>
      <c r="C481" s="9" t="s">
        <v>76</v>
      </c>
      <c r="D481" s="10">
        <v>0.36171150954721598</v>
      </c>
      <c r="E481" s="10">
        <v>0.34562159962621564</v>
      </c>
      <c r="F481" s="10">
        <v>0.37275183126091743</v>
      </c>
      <c r="G481" s="10">
        <v>0</v>
      </c>
    </row>
    <row r="482" spans="1:7" x14ac:dyDescent="0.35">
      <c r="A482" s="9" t="str">
        <f>B471&amp;C482</f>
        <v>CONSUMO MEDIO (kg ó litros por consumidor)J.Iberico Ing.</v>
      </c>
      <c r="B482" s="9">
        <v>0</v>
      </c>
      <c r="C482" s="9" t="s">
        <v>77</v>
      </c>
      <c r="D482" s="10">
        <v>0.19891568678964047</v>
      </c>
      <c r="E482" s="10">
        <v>0.20351543434188349</v>
      </c>
      <c r="F482" s="10">
        <v>0.28432644532790691</v>
      </c>
      <c r="G482" s="10">
        <v>0</v>
      </c>
    </row>
    <row r="483" spans="1:7" x14ac:dyDescent="0.35">
      <c r="A483" s="9" t="str">
        <f>B471&amp;C483</f>
        <v>CONSUMO MEDIO (kg ó litros por consumidor)Lomo embuchado Ing.</v>
      </c>
      <c r="B483" s="9">
        <v>0</v>
      </c>
      <c r="C483" s="9" t="s">
        <v>78</v>
      </c>
      <c r="D483" s="10">
        <v>0.20711906172149183</v>
      </c>
      <c r="E483" s="10">
        <v>0.15929917668325141</v>
      </c>
      <c r="F483" s="10">
        <v>0.15484360998250743</v>
      </c>
      <c r="G483" s="10">
        <v>0</v>
      </c>
    </row>
    <row r="484" spans="1:7" x14ac:dyDescent="0.35">
      <c r="A484" s="9" t="str">
        <f>B471&amp;C484</f>
        <v>CONSUMO MEDIO (kg ó litros por consumidor)Chorizo Ing.</v>
      </c>
      <c r="B484" s="9">
        <v>0</v>
      </c>
      <c r="C484" s="9" t="s">
        <v>79</v>
      </c>
      <c r="D484" s="10">
        <v>0.14714000003464592</v>
      </c>
      <c r="E484" s="10">
        <v>0.15090135516180278</v>
      </c>
      <c r="F484" s="10">
        <v>0.15271261183523582</v>
      </c>
      <c r="G484" s="10">
        <v>0</v>
      </c>
    </row>
    <row r="485" spans="1:7" x14ac:dyDescent="0.35">
      <c r="A485" s="9" t="str">
        <f>B471&amp;C485</f>
        <v>CONSUMO MEDIO (kg ó litros por consumidor)Pates/Foie-gras Ing</v>
      </c>
      <c r="B485" s="9">
        <v>0</v>
      </c>
      <c r="C485" s="9" t="s">
        <v>80</v>
      </c>
      <c r="D485" s="10">
        <v>8.4857341636296116E-2</v>
      </c>
      <c r="E485" s="10">
        <v>7.7078837911373058E-2</v>
      </c>
      <c r="F485" s="10">
        <v>9.2163624848469849E-2</v>
      </c>
      <c r="G485" s="10">
        <v>0</v>
      </c>
    </row>
    <row r="486" spans="1:7" x14ac:dyDescent="0.35">
      <c r="A486" s="9" t="str">
        <f>B471&amp;C486</f>
        <v>CONSUMO MEDIO (kg ó litros por consumidor)Rto carn.transf.Ing</v>
      </c>
      <c r="B486" s="9">
        <v>0</v>
      </c>
      <c r="C486" s="9" t="s">
        <v>81</v>
      </c>
      <c r="D486" s="10">
        <v>0.8880754707047348</v>
      </c>
      <c r="E486" s="10">
        <v>0.80834494611845031</v>
      </c>
      <c r="F486" s="10">
        <v>0.86242146328284019</v>
      </c>
      <c r="G486" s="10">
        <v>0</v>
      </c>
    </row>
    <row r="487" spans="1:7" x14ac:dyDescent="0.35">
      <c r="A487" s="9" t="str">
        <f>B471&amp;C487</f>
        <v>CONSUMO MEDIO (kg ó litros por consumidor).T.Pescados/Marisc.Ing</v>
      </c>
      <c r="B487" s="9">
        <v>0</v>
      </c>
      <c r="C487" s="9" t="s">
        <v>82</v>
      </c>
      <c r="D487" s="10">
        <v>6.0932457873218731</v>
      </c>
      <c r="E487" s="10">
        <v>6.4868891285252488</v>
      </c>
      <c r="F487" s="10">
        <v>6.6681919078928207</v>
      </c>
      <c r="G487" s="10">
        <v>0</v>
      </c>
    </row>
    <row r="488" spans="1:7" x14ac:dyDescent="0.35">
      <c r="A488" s="9" t="str">
        <f>B471&amp;C488</f>
        <v>CONSUMO MEDIO (kg ó litros por consumidor)Pescados Ing.</v>
      </c>
      <c r="B488" s="9">
        <v>0</v>
      </c>
      <c r="C488" s="9" t="s">
        <v>83</v>
      </c>
      <c r="D488" s="10">
        <v>2.7068766174839256</v>
      </c>
      <c r="E488" s="10">
        <v>2.706091059002746</v>
      </c>
      <c r="F488" s="10">
        <v>2.8171451813512784</v>
      </c>
      <c r="G488" s="10">
        <v>0</v>
      </c>
    </row>
    <row r="489" spans="1:7" x14ac:dyDescent="0.35">
      <c r="A489" s="9" t="str">
        <f>B471&amp;C489</f>
        <v>CONSUMO MEDIO (kg ó litros por consumidor)Merluza/Pescadil.Ing</v>
      </c>
      <c r="B489" s="9">
        <v>0</v>
      </c>
      <c r="C489" s="9" t="s">
        <v>84</v>
      </c>
      <c r="D489" s="10">
        <v>0.51122027801370984</v>
      </c>
      <c r="E489" s="10">
        <v>0.58360476556928964</v>
      </c>
      <c r="F489" s="10">
        <v>0.5336070345831111</v>
      </c>
      <c r="G489" s="10">
        <v>0</v>
      </c>
    </row>
    <row r="490" spans="1:7" x14ac:dyDescent="0.35">
      <c r="A490" s="9" t="str">
        <f>B471&amp;C490</f>
        <v>CONSUMO MEDIO (kg ó litros por consumidor)Boquerones Ing.</v>
      </c>
      <c r="B490" s="9">
        <v>0</v>
      </c>
      <c r="C490" s="9" t="s">
        <v>85</v>
      </c>
      <c r="D490" s="10">
        <v>0.45745417973961955</v>
      </c>
      <c r="E490" s="10">
        <v>0.45000040390022644</v>
      </c>
      <c r="F490" s="10">
        <v>0.46559852049888339</v>
      </c>
      <c r="G490" s="10">
        <v>0</v>
      </c>
    </row>
    <row r="491" spans="1:7" x14ac:dyDescent="0.35">
      <c r="A491" s="9" t="str">
        <f>B471&amp;C491</f>
        <v>CONSUMO MEDIO (kg ó litros por consumidor)Sardinas Ing.</v>
      </c>
      <c r="B491" s="9">
        <v>0</v>
      </c>
      <c r="C491" s="9" t="s">
        <v>86</v>
      </c>
      <c r="D491" s="10">
        <v>0.36194225502567662</v>
      </c>
      <c r="E491" s="10">
        <v>0.47418818486305864</v>
      </c>
      <c r="F491" s="10">
        <v>0.43579618252241159</v>
      </c>
      <c r="G491" s="10">
        <v>0</v>
      </c>
    </row>
    <row r="492" spans="1:7" x14ac:dyDescent="0.35">
      <c r="A492" s="9" t="str">
        <f>B471&amp;C492</f>
        <v>CONSUMO MEDIO (kg ó litros por consumidor)Rape Ing.</v>
      </c>
      <c r="B492" s="9">
        <v>0</v>
      </c>
      <c r="C492" s="9" t="s">
        <v>87</v>
      </c>
      <c r="D492" s="10">
        <v>0.34282487012609858</v>
      </c>
      <c r="E492" s="10">
        <v>0.41397083198420964</v>
      </c>
      <c r="F492" s="10">
        <v>0.43400049343012881</v>
      </c>
      <c r="G492" s="10">
        <v>0</v>
      </c>
    </row>
    <row r="493" spans="1:7" x14ac:dyDescent="0.35">
      <c r="A493" s="9" t="str">
        <f>B471&amp;C493</f>
        <v>CONSUMO MEDIO (kg ó litros por consumidor)Dorada Ing.</v>
      </c>
      <c r="B493" s="9">
        <v>0</v>
      </c>
      <c r="C493" s="9" t="s">
        <v>88</v>
      </c>
      <c r="D493" s="10">
        <v>0.59559287168501596</v>
      </c>
      <c r="E493" s="10">
        <v>0.56710863009414669</v>
      </c>
      <c r="F493" s="10">
        <v>0.46846438438603361</v>
      </c>
      <c r="G493" s="10">
        <v>0</v>
      </c>
    </row>
    <row r="494" spans="1:7" x14ac:dyDescent="0.35">
      <c r="A494" s="9" t="str">
        <f>B471&amp;C494</f>
        <v>CONSUMO MEDIO (kg ó litros por consumidor)Salmon Ing.</v>
      </c>
      <c r="B494" s="9">
        <v>0</v>
      </c>
      <c r="C494" s="9" t="s">
        <v>89</v>
      </c>
      <c r="D494" s="10">
        <v>0.79399876768524413</v>
      </c>
      <c r="E494" s="10">
        <v>0.74750503397943946</v>
      </c>
      <c r="F494" s="10">
        <v>0.94582923149343412</v>
      </c>
      <c r="G494" s="10">
        <v>0</v>
      </c>
    </row>
    <row r="495" spans="1:7" x14ac:dyDescent="0.35">
      <c r="A495" s="9" t="str">
        <f>B471&amp;C495</f>
        <v>CONSUMO MEDIO (kg ó litros por consumidor)Atun Fresco Ing.</v>
      </c>
      <c r="B495" s="9">
        <v>0</v>
      </c>
      <c r="C495" s="9" t="s">
        <v>90</v>
      </c>
      <c r="D495" s="10">
        <v>0.7233486263524912</v>
      </c>
      <c r="E495" s="10">
        <v>0.70173695148363269</v>
      </c>
      <c r="F495" s="10">
        <v>0.69855104917131838</v>
      </c>
      <c r="G495" s="10">
        <v>0</v>
      </c>
    </row>
    <row r="496" spans="1:7" x14ac:dyDescent="0.35">
      <c r="A496" s="9" t="str">
        <f>B471&amp;C496</f>
        <v>CONSUMO MEDIO (kg ó litros por consumidor)Resto pescados Ing.</v>
      </c>
      <c r="B496" s="9">
        <v>0</v>
      </c>
      <c r="C496" s="9" t="s">
        <v>91</v>
      </c>
      <c r="D496" s="10">
        <v>2.0174213348425267</v>
      </c>
      <c r="E496" s="10">
        <v>1.9738947803160563</v>
      </c>
      <c r="F496" s="10">
        <v>1.9840837428214324</v>
      </c>
      <c r="G496" s="10">
        <v>0</v>
      </c>
    </row>
    <row r="497" spans="1:7" x14ac:dyDescent="0.35">
      <c r="A497" s="9" t="str">
        <f>B471&amp;C497</f>
        <v>CONSUMO MEDIO (kg ó litros por consumidor)Mariscos Ing.</v>
      </c>
      <c r="B497" s="9">
        <v>0</v>
      </c>
      <c r="C497" s="9" t="s">
        <v>92</v>
      </c>
      <c r="D497" s="10">
        <v>4.5345462858299301</v>
      </c>
      <c r="E497" s="10">
        <v>5.0165970404837816</v>
      </c>
      <c r="F497" s="10">
        <v>5.0199455048515542</v>
      </c>
      <c r="G497" s="10">
        <v>0</v>
      </c>
    </row>
    <row r="498" spans="1:7" x14ac:dyDescent="0.35">
      <c r="A498" s="9" t="str">
        <f>B471&amp;C498</f>
        <v>CONSUMO MEDIO (kg ó litros por consumidor)Calamares Ing.</v>
      </c>
      <c r="B498" s="9">
        <v>0</v>
      </c>
      <c r="C498" s="9" t="s">
        <v>93</v>
      </c>
      <c r="D498" s="10">
        <v>1.2325816079033747</v>
      </c>
      <c r="E498" s="10">
        <v>1.3919185027417649</v>
      </c>
      <c r="F498" s="10">
        <v>1.3551804168433246</v>
      </c>
      <c r="G498" s="10">
        <v>0</v>
      </c>
    </row>
    <row r="499" spans="1:7" x14ac:dyDescent="0.35">
      <c r="A499" s="9" t="str">
        <f>B471&amp;C499</f>
        <v>CONSUMO MEDIO (kg ó litros por consumidor)Pulpo/sepia Ing.</v>
      </c>
      <c r="B499" s="9">
        <v>0</v>
      </c>
      <c r="C499" s="9" t="s">
        <v>94</v>
      </c>
      <c r="D499" s="10">
        <v>1.4618244393457123</v>
      </c>
      <c r="E499" s="10">
        <v>1.6927138129732762</v>
      </c>
      <c r="F499" s="10">
        <v>1.6454785159985927</v>
      </c>
      <c r="G499" s="10">
        <v>0</v>
      </c>
    </row>
    <row r="500" spans="1:7" x14ac:dyDescent="0.35">
      <c r="A500" s="9" t="str">
        <f>B471&amp;C500</f>
        <v>CONSUMO MEDIO (kg ó litros por consumidor)Langostinos/Gamb.Ing</v>
      </c>
      <c r="B500" s="9">
        <v>0</v>
      </c>
      <c r="C500" s="9" t="s">
        <v>95</v>
      </c>
      <c r="D500" s="10">
        <v>1.8761741276631096</v>
      </c>
      <c r="E500" s="10">
        <v>1.8856008865402216</v>
      </c>
      <c r="F500" s="10">
        <v>2.0223588194163589</v>
      </c>
      <c r="G500" s="10">
        <v>0</v>
      </c>
    </row>
    <row r="501" spans="1:7" x14ac:dyDescent="0.35">
      <c r="A501" s="9" t="str">
        <f>B471&amp;C501</f>
        <v>CONSUMO MEDIO (kg ó litros por consumidor)Otros mariscos Ing.</v>
      </c>
      <c r="B501" s="9">
        <v>0</v>
      </c>
      <c r="C501" s="9" t="s">
        <v>96</v>
      </c>
      <c r="D501" s="10">
        <v>1.8537951222256595</v>
      </c>
      <c r="E501" s="10">
        <v>2.0568956418388011</v>
      </c>
      <c r="F501" s="10">
        <v>2.1071043790520672</v>
      </c>
      <c r="G501" s="10">
        <v>0</v>
      </c>
    </row>
    <row r="502" spans="1:7" x14ac:dyDescent="0.35">
      <c r="A502" s="9" t="str">
        <f>B471&amp;C502</f>
        <v>CONSUMO MEDIO (kg ó litros por consumidor).Derivados lacteos Ing</v>
      </c>
      <c r="B502" s="9">
        <v>0</v>
      </c>
      <c r="C502" s="9" t="s">
        <v>97</v>
      </c>
      <c r="D502" s="10">
        <v>3.0161262982355672</v>
      </c>
      <c r="E502" s="10">
        <v>2.8490751475727647</v>
      </c>
      <c r="F502" s="10">
        <v>2.9793494321356468</v>
      </c>
      <c r="G502" s="10">
        <v>0</v>
      </c>
    </row>
    <row r="503" spans="1:7" x14ac:dyDescent="0.35">
      <c r="A503" s="9" t="str">
        <f>B471&amp;C503</f>
        <v>CONSUMO MEDIO (kg ó litros por consumidor)Mantequilla Ing.</v>
      </c>
      <c r="B503" s="9">
        <v>0</v>
      </c>
      <c r="C503" s="9" t="s">
        <v>98</v>
      </c>
      <c r="D503" s="10">
        <v>0.15725381510857755</v>
      </c>
      <c r="E503" s="10">
        <v>0.15191619866493467</v>
      </c>
      <c r="F503" s="10">
        <v>0.15502269592329196</v>
      </c>
      <c r="G503" s="10">
        <v>0</v>
      </c>
    </row>
    <row r="504" spans="1:7" x14ac:dyDescent="0.35">
      <c r="A504" s="9" t="str">
        <f>B471&amp;C504</f>
        <v>CONSUMO MEDIO (kg ó litros por consumidor)Postres Ing.</v>
      </c>
      <c r="B504" s="9">
        <v>0</v>
      </c>
      <c r="C504" s="9" t="s">
        <v>99</v>
      </c>
      <c r="D504" s="10">
        <v>1.6933611582610584</v>
      </c>
      <c r="E504" s="10">
        <v>1.6678808404009471</v>
      </c>
      <c r="F504" s="10">
        <v>1.7246478274417076</v>
      </c>
      <c r="G504" s="10">
        <v>0</v>
      </c>
    </row>
    <row r="505" spans="1:7" x14ac:dyDescent="0.35">
      <c r="A505" s="9" t="str">
        <f>B471&amp;C505</f>
        <v>CONSUMO MEDIO (kg ó litros por consumidor)Yogures Ing.</v>
      </c>
      <c r="B505" s="9">
        <v>0</v>
      </c>
      <c r="C505" s="9" t="s">
        <v>100</v>
      </c>
      <c r="D505" s="10">
        <v>1.1398586171828653</v>
      </c>
      <c r="E505" s="10">
        <v>0.93480015570846109</v>
      </c>
      <c r="F505" s="10">
        <v>1.1242759529358406</v>
      </c>
      <c r="G505" s="10">
        <v>0</v>
      </c>
    </row>
    <row r="506" spans="1:7" x14ac:dyDescent="0.35">
      <c r="A506" s="9" t="str">
        <f>B471&amp;C506</f>
        <v>CONSUMO MEDIO (kg ó litros por consumidor)Queso Ing.</v>
      </c>
      <c r="B506" s="9">
        <v>0</v>
      </c>
      <c r="C506" s="9" t="s">
        <v>101</v>
      </c>
      <c r="D506" s="10">
        <v>1.8067609142822587</v>
      </c>
      <c r="E506" s="10">
        <v>1.7252134485301711</v>
      </c>
      <c r="F506" s="10">
        <v>1.8376231177787723</v>
      </c>
      <c r="G506" s="10">
        <v>0</v>
      </c>
    </row>
    <row r="507" spans="1:7" x14ac:dyDescent="0.35">
      <c r="A507" s="9" t="str">
        <f>B471&amp;C507</f>
        <v>CONSUMO MEDIO (kg ó litros por consumidor).Fruta Ing.</v>
      </c>
      <c r="B507" s="9">
        <v>0</v>
      </c>
      <c r="C507" s="9" t="s">
        <v>102</v>
      </c>
      <c r="D507" s="10">
        <v>1.5493338049819685</v>
      </c>
      <c r="E507" s="10">
        <v>1.443432969087296</v>
      </c>
      <c r="F507" s="10">
        <v>1.9928093774614182</v>
      </c>
      <c r="G507" s="10">
        <v>0</v>
      </c>
    </row>
    <row r="508" spans="1:7" x14ac:dyDescent="0.35">
      <c r="A508" s="9" t="str">
        <f>B471&amp;C508</f>
        <v>CONSUMO MEDIO (kg ó litros por consumidor)Fruta Fresca Ing</v>
      </c>
      <c r="B508" s="9">
        <v>0</v>
      </c>
      <c r="C508" s="9" t="s">
        <v>103</v>
      </c>
      <c r="D508" s="10">
        <v>1.7938765493708955</v>
      </c>
      <c r="E508" s="10">
        <v>1.6665294852798924</v>
      </c>
      <c r="F508" s="10">
        <v>2.4357636372067319</v>
      </c>
      <c r="G508" s="10">
        <v>0</v>
      </c>
    </row>
    <row r="509" spans="1:7" x14ac:dyDescent="0.35">
      <c r="A509" s="9" t="str">
        <f>B471&amp;C509</f>
        <v>CONSUMO MEDIO (kg ó litros por consumidor)Manzana Ing.</v>
      </c>
      <c r="B509" s="9">
        <v>0</v>
      </c>
      <c r="C509" s="9" t="s">
        <v>104</v>
      </c>
      <c r="D509" s="10">
        <v>1.4372336800765166</v>
      </c>
      <c r="E509" s="10">
        <v>0.83909463646933813</v>
      </c>
      <c r="F509" s="10">
        <v>1.7683211755907571</v>
      </c>
      <c r="G509" s="10">
        <v>0</v>
      </c>
    </row>
    <row r="510" spans="1:7" x14ac:dyDescent="0.35">
      <c r="A510" s="9" t="str">
        <f>B471&amp;C510</f>
        <v>CONSUMO MEDIO (kg ó litros por consumidor)Platano Ing.</v>
      </c>
      <c r="B510" s="9">
        <v>0</v>
      </c>
      <c r="C510" s="9" t="s">
        <v>105</v>
      </c>
      <c r="D510" s="10">
        <v>1.0926460656708656</v>
      </c>
      <c r="E510" s="10">
        <v>1.0136704579701086</v>
      </c>
      <c r="F510" s="10">
        <v>2.4598912290855393</v>
      </c>
      <c r="G510" s="10">
        <v>0</v>
      </c>
    </row>
    <row r="511" spans="1:7" x14ac:dyDescent="0.35">
      <c r="A511" s="9" t="str">
        <f>B471&amp;C511</f>
        <v>CONSUMO MEDIO (kg ó litros por consumidor)Naranja/Mandarina In</v>
      </c>
      <c r="B511" s="9">
        <v>0</v>
      </c>
      <c r="C511" s="9" t="s">
        <v>106</v>
      </c>
      <c r="D511" s="10">
        <v>1.7235796883829262</v>
      </c>
      <c r="E511" s="10">
        <v>1.2392832946878209</v>
      </c>
      <c r="F511" s="10">
        <v>1.6382230261705322</v>
      </c>
      <c r="G511" s="10">
        <v>0</v>
      </c>
    </row>
    <row r="512" spans="1:7" x14ac:dyDescent="0.35">
      <c r="A512" s="9" t="str">
        <f>B471&amp;C512</f>
        <v>CONSUMO MEDIO (kg ó litros por consumidor)Melon/sandia Ing.</v>
      </c>
      <c r="B512" s="9">
        <v>0</v>
      </c>
      <c r="C512" s="9" t="s">
        <v>107</v>
      </c>
      <c r="D512" s="10">
        <v>0.79760289181557431</v>
      </c>
      <c r="E512" s="10">
        <v>0.81509088389415796</v>
      </c>
      <c r="F512" s="10">
        <v>1.021431515495594</v>
      </c>
      <c r="G512" s="10">
        <v>0</v>
      </c>
    </row>
    <row r="513" spans="1:7" x14ac:dyDescent="0.35">
      <c r="A513" s="9" t="str">
        <f>B471&amp;C513</f>
        <v>CONSUMO MEDIO (kg ó litros por consumidor)Fresa/freson Ing.</v>
      </c>
      <c r="B513" s="9">
        <v>0</v>
      </c>
      <c r="C513" s="9" t="s">
        <v>108</v>
      </c>
      <c r="D513" s="10">
        <v>0.63493999917877619</v>
      </c>
      <c r="E513" s="10">
        <v>0.5377709214214339</v>
      </c>
      <c r="F513" s="10">
        <v>0.7528264580811872</v>
      </c>
      <c r="G513" s="10">
        <v>0</v>
      </c>
    </row>
    <row r="514" spans="1:7" x14ac:dyDescent="0.35">
      <c r="A514" s="9" t="str">
        <f>B471&amp;C514</f>
        <v>CONSUMO MEDIO (kg ó litros por consumidor)Pina Ing.</v>
      </c>
      <c r="B514" s="9">
        <v>0</v>
      </c>
      <c r="C514" s="9" t="s">
        <v>109</v>
      </c>
      <c r="D514" s="10">
        <v>0.51069851104155628</v>
      </c>
      <c r="E514" s="10">
        <v>0.54661185158003189</v>
      </c>
      <c r="F514" s="10">
        <v>0.5084630810598324</v>
      </c>
      <c r="G514" s="10">
        <v>0</v>
      </c>
    </row>
    <row r="515" spans="1:7" x14ac:dyDescent="0.35">
      <c r="A515" s="9" t="str">
        <f>B471&amp;C515</f>
        <v>CONSUMO MEDIO (kg ó litros por consumidor)Resto frutas Ing.</v>
      </c>
      <c r="B515" s="9">
        <v>0</v>
      </c>
      <c r="C515" s="9" t="s">
        <v>110</v>
      </c>
      <c r="D515" s="10">
        <v>1.3707129543631662</v>
      </c>
      <c r="E515" s="10">
        <v>1.0146886960196213</v>
      </c>
      <c r="F515" s="10">
        <v>1.5306781990365719</v>
      </c>
      <c r="G515" s="10">
        <v>0</v>
      </c>
    </row>
    <row r="516" spans="1:7" x14ac:dyDescent="0.35">
      <c r="A516" s="9" t="str">
        <f>B471&amp;C516</f>
        <v>CONSUMO MEDIO (kg ó litros por consumidor)Mermeladas Ing.</v>
      </c>
      <c r="B516" s="9">
        <v>0</v>
      </c>
      <c r="C516" s="9" t="s">
        <v>111</v>
      </c>
      <c r="D516" s="10">
        <v>0.23803969708362949</v>
      </c>
      <c r="E516" s="10">
        <v>0.23894218170910139</v>
      </c>
      <c r="F516" s="10">
        <v>0.22126654225278425</v>
      </c>
      <c r="G516" s="10">
        <v>0</v>
      </c>
    </row>
    <row r="517" spans="1:7" x14ac:dyDescent="0.35">
      <c r="A517" s="9" t="str">
        <f>B471&amp;C517</f>
        <v>CONSUMO MEDIO (kg ó litros por consumidor).Hortalizas/Verdur.Ing</v>
      </c>
      <c r="B517" s="9">
        <v>0</v>
      </c>
      <c r="C517" s="9" t="s">
        <v>112</v>
      </c>
      <c r="D517" s="10">
        <v>14.64556172063636</v>
      </c>
      <c r="E517" s="10">
        <v>14.818381661476723</v>
      </c>
      <c r="F517" s="10">
        <v>15.473897407871155</v>
      </c>
      <c r="G517" s="10">
        <v>0</v>
      </c>
    </row>
    <row r="518" spans="1:7" x14ac:dyDescent="0.35">
      <c r="A518" s="9" t="str">
        <f>B471&amp;C518</f>
        <v>CONSUMO MEDIO (kg ó litros por consumidor)Tomates Ing.</v>
      </c>
      <c r="B518" s="9">
        <v>0</v>
      </c>
      <c r="C518" s="9" t="s">
        <v>113</v>
      </c>
      <c r="D518" s="10">
        <v>1.4960992803315813</v>
      </c>
      <c r="E518" s="10">
        <v>1.6013863883324417</v>
      </c>
      <c r="F518" s="10">
        <v>1.7076569841687572</v>
      </c>
      <c r="G518" s="10">
        <v>0</v>
      </c>
    </row>
    <row r="519" spans="1:7" x14ac:dyDescent="0.35">
      <c r="A519" s="9" t="str">
        <f>B471&amp;C519</f>
        <v>CONSUMO MEDIO (kg ó litros por consumidor)Judías verdes Ing.</v>
      </c>
      <c r="B519" s="9">
        <v>0</v>
      </c>
      <c r="C519" s="9" t="s">
        <v>114</v>
      </c>
      <c r="D519" s="10">
        <v>0.8579946953592078</v>
      </c>
      <c r="E519" s="10">
        <v>0.78118982965975381</v>
      </c>
      <c r="F519" s="10">
        <v>1.1863651130060762</v>
      </c>
      <c r="G519" s="10">
        <v>0</v>
      </c>
    </row>
    <row r="520" spans="1:7" x14ac:dyDescent="0.35">
      <c r="A520" s="9" t="str">
        <f>B471&amp;C520</f>
        <v>CONSUMO MEDIO (kg ó litros por consumidor)Patatas Ing.</v>
      </c>
      <c r="B520" s="9">
        <v>0</v>
      </c>
      <c r="C520" s="9" t="s">
        <v>115</v>
      </c>
      <c r="D520" s="10">
        <v>6.8146385622442827</v>
      </c>
      <c r="E520" s="10">
        <v>6.7762508444470022</v>
      </c>
      <c r="F520" s="10">
        <v>6.9529907517271141</v>
      </c>
      <c r="G520" s="10">
        <v>0</v>
      </c>
    </row>
    <row r="521" spans="1:7" x14ac:dyDescent="0.35">
      <c r="A521" s="9" t="str">
        <f>B471&amp;C521</f>
        <v>CONSUMO MEDIO (kg ó litros por consumidor)Cebollas Ing.</v>
      </c>
      <c r="B521" s="9">
        <v>0</v>
      </c>
      <c r="C521" s="9" t="s">
        <v>116</v>
      </c>
      <c r="D521" s="10">
        <v>1.3817932705753042</v>
      </c>
      <c r="E521" s="10">
        <v>1.4993173578018033</v>
      </c>
      <c r="F521" s="10">
        <v>1.6163199137089059</v>
      </c>
      <c r="G521" s="10">
        <v>0</v>
      </c>
    </row>
    <row r="522" spans="1:7" x14ac:dyDescent="0.35">
      <c r="A522" s="9" t="str">
        <f>B471&amp;C522</f>
        <v>CONSUMO MEDIO (kg ó litros por consumidor)Pimientos Ing.</v>
      </c>
      <c r="B522" s="9">
        <v>0</v>
      </c>
      <c r="C522" s="9" t="s">
        <v>117</v>
      </c>
      <c r="D522" s="10">
        <v>1.6536699466206335</v>
      </c>
      <c r="E522" s="10">
        <v>1.7957452622300785</v>
      </c>
      <c r="F522" s="10">
        <v>1.8116300235706673</v>
      </c>
      <c r="G522" s="10">
        <v>0</v>
      </c>
    </row>
    <row r="523" spans="1:7" x14ac:dyDescent="0.35">
      <c r="A523" s="9" t="str">
        <f>B471&amp;C523</f>
        <v>CONSUMO MEDIO (kg ó litros por consumidor)Lechugas Ing.</v>
      </c>
      <c r="B523" s="9">
        <v>0</v>
      </c>
      <c r="C523" s="9" t="s">
        <v>118</v>
      </c>
      <c r="D523" s="10">
        <v>2.8937560697117952</v>
      </c>
      <c r="E523" s="10">
        <v>2.9885186924864273</v>
      </c>
      <c r="F523" s="10">
        <v>3.0315137518694772</v>
      </c>
      <c r="G523" s="10">
        <v>0</v>
      </c>
    </row>
    <row r="524" spans="1:7" x14ac:dyDescent="0.35">
      <c r="A524" s="9" t="str">
        <f>B471&amp;C524</f>
        <v>CONSUMO MEDIO (kg ó litros por consumidor)Setas Ing.</v>
      </c>
      <c r="B524" s="9">
        <v>0</v>
      </c>
      <c r="C524" s="9" t="s">
        <v>119</v>
      </c>
      <c r="D524" s="10">
        <v>1.1762572587933284</v>
      </c>
      <c r="E524" s="10">
        <v>1.1472620532392301</v>
      </c>
      <c r="F524" s="10">
        <v>1.1897187320940834</v>
      </c>
      <c r="G524" s="10">
        <v>0</v>
      </c>
    </row>
    <row r="525" spans="1:7" x14ac:dyDescent="0.35">
      <c r="A525" s="9" t="str">
        <f>B471&amp;C525</f>
        <v>CONSUMO MEDIO (kg ó litros por consumidor)Esparragos Ing.</v>
      </c>
      <c r="B525" s="9">
        <v>0</v>
      </c>
      <c r="C525" s="9" t="s">
        <v>120</v>
      </c>
      <c r="D525" s="10">
        <v>0.67172539874434156</v>
      </c>
      <c r="E525" s="10">
        <v>0.54861914288139424</v>
      </c>
      <c r="F525" s="10">
        <v>0.59835157286997986</v>
      </c>
      <c r="G525" s="10">
        <v>0</v>
      </c>
    </row>
    <row r="526" spans="1:7" x14ac:dyDescent="0.35">
      <c r="A526" s="9" t="str">
        <f>B471&amp;C526</f>
        <v>CONSUMO MEDIO (kg ó litros por consumidor)Otras hortalizas Ing.</v>
      </c>
      <c r="B526" s="9">
        <v>0</v>
      </c>
      <c r="C526" s="9" t="s">
        <v>121</v>
      </c>
      <c r="D526" s="10">
        <v>2.7668065145569818</v>
      </c>
      <c r="E526" s="10">
        <v>2.613558356843853</v>
      </c>
      <c r="F526" s="10">
        <v>2.8231855697587647</v>
      </c>
      <c r="G526" s="10">
        <v>0</v>
      </c>
    </row>
    <row r="527" spans="1:7" x14ac:dyDescent="0.35">
      <c r="A527" s="9" t="str">
        <f>B471&amp;C527</f>
        <v>CONSUMO MEDIO (kg ó litros por consumidor).Aceite alino Ing.</v>
      </c>
      <c r="B527" s="9">
        <v>0</v>
      </c>
      <c r="C527" s="9" t="s">
        <v>122</v>
      </c>
      <c r="D527" s="10">
        <v>0.1146443558729188</v>
      </c>
      <c r="E527" s="10">
        <v>0.12326722186650016</v>
      </c>
      <c r="F527" s="10">
        <v>0.13199834567884183</v>
      </c>
      <c r="G527" s="10">
        <v>0</v>
      </c>
    </row>
    <row r="528" spans="1:7" x14ac:dyDescent="0.35">
      <c r="A528" s="9" t="str">
        <f>B471&amp;C528</f>
        <v>CONSUMO MEDIO (kg ó litros por consumidor)Aceite oliva Ing.</v>
      </c>
      <c r="B528" s="9">
        <v>0</v>
      </c>
      <c r="C528" s="9" t="s">
        <v>266</v>
      </c>
      <c r="D528" s="10">
        <v>5.4703937857656176E-2</v>
      </c>
      <c r="E528" s="10">
        <v>5.6222382613686533E-2</v>
      </c>
      <c r="F528" s="10">
        <v>5.6329824418815053E-2</v>
      </c>
      <c r="G528" s="10">
        <v>0</v>
      </c>
    </row>
    <row r="529" spans="1:7" x14ac:dyDescent="0.35">
      <c r="A529" s="9" t="str">
        <f>B471&amp;C529</f>
        <v>CONSUMO MEDIO (kg ó litros por consumidor)Resto aceite Ing.</v>
      </c>
      <c r="B529" s="9">
        <v>0</v>
      </c>
      <c r="C529" s="9" t="s">
        <v>267</v>
      </c>
      <c r="D529" s="10">
        <v>0.11098971323207885</v>
      </c>
      <c r="E529" s="10">
        <v>0.12254642456624623</v>
      </c>
      <c r="F529" s="10">
        <v>0.13536614194685795</v>
      </c>
      <c r="G529" s="10">
        <v>0</v>
      </c>
    </row>
    <row r="530" spans="1:7" x14ac:dyDescent="0.35">
      <c r="A530" s="9" t="str">
        <f>B471&amp;C530</f>
        <v>CONSUMO MEDIO (kg ó litros por consumidor).Pan Ing.</v>
      </c>
      <c r="B530" s="9">
        <v>0</v>
      </c>
      <c r="C530" s="9" t="s">
        <v>123</v>
      </c>
      <c r="D530" s="10">
        <v>5.4516776553492248</v>
      </c>
      <c r="E530" s="10">
        <v>5.2489218866688212</v>
      </c>
      <c r="F530" s="10">
        <v>5.4530851370475775</v>
      </c>
      <c r="G530" s="10">
        <v>0</v>
      </c>
    </row>
    <row r="531" spans="1:7" x14ac:dyDescent="0.35">
      <c r="A531" s="9" t="str">
        <f>B471&amp;C531</f>
        <v>CONSUMO MEDIO (kg ó litros por consumidor).Pastas Ing.</v>
      </c>
      <c r="B531" s="9">
        <v>0</v>
      </c>
      <c r="C531" s="9" t="s">
        <v>124</v>
      </c>
      <c r="D531" s="10">
        <v>0.61153897257224354</v>
      </c>
      <c r="E531" s="10">
        <v>0.55356314532454365</v>
      </c>
      <c r="F531" s="10">
        <v>0.61653312987811149</v>
      </c>
      <c r="G531" s="10">
        <v>0</v>
      </c>
    </row>
    <row r="532" spans="1:7" x14ac:dyDescent="0.35">
      <c r="A532" s="9" t="str">
        <f>B471&amp;C532</f>
        <v>CONSUMO MEDIO (kg ó litros por consumidor).Arroz Ing.</v>
      </c>
      <c r="B532" s="9">
        <v>0</v>
      </c>
      <c r="C532" s="9" t="s">
        <v>125</v>
      </c>
      <c r="D532" s="10">
        <v>0.99617391430372859</v>
      </c>
      <c r="E532" s="10">
        <v>0.9540131329108511</v>
      </c>
      <c r="F532" s="10">
        <v>1.1004932293318477</v>
      </c>
      <c r="G532" s="10">
        <v>0</v>
      </c>
    </row>
    <row r="533" spans="1:7" x14ac:dyDescent="0.35">
      <c r="A533" s="9" t="str">
        <f>B471&amp;C533</f>
        <v>CONSUMO MEDIO (kg ó litros por consumidor).Legumbres Ing.</v>
      </c>
      <c r="B533" s="9">
        <v>0</v>
      </c>
      <c r="C533" s="9" t="s">
        <v>126</v>
      </c>
      <c r="D533" s="10">
        <v>0.60370742888541018</v>
      </c>
      <c r="E533" s="10">
        <v>0.68790380786966498</v>
      </c>
      <c r="F533" s="10">
        <v>0.84183656377329563</v>
      </c>
      <c r="G533" s="10">
        <v>0</v>
      </c>
    </row>
    <row r="534" spans="1:7" x14ac:dyDescent="0.35">
      <c r="A534" s="9" t="str">
        <f>B471&amp;C534</f>
        <v>CONSUMO MEDIO (kg ó litros por consumidor)BATIDOS</v>
      </c>
      <c r="B534" s="9">
        <v>0</v>
      </c>
      <c r="C534" s="9" t="s">
        <v>268</v>
      </c>
      <c r="D534" s="10">
        <v>1.1104166168852958</v>
      </c>
      <c r="E534" s="10">
        <v>1.1053774656860167</v>
      </c>
      <c r="F534" s="10">
        <v>1.140434512028949</v>
      </c>
      <c r="G534" s="10">
        <v>0</v>
      </c>
    </row>
    <row r="535" spans="1:7" x14ac:dyDescent="0.35">
      <c r="A535" s="9" t="str">
        <f>B471&amp;C535</f>
        <v>CONSUMO MEDIO (kg ó litros por consumidor)HELADOS</v>
      </c>
      <c r="B535" s="9">
        <v>0</v>
      </c>
      <c r="C535" s="9" t="s">
        <v>269</v>
      </c>
      <c r="D535" s="10">
        <v>1.5191545132428608</v>
      </c>
      <c r="E535" s="10">
        <v>1.54254397429363</v>
      </c>
      <c r="F535" s="10">
        <v>1.4888027464384321</v>
      </c>
      <c r="G535" s="10">
        <v>0</v>
      </c>
    </row>
    <row r="536" spans="1:7" x14ac:dyDescent="0.35">
      <c r="A536" s="9" t="str">
        <f>B471&amp;C536</f>
        <v>CONSUMO MEDIO (kg ó litros por consumidor)GALLETAS</v>
      </c>
      <c r="B536" s="9">
        <v>0</v>
      </c>
      <c r="C536" s="9" t="s">
        <v>270</v>
      </c>
      <c r="D536" s="10">
        <v>2.2349710294875473</v>
      </c>
      <c r="E536" s="10">
        <v>2.231354821489866</v>
      </c>
      <c r="F536" s="10">
        <v>2.1974645491051801</v>
      </c>
      <c r="G536" s="10">
        <v>0</v>
      </c>
    </row>
    <row r="537" spans="1:7" x14ac:dyDescent="0.35">
      <c r="A537" s="9" t="str">
        <f>B471&amp;C537</f>
        <v>CONSUMO MEDIO (kg ó litros por consumidor)BOLLERÍA</v>
      </c>
      <c r="B537" s="9">
        <v>0</v>
      </c>
      <c r="C537" s="9" t="s">
        <v>271</v>
      </c>
      <c r="D537" s="10">
        <v>2.4853006060052172</v>
      </c>
      <c r="E537" s="10">
        <v>2.4369944571258078</v>
      </c>
      <c r="F537" s="10">
        <v>2.335676127442202</v>
      </c>
      <c r="G537" s="10">
        <v>0</v>
      </c>
    </row>
    <row r="538" spans="1:7" x14ac:dyDescent="0.35">
      <c r="A538" s="9" t="str">
        <f>B471&amp;C538</f>
        <v>CONSUMO MEDIO (kg ó litros por consumidor)BOLLERIA SALADA</v>
      </c>
      <c r="B538" s="9">
        <v>0</v>
      </c>
      <c r="C538" s="9" t="s">
        <v>272</v>
      </c>
      <c r="D538" s="10">
        <v>1.8680502952849196</v>
      </c>
      <c r="E538" s="10">
        <v>1.8470799034810435</v>
      </c>
      <c r="F538" s="10">
        <v>1.839126636008952</v>
      </c>
      <c r="G538" s="10">
        <v>0</v>
      </c>
    </row>
    <row r="539" spans="1:7" x14ac:dyDescent="0.35">
      <c r="A539" s="9" t="str">
        <f>B471&amp;C539</f>
        <v>CONSUMO MEDIO (kg ó litros por consumidor)BOLLERIA DULCE</v>
      </c>
      <c r="B539" s="9">
        <v>0</v>
      </c>
      <c r="C539" s="9" t="s">
        <v>273</v>
      </c>
      <c r="D539" s="10">
        <v>2.4523567312132855</v>
      </c>
      <c r="E539" s="10">
        <v>2.3860538449492235</v>
      </c>
      <c r="F539" s="10">
        <v>2.287538368239995</v>
      </c>
      <c r="G539" s="10">
        <v>0</v>
      </c>
    </row>
    <row r="540" spans="1:7" x14ac:dyDescent="0.35">
      <c r="A540" s="9" t="str">
        <f>B471&amp;C540</f>
        <v>CONSUMO MEDIO (kg ó litros por consumidor)PAL.PAN+BARRIT+TORTIT</v>
      </c>
      <c r="B540" s="9">
        <v>0</v>
      </c>
      <c r="C540" s="9" t="s">
        <v>274</v>
      </c>
      <c r="D540" s="10">
        <v>1.6903786857930556</v>
      </c>
      <c r="E540" s="10">
        <v>1.6420537102630111</v>
      </c>
      <c r="F540" s="10">
        <v>1.6780669829581512</v>
      </c>
      <c r="G540" s="10">
        <v>0</v>
      </c>
    </row>
    <row r="541" spans="1:7" x14ac:dyDescent="0.35">
      <c r="A541" s="9" t="str">
        <f>B471&amp;C541</f>
        <v>CONSUMO MEDIO (kg ó litros por consumidor)PALITOS PAN</v>
      </c>
      <c r="B541" s="9">
        <v>0</v>
      </c>
      <c r="C541" s="9" t="s">
        <v>275</v>
      </c>
      <c r="D541" s="10">
        <v>0.65388964983367914</v>
      </c>
      <c r="E541" s="10">
        <v>0.63358962882622427</v>
      </c>
      <c r="F541" s="10">
        <v>0.72769074743154349</v>
      </c>
      <c r="G541" s="10">
        <v>0</v>
      </c>
    </row>
    <row r="542" spans="1:7" x14ac:dyDescent="0.35">
      <c r="A542" s="9" t="str">
        <f>B471&amp;C542</f>
        <v>CONSUMO MEDIO (kg ó litros por consumidor)TORTITAS</v>
      </c>
      <c r="B542" s="9">
        <v>0</v>
      </c>
      <c r="C542" s="9" t="s">
        <v>276</v>
      </c>
      <c r="D542" s="10">
        <v>1.8012199132702016</v>
      </c>
      <c r="E542" s="10">
        <v>1.8545966698217564</v>
      </c>
      <c r="F542" s="10">
        <v>1.7652129906280665</v>
      </c>
      <c r="G542" s="10">
        <v>0</v>
      </c>
    </row>
    <row r="543" spans="1:7" x14ac:dyDescent="0.35">
      <c r="A543" s="9" t="str">
        <f>B471&amp;C543</f>
        <v>CONSUMO MEDIO (kg ó litros por consumidor)BARRITAS</v>
      </c>
      <c r="B543" s="9">
        <v>0</v>
      </c>
      <c r="C543" s="9" t="s">
        <v>277</v>
      </c>
      <c r="D543" s="10">
        <v>0.51065670599811452</v>
      </c>
      <c r="E543" s="10">
        <v>0.61921264786509045</v>
      </c>
      <c r="F543" s="10">
        <v>0.65352408082181213</v>
      </c>
      <c r="G543" s="10">
        <v>0</v>
      </c>
    </row>
    <row r="544" spans="1:7" x14ac:dyDescent="0.35">
      <c r="A544" s="9" t="str">
        <f>B471&amp;C544</f>
        <v>CONSUMO MEDIO (kg ó litros por consumidor).Resto productos Ing.</v>
      </c>
      <c r="B544" s="9">
        <v>0</v>
      </c>
      <c r="C544" s="9" t="s">
        <v>137</v>
      </c>
      <c r="D544" s="10">
        <v>1.713866537769499</v>
      </c>
      <c r="E544" s="10">
        <v>1.689909027869364</v>
      </c>
      <c r="F544" s="10">
        <v>1.7423366424679645</v>
      </c>
      <c r="G544" s="10">
        <v>0</v>
      </c>
    </row>
    <row r="545" spans="1:7" x14ac:dyDescent="0.35">
      <c r="A545" s="9" t="str">
        <f>B471&amp;C545</f>
        <v>CONSUMO MEDIO (kg ó litros por consumidor)Gazpacho / Salmorejo</v>
      </c>
      <c r="B545" s="9">
        <v>0</v>
      </c>
      <c r="C545" s="9" t="s">
        <v>278</v>
      </c>
      <c r="D545" s="10">
        <v>0.97631857458040505</v>
      </c>
      <c r="E545" s="10">
        <v>1.176371324508068</v>
      </c>
      <c r="F545" s="10">
        <v>0.92396130220065731</v>
      </c>
      <c r="G545" s="10">
        <v>0</v>
      </c>
    </row>
    <row r="546" spans="1:7" x14ac:dyDescent="0.35">
      <c r="A546" s="9" t="str">
        <f>B471&amp;C546</f>
        <v>CONSUMO MEDIO (kg ó litros por consumidor)Sopas / Cremas / pures</v>
      </c>
      <c r="B546" s="9">
        <v>0</v>
      </c>
      <c r="C546" s="9" t="s">
        <v>279</v>
      </c>
      <c r="D546" s="10">
        <v>1.5293613401932906</v>
      </c>
      <c r="E546" s="10">
        <v>1.6023629618655024</v>
      </c>
      <c r="F546" s="10">
        <v>1.6937462941144328</v>
      </c>
      <c r="G546" s="10">
        <v>0</v>
      </c>
    </row>
    <row r="547" spans="1:7" x14ac:dyDescent="0.35">
      <c r="A547" s="9" t="str">
        <f>B471&amp;C547</f>
        <v>CONSUMO MEDIO (kg ó litros por consumidor)Proteinas Vegetales</v>
      </c>
      <c r="B547" s="9">
        <v>0</v>
      </c>
      <c r="C547" s="9" t="s">
        <v>280</v>
      </c>
      <c r="D547" s="10">
        <v>0.34030501405262054</v>
      </c>
      <c r="E547" s="10">
        <v>0.25767701137281174</v>
      </c>
      <c r="F547" s="10">
        <v>0.2568687073260647</v>
      </c>
      <c r="G547" s="10">
        <v>0</v>
      </c>
    </row>
    <row r="548" spans="1:7" x14ac:dyDescent="0.35">
      <c r="A548" s="9" t="str">
        <f>B471&amp;C548</f>
        <v>CONSUMO MEDIO (kg ó litros por consumidor)Platos Base Huevos</v>
      </c>
      <c r="B548" s="9">
        <v>0</v>
      </c>
      <c r="C548" s="9" t="s">
        <v>281</v>
      </c>
      <c r="D548" s="10">
        <v>1.5308879714779176</v>
      </c>
      <c r="E548" s="10">
        <v>1.6771981905494313</v>
      </c>
      <c r="F548" s="10">
        <v>1.470246123501092</v>
      </c>
      <c r="G548" s="10">
        <v>0</v>
      </c>
    </row>
    <row r="549" spans="1:7" x14ac:dyDescent="0.35">
      <c r="A549" s="9" t="str">
        <f>B549&amp;C549</f>
        <v>VOLUMEN POR ACTO (consumiciones).T.Alimentos TOTAL ING</v>
      </c>
      <c r="B549" s="9" t="s">
        <v>67</v>
      </c>
      <c r="C549" s="9" t="s">
        <v>45</v>
      </c>
      <c r="D549" s="10">
        <v>3.2022067685222879</v>
      </c>
      <c r="E549" s="10">
        <v>3.1679715076516226</v>
      </c>
      <c r="F549" s="10">
        <v>3.1830401804504511</v>
      </c>
      <c r="G549" s="10">
        <v>0</v>
      </c>
    </row>
    <row r="550" spans="1:7" x14ac:dyDescent="0.35">
      <c r="A550" s="9" t="str">
        <f>B549&amp;C550</f>
        <v>VOLUMEN POR ACTO (consumiciones).T.Carne Ing.</v>
      </c>
      <c r="B550" s="9">
        <v>0</v>
      </c>
      <c r="C550" s="9" t="s">
        <v>49</v>
      </c>
      <c r="D550" s="10">
        <v>2.2349710294875473</v>
      </c>
      <c r="E550" s="10">
        <v>2.231354821489866</v>
      </c>
      <c r="F550" s="10">
        <v>2.1974645491051801</v>
      </c>
      <c r="G550" s="10">
        <v>0</v>
      </c>
    </row>
    <row r="551" spans="1:7" x14ac:dyDescent="0.35">
      <c r="A551" s="9" t="str">
        <f>B549&amp;C551</f>
        <v>VOLUMEN POR ACTO (consumiciones)T.Carne Fresca Ing</v>
      </c>
      <c r="B551" s="9">
        <v>0</v>
      </c>
      <c r="C551" s="9" t="s">
        <v>53</v>
      </c>
      <c r="D551" s="10">
        <v>2.1925881739082382</v>
      </c>
      <c r="E551" s="10">
        <v>2.1857166666428234</v>
      </c>
      <c r="F551" s="10">
        <v>2.1573515286747784</v>
      </c>
      <c r="G551" s="10">
        <v>0</v>
      </c>
    </row>
    <row r="552" spans="1:7" x14ac:dyDescent="0.35">
      <c r="A552" s="9" t="str">
        <f>B549&amp;C552</f>
        <v>VOLUMEN POR ACTO (consumiciones)Ternera Ing.</v>
      </c>
      <c r="B552" s="9">
        <v>0</v>
      </c>
      <c r="C552" s="9" t="s">
        <v>56</v>
      </c>
      <c r="D552" s="10">
        <v>1.8680502952849196</v>
      </c>
      <c r="E552" s="10">
        <v>1.8470799034810435</v>
      </c>
      <c r="F552" s="10">
        <v>1.839126636008952</v>
      </c>
      <c r="G552" s="10">
        <v>0</v>
      </c>
    </row>
    <row r="553" spans="1:7" x14ac:dyDescent="0.35">
      <c r="A553" s="9" t="str">
        <f>B549&amp;C553</f>
        <v>VOLUMEN POR ACTO (consumiciones)Pollo Ing.</v>
      </c>
      <c r="B553" s="9">
        <v>0</v>
      </c>
      <c r="C553" s="9" t="s">
        <v>59</v>
      </c>
      <c r="D553" s="10">
        <v>1.9360967729748424</v>
      </c>
      <c r="E553" s="10">
        <v>1.9265104743260586</v>
      </c>
      <c r="F553" s="10">
        <v>1.8645889899304535</v>
      </c>
      <c r="G553" s="10">
        <v>0</v>
      </c>
    </row>
    <row r="554" spans="1:7" x14ac:dyDescent="0.35">
      <c r="A554" s="9" t="str">
        <f>B549&amp;C554</f>
        <v>VOLUMEN POR ACTO (consumiciones)Porcino Ing.</v>
      </c>
      <c r="B554" s="9">
        <v>0</v>
      </c>
      <c r="C554" s="9" t="s">
        <v>62</v>
      </c>
      <c r="D554" s="10">
        <v>1.6903786857930556</v>
      </c>
      <c r="E554" s="10">
        <v>1.6420537102630111</v>
      </c>
      <c r="F554" s="10">
        <v>1.6780669829581512</v>
      </c>
      <c r="G554" s="10">
        <v>0</v>
      </c>
    </row>
    <row r="555" spans="1:7" x14ac:dyDescent="0.35">
      <c r="A555" s="9" t="str">
        <f>B549&amp;C555</f>
        <v>VOLUMEN POR ACTO (consumiciones)Ovino Ing.</v>
      </c>
      <c r="B555" s="9">
        <v>0</v>
      </c>
      <c r="C555" s="9" t="s">
        <v>65</v>
      </c>
      <c r="D555" s="10">
        <v>1.7666365811965812</v>
      </c>
      <c r="E555" s="10">
        <v>1.8552450186231115</v>
      </c>
      <c r="F555" s="10">
        <v>1.8698638830473735</v>
      </c>
      <c r="G555" s="10">
        <v>0</v>
      </c>
    </row>
    <row r="556" spans="1:7" x14ac:dyDescent="0.35">
      <c r="A556" s="9" t="str">
        <f>B549&amp;C556</f>
        <v>VOLUMEN POR ACTO (consumiciones)Resto Carne Ing.</v>
      </c>
      <c r="B556" s="9">
        <v>0</v>
      </c>
      <c r="C556" s="9" t="s">
        <v>68</v>
      </c>
      <c r="D556" s="10">
        <v>1.8012199132702016</v>
      </c>
      <c r="E556" s="10">
        <v>1.8545966698217564</v>
      </c>
      <c r="F556" s="10">
        <v>1.7652129906280665</v>
      </c>
      <c r="G556" s="10">
        <v>0</v>
      </c>
    </row>
    <row r="557" spans="1:7" x14ac:dyDescent="0.35">
      <c r="A557" s="9" t="str">
        <f>B549&amp;C557</f>
        <v>VOLUMEN POR ACTO (consumiciones)Carnes Transform.Ing</v>
      </c>
      <c r="B557" s="9">
        <v>0</v>
      </c>
      <c r="C557" s="9" t="s">
        <v>70</v>
      </c>
      <c r="D557" s="10">
        <v>1.7617395164888929</v>
      </c>
      <c r="E557" s="10">
        <v>1.76447007536775</v>
      </c>
      <c r="F557" s="10">
        <v>1.7665695951632743</v>
      </c>
      <c r="G557" s="10">
        <v>0</v>
      </c>
    </row>
    <row r="558" spans="1:7" x14ac:dyDescent="0.35">
      <c r="A558" s="9" t="str">
        <f>B549&amp;C558</f>
        <v>VOLUMEN POR ACTO (consumiciones)Jamón Curado Ing.</v>
      </c>
      <c r="B558" s="9">
        <v>0</v>
      </c>
      <c r="C558" s="9" t="s">
        <v>73</v>
      </c>
      <c r="D558" s="10">
        <v>1.713866537769499</v>
      </c>
      <c r="E558" s="10">
        <v>1.689909027869364</v>
      </c>
      <c r="F558" s="10">
        <v>1.7423366424679645</v>
      </c>
      <c r="G558" s="10">
        <v>0</v>
      </c>
    </row>
    <row r="559" spans="1:7" x14ac:dyDescent="0.35">
      <c r="A559" s="9" t="str">
        <f>B549&amp;C559</f>
        <v>VOLUMEN POR ACTO (consumiciones)J.Curado Normal Ing</v>
      </c>
      <c r="B559" s="9">
        <v>0</v>
      </c>
      <c r="C559" s="9" t="s">
        <v>76</v>
      </c>
      <c r="D559" s="10">
        <v>1.7514965508677425</v>
      </c>
      <c r="E559" s="10">
        <v>1.7009963528234024</v>
      </c>
      <c r="F559" s="10">
        <v>1.7314449115563078</v>
      </c>
      <c r="G559" s="10">
        <v>0</v>
      </c>
    </row>
    <row r="560" spans="1:7" x14ac:dyDescent="0.35">
      <c r="A560" s="9" t="str">
        <f>B549&amp;C560</f>
        <v>VOLUMEN POR ACTO (consumiciones)J.Iberico Ing.</v>
      </c>
      <c r="B560" s="9">
        <v>0</v>
      </c>
      <c r="C560" s="9" t="s">
        <v>77</v>
      </c>
      <c r="D560" s="10">
        <v>1.5293613401932906</v>
      </c>
      <c r="E560" s="10">
        <v>1.6023629618655024</v>
      </c>
      <c r="F560" s="10">
        <v>1.6937462941144328</v>
      </c>
      <c r="G560" s="10">
        <v>0</v>
      </c>
    </row>
    <row r="561" spans="1:7" x14ac:dyDescent="0.35">
      <c r="A561" s="9" t="str">
        <f>B549&amp;C561</f>
        <v>VOLUMEN POR ACTO (consumiciones)Lomo embuchado Ing.</v>
      </c>
      <c r="B561" s="9">
        <v>0</v>
      </c>
      <c r="C561" s="9" t="s">
        <v>78</v>
      </c>
      <c r="D561" s="10">
        <v>2.8645104697603019</v>
      </c>
      <c r="E561" s="10">
        <v>1.8129096118330279</v>
      </c>
      <c r="F561" s="10">
        <v>2.0734004482463391</v>
      </c>
      <c r="G561" s="10">
        <v>0</v>
      </c>
    </row>
    <row r="562" spans="1:7" x14ac:dyDescent="0.35">
      <c r="A562" s="9" t="str">
        <f>B549&amp;C562</f>
        <v>VOLUMEN POR ACTO (consumiciones)Chorizo Ing.</v>
      </c>
      <c r="B562" s="9">
        <v>0</v>
      </c>
      <c r="C562" s="9" t="s">
        <v>79</v>
      </c>
      <c r="D562" s="10">
        <v>1.5308879714779176</v>
      </c>
      <c r="E562" s="10">
        <v>1.6771981905494313</v>
      </c>
      <c r="F562" s="10">
        <v>1.470246123501092</v>
      </c>
      <c r="G562" s="10">
        <v>0</v>
      </c>
    </row>
    <row r="563" spans="1:7" x14ac:dyDescent="0.35">
      <c r="A563" s="9" t="str">
        <f>B549&amp;C563</f>
        <v>VOLUMEN POR ACTO (consumiciones)Pates/Foie-gras Ing</v>
      </c>
      <c r="B563" s="9">
        <v>0</v>
      </c>
      <c r="C563" s="9" t="s">
        <v>80</v>
      </c>
      <c r="D563" s="10">
        <v>1.5039611525123366</v>
      </c>
      <c r="E563" s="10">
        <v>1.3965657830572855</v>
      </c>
      <c r="F563" s="10">
        <v>1.2881610804501038</v>
      </c>
      <c r="G563" s="10">
        <v>0</v>
      </c>
    </row>
    <row r="564" spans="1:7" x14ac:dyDescent="0.35">
      <c r="A564" s="9" t="str">
        <f>B549&amp;C564</f>
        <v>VOLUMEN POR ACTO (consumiciones)Rto carn.transf.Ing</v>
      </c>
      <c r="B564" s="9">
        <v>0</v>
      </c>
      <c r="C564" s="9" t="s">
        <v>81</v>
      </c>
      <c r="D564" s="10">
        <v>1.7022193180923273</v>
      </c>
      <c r="E564" s="10">
        <v>1.7148747318794031</v>
      </c>
      <c r="F564" s="10">
        <v>1.7056934875483136</v>
      </c>
      <c r="G564" s="10">
        <v>0</v>
      </c>
    </row>
    <row r="565" spans="1:7" x14ac:dyDescent="0.35">
      <c r="A565" s="9" t="str">
        <f>B549&amp;C565</f>
        <v>VOLUMEN POR ACTO (consumiciones).T.Pescados/Marisc.Ing</v>
      </c>
      <c r="B565" s="9">
        <v>0</v>
      </c>
      <c r="C565" s="9" t="s">
        <v>82</v>
      </c>
      <c r="D565" s="10">
        <v>2.1805641762410533</v>
      </c>
      <c r="E565" s="10">
        <v>2.2212755067860934</v>
      </c>
      <c r="F565" s="10">
        <v>2.2297480385751345</v>
      </c>
      <c r="G565" s="10">
        <v>0</v>
      </c>
    </row>
    <row r="566" spans="1:7" x14ac:dyDescent="0.35">
      <c r="A566" s="9" t="str">
        <f>B549&amp;C566</f>
        <v>VOLUMEN POR ACTO (consumiciones)Pescados Ing.</v>
      </c>
      <c r="B566" s="9">
        <v>0</v>
      </c>
      <c r="C566" s="9" t="s">
        <v>83</v>
      </c>
      <c r="D566" s="10">
        <v>1.8237141462615207</v>
      </c>
      <c r="E566" s="10">
        <v>1.8223211688321865</v>
      </c>
      <c r="F566" s="10">
        <v>1.8294563689507695</v>
      </c>
      <c r="G566" s="10">
        <v>0</v>
      </c>
    </row>
    <row r="567" spans="1:7" x14ac:dyDescent="0.35">
      <c r="A567" s="9" t="str">
        <f>B549&amp;C567</f>
        <v>VOLUMEN POR ACTO (consumiciones)Merluza/Pescadil.Ing</v>
      </c>
      <c r="B567" s="9">
        <v>0</v>
      </c>
      <c r="C567" s="9" t="s">
        <v>84</v>
      </c>
      <c r="D567" s="10">
        <v>1.3764825471721429</v>
      </c>
      <c r="E567" s="10">
        <v>1.3862419866361968</v>
      </c>
      <c r="F567" s="10">
        <v>1.3791468064390493</v>
      </c>
      <c r="G567" s="10">
        <v>0</v>
      </c>
    </row>
    <row r="568" spans="1:7" x14ac:dyDescent="0.35">
      <c r="A568" s="9" t="str">
        <f>B549&amp;C568</f>
        <v>VOLUMEN POR ACTO (consumiciones)Boquerones Ing.</v>
      </c>
      <c r="B568" s="9">
        <v>0</v>
      </c>
      <c r="C568" s="9" t="s">
        <v>85</v>
      </c>
      <c r="D568" s="10">
        <v>1.5995458585376068</v>
      </c>
      <c r="E568" s="10">
        <v>1.5066692606349699</v>
      </c>
      <c r="F568" s="10">
        <v>1.3835522969708611</v>
      </c>
      <c r="G568" s="10">
        <v>0</v>
      </c>
    </row>
    <row r="569" spans="1:7" x14ac:dyDescent="0.35">
      <c r="A569" s="9" t="str">
        <f>B549&amp;C569</f>
        <v>VOLUMEN POR ACTO (consumiciones)Sardinas Ing.</v>
      </c>
      <c r="B569" s="9">
        <v>0</v>
      </c>
      <c r="C569" s="9" t="s">
        <v>86</v>
      </c>
      <c r="D569" s="10">
        <v>1.4735838800805381</v>
      </c>
      <c r="E569" s="10">
        <v>1.6578256883359976</v>
      </c>
      <c r="F569" s="10">
        <v>1.3085608732999188</v>
      </c>
      <c r="G569" s="10">
        <v>0</v>
      </c>
    </row>
    <row r="570" spans="1:7" x14ac:dyDescent="0.35">
      <c r="A570" s="9" t="str">
        <f>B549&amp;C570</f>
        <v>VOLUMEN POR ACTO (consumiciones)Rape Ing.</v>
      </c>
      <c r="B570" s="9">
        <v>0</v>
      </c>
      <c r="C570" s="9" t="s">
        <v>87</v>
      </c>
      <c r="D570" s="10">
        <v>1.515228423775278</v>
      </c>
      <c r="E570" s="10">
        <v>1.5852561984134521</v>
      </c>
      <c r="F570" s="10">
        <v>1.7846721095172782</v>
      </c>
      <c r="G570" s="10">
        <v>0</v>
      </c>
    </row>
    <row r="571" spans="1:7" x14ac:dyDescent="0.35">
      <c r="A571" s="9" t="str">
        <f>B549&amp;C571</f>
        <v>VOLUMEN POR ACTO (consumiciones)Dorada Ing.</v>
      </c>
      <c r="B571" s="9">
        <v>0</v>
      </c>
      <c r="C571" s="9" t="s">
        <v>88</v>
      </c>
      <c r="D571" s="10">
        <v>1.3138380465306096</v>
      </c>
      <c r="E571" s="10">
        <v>1.2340530158116938</v>
      </c>
      <c r="F571" s="10">
        <v>1.3841934840819583</v>
      </c>
      <c r="G571" s="10">
        <v>0</v>
      </c>
    </row>
    <row r="572" spans="1:7" x14ac:dyDescent="0.35">
      <c r="A572" s="9" t="str">
        <f>B549&amp;C572</f>
        <v>VOLUMEN POR ACTO (consumiciones)Salmon Ing.</v>
      </c>
      <c r="B572" s="9">
        <v>0</v>
      </c>
      <c r="C572" s="9" t="s">
        <v>89</v>
      </c>
      <c r="D572" s="10">
        <v>1.922893776805483</v>
      </c>
      <c r="E572" s="10">
        <v>1.80249192341126</v>
      </c>
      <c r="F572" s="10">
        <v>2.005711237715575</v>
      </c>
      <c r="G572" s="10">
        <v>0</v>
      </c>
    </row>
    <row r="573" spans="1:7" x14ac:dyDescent="0.35">
      <c r="A573" s="9" t="str">
        <f>B549&amp;C573</f>
        <v>VOLUMEN POR ACTO (consumiciones)Atun Fresco Ing.</v>
      </c>
      <c r="B573" s="9">
        <v>0</v>
      </c>
      <c r="C573" s="9" t="s">
        <v>90</v>
      </c>
      <c r="D573" s="10">
        <v>1.7263178527292651</v>
      </c>
      <c r="E573" s="10">
        <v>1.6410920359592587</v>
      </c>
      <c r="F573" s="10">
        <v>1.6867798770411198</v>
      </c>
      <c r="G573" s="10">
        <v>0</v>
      </c>
    </row>
    <row r="574" spans="1:7" x14ac:dyDescent="0.35">
      <c r="A574" s="9" t="str">
        <f>B549&amp;C574</f>
        <v>VOLUMEN POR ACTO (consumiciones)Resto pescados Ing.</v>
      </c>
      <c r="B574" s="9">
        <v>0</v>
      </c>
      <c r="C574" s="9" t="s">
        <v>91</v>
      </c>
      <c r="D574" s="10">
        <v>1.6506669065131649</v>
      </c>
      <c r="E574" s="10">
        <v>1.675872971898676</v>
      </c>
      <c r="F574" s="10">
        <v>1.671574107530428</v>
      </c>
      <c r="G574" s="10">
        <v>0</v>
      </c>
    </row>
    <row r="575" spans="1:7" x14ac:dyDescent="0.35">
      <c r="A575" s="9" t="str">
        <f>B549&amp;C575</f>
        <v>VOLUMEN POR ACTO (consumiciones)Mariscos Ing.</v>
      </c>
      <c r="B575" s="9">
        <v>0</v>
      </c>
      <c r="C575" s="9" t="s">
        <v>92</v>
      </c>
      <c r="D575" s="10">
        <v>1.9906452748579189</v>
      </c>
      <c r="E575" s="10">
        <v>2.0699088616317161</v>
      </c>
      <c r="F575" s="10">
        <v>2.0378607139811558</v>
      </c>
      <c r="G575" s="10">
        <v>0</v>
      </c>
    </row>
    <row r="576" spans="1:7" x14ac:dyDescent="0.35">
      <c r="A576" s="9" t="str">
        <f>B549&amp;C576</f>
        <v>VOLUMEN POR ACTO (consumiciones)Calamares Ing.</v>
      </c>
      <c r="B576" s="9">
        <v>0</v>
      </c>
      <c r="C576" s="9" t="s">
        <v>93</v>
      </c>
      <c r="D576" s="10">
        <v>1.7321021387840148</v>
      </c>
      <c r="E576" s="10">
        <v>1.8085091484345213</v>
      </c>
      <c r="F576" s="10">
        <v>1.7838447544631417</v>
      </c>
      <c r="G576" s="10">
        <v>0</v>
      </c>
    </row>
    <row r="577" spans="1:7" x14ac:dyDescent="0.35">
      <c r="A577" s="9" t="str">
        <f>B549&amp;C577</f>
        <v>VOLUMEN POR ACTO (consumiciones)Pulpo/sepia Ing.</v>
      </c>
      <c r="B577" s="9">
        <v>0</v>
      </c>
      <c r="C577" s="9" t="s">
        <v>94</v>
      </c>
      <c r="D577" s="10">
        <v>1.9403141817213143</v>
      </c>
      <c r="E577" s="10">
        <v>2.033911035984743</v>
      </c>
      <c r="F577" s="10">
        <v>1.8604129424231242</v>
      </c>
      <c r="G577" s="10">
        <v>0</v>
      </c>
    </row>
    <row r="578" spans="1:7" x14ac:dyDescent="0.35">
      <c r="A578" s="9" t="str">
        <f>B549&amp;C578</f>
        <v>VOLUMEN POR ACTO (consumiciones)Langostinos/Gamb.Ing</v>
      </c>
      <c r="B578" s="9">
        <v>0</v>
      </c>
      <c r="C578" s="9" t="s">
        <v>95</v>
      </c>
      <c r="D578" s="10">
        <v>2.1243016402936519</v>
      </c>
      <c r="E578" s="10">
        <v>2.1117408947390239</v>
      </c>
      <c r="F578" s="10">
        <v>1.9876226491605247</v>
      </c>
      <c r="G578" s="10">
        <v>0</v>
      </c>
    </row>
    <row r="579" spans="1:7" x14ac:dyDescent="0.35">
      <c r="A579" s="9" t="str">
        <f>B549&amp;C579</f>
        <v>VOLUMEN POR ACTO (consumiciones)Otros mariscos Ing.</v>
      </c>
      <c r="B579" s="9">
        <v>0</v>
      </c>
      <c r="C579" s="9" t="s">
        <v>96</v>
      </c>
      <c r="D579" s="10">
        <v>1.9774810027900436</v>
      </c>
      <c r="E579" s="10">
        <v>2.0111740655276331</v>
      </c>
      <c r="F579" s="10">
        <v>1.9515046007011725</v>
      </c>
      <c r="G579" s="10">
        <v>0</v>
      </c>
    </row>
    <row r="580" spans="1:7" x14ac:dyDescent="0.35">
      <c r="A580" s="9" t="str">
        <f>B549&amp;C580</f>
        <v>VOLUMEN POR ACTO (consumiciones).Derivados lacteos Ing</v>
      </c>
      <c r="B580" s="9">
        <v>0</v>
      </c>
      <c r="C580" s="9" t="s">
        <v>97</v>
      </c>
      <c r="D580" s="10">
        <v>1.989546133177009</v>
      </c>
      <c r="E580" s="10">
        <v>1.9489798783097154</v>
      </c>
      <c r="F580" s="10">
        <v>1.9134454795305547</v>
      </c>
      <c r="G580" s="10">
        <v>0</v>
      </c>
    </row>
    <row r="581" spans="1:7" x14ac:dyDescent="0.35">
      <c r="A581" s="9" t="str">
        <f>B549&amp;C581</f>
        <v>VOLUMEN POR ACTO (consumiciones)Mantequilla Ing.</v>
      </c>
      <c r="B581" s="9">
        <v>0</v>
      </c>
      <c r="C581" s="9" t="s">
        <v>98</v>
      </c>
      <c r="D581" s="10">
        <v>1.4173750901166844</v>
      </c>
      <c r="E581" s="10">
        <v>1.4565352095368125</v>
      </c>
      <c r="F581" s="10">
        <v>1.261442313566556</v>
      </c>
      <c r="G581" s="10">
        <v>0</v>
      </c>
    </row>
    <row r="582" spans="1:7" x14ac:dyDescent="0.35">
      <c r="A582" s="9" t="str">
        <f>B549&amp;C582</f>
        <v>VOLUMEN POR ACTO (consumiciones)Postres Ing.</v>
      </c>
      <c r="B582" s="9">
        <v>0</v>
      </c>
      <c r="C582" s="9" t="s">
        <v>99</v>
      </c>
      <c r="D582" s="10">
        <v>1.8182775819369619</v>
      </c>
      <c r="E582" s="10">
        <v>1.7908559018400745</v>
      </c>
      <c r="F582" s="10">
        <v>1.7725592746597212</v>
      </c>
      <c r="G582" s="10">
        <v>0</v>
      </c>
    </row>
    <row r="583" spans="1:7" x14ac:dyDescent="0.35">
      <c r="A583" s="9" t="str">
        <f>B549&amp;C583</f>
        <v>VOLUMEN POR ACTO (consumiciones)Yogures Ing.</v>
      </c>
      <c r="B583" s="9">
        <v>0</v>
      </c>
      <c r="C583" s="9" t="s">
        <v>100</v>
      </c>
      <c r="D583" s="10">
        <v>1.7762972528262957</v>
      </c>
      <c r="E583" s="10">
        <v>1.7147058505860304</v>
      </c>
      <c r="F583" s="10">
        <v>1.5941412327635931</v>
      </c>
      <c r="G583" s="10">
        <v>0</v>
      </c>
    </row>
    <row r="584" spans="1:7" x14ac:dyDescent="0.35">
      <c r="A584" s="9" t="str">
        <f>B549&amp;C584</f>
        <v>VOLUMEN POR ACTO (consumiciones)Queso Ing.</v>
      </c>
      <c r="B584" s="9">
        <v>0</v>
      </c>
      <c r="C584" s="9" t="s">
        <v>101</v>
      </c>
      <c r="D584" s="10">
        <v>1.936286753914233</v>
      </c>
      <c r="E584" s="10">
        <v>1.8804832108749574</v>
      </c>
      <c r="F584" s="10">
        <v>1.8836014662799176</v>
      </c>
      <c r="G584" s="10">
        <v>0</v>
      </c>
    </row>
    <row r="585" spans="1:7" x14ac:dyDescent="0.35">
      <c r="A585" s="9" t="str">
        <f>B549&amp;C585</f>
        <v>VOLUMEN POR ACTO (consumiciones).Fruta Ing.</v>
      </c>
      <c r="B585" s="9">
        <v>0</v>
      </c>
      <c r="C585" s="9" t="s">
        <v>102</v>
      </c>
      <c r="D585" s="10">
        <v>1.865850655795547</v>
      </c>
      <c r="E585" s="10">
        <v>1.7374654806763232</v>
      </c>
      <c r="F585" s="10">
        <v>1.8060793452850377</v>
      </c>
      <c r="G585" s="10">
        <v>0</v>
      </c>
    </row>
    <row r="586" spans="1:7" x14ac:dyDescent="0.35">
      <c r="A586" s="9" t="str">
        <f>B549&amp;C586</f>
        <v>VOLUMEN POR ACTO (consumiciones)Fruta Fresca Ing</v>
      </c>
      <c r="B586" s="9">
        <v>0</v>
      </c>
      <c r="C586" s="9" t="s">
        <v>103</v>
      </c>
      <c r="D586" s="10">
        <v>2.0452521143711073</v>
      </c>
      <c r="E586" s="10">
        <v>1.8358788619926276</v>
      </c>
      <c r="F586" s="10">
        <v>2.0463898463588901</v>
      </c>
      <c r="G586" s="10">
        <v>0</v>
      </c>
    </row>
    <row r="587" spans="1:7" x14ac:dyDescent="0.35">
      <c r="A587" s="9" t="str">
        <f>B549&amp;C587</f>
        <v>VOLUMEN POR ACTO (consumiciones)Manzana Ing.</v>
      </c>
      <c r="B587" s="9">
        <v>0</v>
      </c>
      <c r="C587" s="9" t="s">
        <v>104</v>
      </c>
      <c r="D587" s="10">
        <v>2.0674512145564319</v>
      </c>
      <c r="E587" s="10">
        <v>1.6509346292579992</v>
      </c>
      <c r="F587" s="10">
        <v>1.3880713521903161</v>
      </c>
      <c r="G587" s="10">
        <v>0</v>
      </c>
    </row>
    <row r="588" spans="1:7" x14ac:dyDescent="0.35">
      <c r="A588" s="9" t="str">
        <f>B549&amp;C588</f>
        <v>VOLUMEN POR ACTO (consumiciones)Platano Ing.</v>
      </c>
      <c r="B588" s="9">
        <v>0</v>
      </c>
      <c r="C588" s="9" t="s">
        <v>105</v>
      </c>
      <c r="D588" s="10">
        <v>2.718835764160354</v>
      </c>
      <c r="E588" s="10">
        <v>1.7464839356151511</v>
      </c>
      <c r="F588" s="10">
        <v>2.3261519618856448</v>
      </c>
      <c r="G588" s="10">
        <v>0</v>
      </c>
    </row>
    <row r="589" spans="1:7" x14ac:dyDescent="0.35">
      <c r="A589" s="9" t="str">
        <f>B549&amp;C589</f>
        <v>VOLUMEN POR ACTO (consumiciones)Naranja/Mandarina In</v>
      </c>
      <c r="B589" s="9">
        <v>0</v>
      </c>
      <c r="C589" s="9" t="s">
        <v>106</v>
      </c>
      <c r="D589" s="10">
        <v>2.482530503311597</v>
      </c>
      <c r="E589" s="10">
        <v>2.0088082289385691</v>
      </c>
      <c r="F589" s="10">
        <v>1.8471226053234877</v>
      </c>
      <c r="G589" s="10">
        <v>0</v>
      </c>
    </row>
    <row r="590" spans="1:7" x14ac:dyDescent="0.35">
      <c r="A590" s="9" t="str">
        <f>B549&amp;C590</f>
        <v>VOLUMEN POR ACTO (consumiciones)Melon/sandia Ing.</v>
      </c>
      <c r="B590" s="9">
        <v>0</v>
      </c>
      <c r="C590" s="9" t="s">
        <v>107</v>
      </c>
      <c r="D590" s="10">
        <v>1.4599273974847107</v>
      </c>
      <c r="E590" s="10">
        <v>1.3917571686564847</v>
      </c>
      <c r="F590" s="10">
        <v>1.4644544888726516</v>
      </c>
      <c r="G590" s="10">
        <v>0</v>
      </c>
    </row>
    <row r="591" spans="1:7" x14ac:dyDescent="0.35">
      <c r="A591" s="9" t="str">
        <f>B549&amp;C591</f>
        <v>VOLUMEN POR ACTO (consumiciones)Fresa/freson Ing.</v>
      </c>
      <c r="B591" s="9">
        <v>0</v>
      </c>
      <c r="C591" s="9" t="s">
        <v>108</v>
      </c>
      <c r="D591" s="10">
        <v>1.6553188639339622</v>
      </c>
      <c r="E591" s="10">
        <v>1.6222375174407018</v>
      </c>
      <c r="F591" s="10">
        <v>1.3850251395503559</v>
      </c>
      <c r="G591" s="10">
        <v>0</v>
      </c>
    </row>
    <row r="592" spans="1:7" x14ac:dyDescent="0.35">
      <c r="A592" s="9" t="str">
        <f>B549&amp;C592</f>
        <v>VOLUMEN POR ACTO (consumiciones)Pina Ing.</v>
      </c>
      <c r="B592" s="9">
        <v>0</v>
      </c>
      <c r="C592" s="9" t="s">
        <v>109</v>
      </c>
      <c r="D592" s="10">
        <v>1.2723921273264227</v>
      </c>
      <c r="E592" s="10">
        <v>1.2439666803802647</v>
      </c>
      <c r="F592" s="10">
        <v>1.2963217293229674</v>
      </c>
      <c r="G592" s="10">
        <v>0</v>
      </c>
    </row>
    <row r="593" spans="1:7" x14ac:dyDescent="0.35">
      <c r="A593" s="9" t="str">
        <f>B549&amp;C593</f>
        <v>VOLUMEN POR ACTO (consumiciones)Resto frutas Ing.</v>
      </c>
      <c r="B593" s="9">
        <v>0</v>
      </c>
      <c r="C593" s="9" t="s">
        <v>110</v>
      </c>
      <c r="D593" s="10">
        <v>2.0765186444972534</v>
      </c>
      <c r="E593" s="10">
        <v>2.1690538369216341</v>
      </c>
      <c r="F593" s="10">
        <v>2.3326182921626621</v>
      </c>
      <c r="G593" s="10">
        <v>0</v>
      </c>
    </row>
    <row r="594" spans="1:7" x14ac:dyDescent="0.35">
      <c r="A594" s="9" t="str">
        <f>B549&amp;C594</f>
        <v>VOLUMEN POR ACTO (consumiciones)Mermeladas Ing.</v>
      </c>
      <c r="B594" s="9">
        <v>0</v>
      </c>
      <c r="C594" s="9" t="s">
        <v>111</v>
      </c>
      <c r="D594" s="10">
        <v>1.5197950983565971</v>
      </c>
      <c r="E594" s="10">
        <v>1.5327480074419457</v>
      </c>
      <c r="F594" s="10">
        <v>1.2987503589634888</v>
      </c>
      <c r="G594" s="10">
        <v>0</v>
      </c>
    </row>
    <row r="595" spans="1:7" x14ac:dyDescent="0.35">
      <c r="A595" s="9" t="str">
        <f>B549&amp;C595</f>
        <v>VOLUMEN POR ACTO (consumiciones).Hortalizas/Verdur.Ing</v>
      </c>
      <c r="B595" s="9">
        <v>0</v>
      </c>
      <c r="C595" s="9" t="s">
        <v>112</v>
      </c>
      <c r="D595" s="10">
        <v>2.1518125503688035</v>
      </c>
      <c r="E595" s="10">
        <v>2.1340268960210778</v>
      </c>
      <c r="F595" s="10">
        <v>2.082467820387075</v>
      </c>
      <c r="G595" s="10">
        <v>0</v>
      </c>
    </row>
    <row r="596" spans="1:7" x14ac:dyDescent="0.35">
      <c r="A596" s="9" t="str">
        <f>B549&amp;C596</f>
        <v>VOLUMEN POR ACTO (consumiciones)Tomates Ing.</v>
      </c>
      <c r="B596" s="9">
        <v>0</v>
      </c>
      <c r="C596" s="9" t="s">
        <v>113</v>
      </c>
      <c r="D596" s="10">
        <v>1.5495599644676232</v>
      </c>
      <c r="E596" s="10">
        <v>1.5368616764645069</v>
      </c>
      <c r="F596" s="10">
        <v>1.5086582786863314</v>
      </c>
      <c r="G596" s="10">
        <v>0</v>
      </c>
    </row>
    <row r="597" spans="1:7" x14ac:dyDescent="0.35">
      <c r="A597" s="9" t="str">
        <f>B549&amp;C597</f>
        <v>VOLUMEN POR ACTO (consumiciones)Judías verdes Ing.</v>
      </c>
      <c r="B597" s="9">
        <v>0</v>
      </c>
      <c r="C597" s="9" t="s">
        <v>114</v>
      </c>
      <c r="D597" s="10">
        <v>1.5314692273612374</v>
      </c>
      <c r="E597" s="10">
        <v>1.6007604815760341</v>
      </c>
      <c r="F597" s="10">
        <v>1.7764230020760468</v>
      </c>
      <c r="G597" s="10">
        <v>0</v>
      </c>
    </row>
    <row r="598" spans="1:7" x14ac:dyDescent="0.35">
      <c r="A598" s="9" t="str">
        <f>B549&amp;C598</f>
        <v>VOLUMEN POR ACTO (consumiciones)Patatas Ing.</v>
      </c>
      <c r="B598" s="9">
        <v>0</v>
      </c>
      <c r="C598" s="9" t="s">
        <v>115</v>
      </c>
      <c r="D598" s="10">
        <v>1.8646317566085546</v>
      </c>
      <c r="E598" s="10">
        <v>1.8555575632853922</v>
      </c>
      <c r="F598" s="10">
        <v>1.8408067140119808</v>
      </c>
      <c r="G598" s="10">
        <v>0</v>
      </c>
    </row>
    <row r="599" spans="1:7" x14ac:dyDescent="0.35">
      <c r="A599" s="9" t="str">
        <f>B549&amp;C599</f>
        <v>VOLUMEN POR ACTO (consumiciones)Cebollas Ing.</v>
      </c>
      <c r="B599" s="9">
        <v>0</v>
      </c>
      <c r="C599" s="9" t="s">
        <v>116</v>
      </c>
      <c r="D599" s="10">
        <v>1.861808985556044</v>
      </c>
      <c r="E599" s="10">
        <v>1.8520725355116392</v>
      </c>
      <c r="F599" s="10">
        <v>1.8257421327112837</v>
      </c>
      <c r="G599" s="10">
        <v>0</v>
      </c>
    </row>
    <row r="600" spans="1:7" x14ac:dyDescent="0.35">
      <c r="A600" s="9" t="str">
        <f>B549&amp;C600</f>
        <v>VOLUMEN POR ACTO (consumiciones)Pimientos Ing.</v>
      </c>
      <c r="B600" s="9">
        <v>0</v>
      </c>
      <c r="C600" s="9" t="s">
        <v>117</v>
      </c>
      <c r="D600" s="10">
        <v>1.8832628082389471</v>
      </c>
      <c r="E600" s="10">
        <v>1.9487594722457813</v>
      </c>
      <c r="F600" s="10">
        <v>1.9304998504772763</v>
      </c>
      <c r="G600" s="10">
        <v>0</v>
      </c>
    </row>
    <row r="601" spans="1:7" x14ac:dyDescent="0.35">
      <c r="A601" s="9" t="str">
        <f>B549&amp;C601</f>
        <v>VOLUMEN POR ACTO (consumiciones)Lechugas Ing.</v>
      </c>
      <c r="B601" s="9">
        <v>0</v>
      </c>
      <c r="C601" s="9" t="s">
        <v>118</v>
      </c>
      <c r="D601" s="10">
        <v>1.6499059210121283</v>
      </c>
      <c r="E601" s="10">
        <v>1.663804874140425</v>
      </c>
      <c r="F601" s="10">
        <v>1.6148016515018953</v>
      </c>
      <c r="G601" s="10">
        <v>0</v>
      </c>
    </row>
    <row r="602" spans="1:7" x14ac:dyDescent="0.35">
      <c r="A602" s="9" t="str">
        <f>B549&amp;C602</f>
        <v>VOLUMEN POR ACTO (consumiciones)Setas Ing.</v>
      </c>
      <c r="B602" s="9">
        <v>0</v>
      </c>
      <c r="C602" s="9" t="s">
        <v>119</v>
      </c>
      <c r="D602" s="10">
        <v>1.5734838055520788</v>
      </c>
      <c r="E602" s="10">
        <v>1.5652396633091499</v>
      </c>
      <c r="F602" s="10">
        <v>1.5884089399223233</v>
      </c>
      <c r="G602" s="10">
        <v>0</v>
      </c>
    </row>
    <row r="603" spans="1:7" x14ac:dyDescent="0.35">
      <c r="A603" s="9" t="str">
        <f>B549&amp;C603</f>
        <v>VOLUMEN POR ACTO (consumiciones)Esparragos Ing.</v>
      </c>
      <c r="B603" s="9">
        <v>0</v>
      </c>
      <c r="C603" s="9" t="s">
        <v>120</v>
      </c>
      <c r="D603" s="10">
        <v>1.610611781223118</v>
      </c>
      <c r="E603" s="10">
        <v>1.606559133889274</v>
      </c>
      <c r="F603" s="10">
        <v>1.6283009553998846</v>
      </c>
      <c r="G603" s="10">
        <v>0</v>
      </c>
    </row>
    <row r="604" spans="1:7" x14ac:dyDescent="0.35">
      <c r="A604" s="9" t="str">
        <f>B549&amp;C604</f>
        <v>VOLUMEN POR ACTO (consumiciones)Otras hortalizas Ing.</v>
      </c>
      <c r="B604" s="9">
        <v>0</v>
      </c>
      <c r="C604" s="9" t="s">
        <v>121</v>
      </c>
      <c r="D604" s="10">
        <v>1.7619843048501791</v>
      </c>
      <c r="E604" s="10">
        <v>1.6981437387329188</v>
      </c>
      <c r="F604" s="10">
        <v>1.672589396726083</v>
      </c>
      <c r="G604" s="10">
        <v>0</v>
      </c>
    </row>
    <row r="605" spans="1:7" x14ac:dyDescent="0.35">
      <c r="A605" s="9" t="str">
        <f>B549&amp;C605</f>
        <v>VOLUMEN POR ACTO (consumiciones).Aceite alino Ing.</v>
      </c>
      <c r="B605" s="9">
        <v>0</v>
      </c>
      <c r="C605" s="9" t="s">
        <v>122</v>
      </c>
      <c r="D605" s="10">
        <v>1.4757243005549723</v>
      </c>
      <c r="E605" s="10">
        <v>1.4487904917126775</v>
      </c>
      <c r="F605" s="10">
        <v>1.4296534107963119</v>
      </c>
      <c r="G605" s="10">
        <v>0</v>
      </c>
    </row>
    <row r="606" spans="1:7" x14ac:dyDescent="0.35">
      <c r="A606" s="9" t="str">
        <f>B549&amp;C606</f>
        <v>VOLUMEN POR ACTO (consumiciones)Aceite oliva Ing.</v>
      </c>
      <c r="B606" s="9">
        <v>0</v>
      </c>
      <c r="C606" s="9" t="s">
        <v>266</v>
      </c>
      <c r="D606" s="10">
        <v>1.2908563179421111</v>
      </c>
      <c r="E606" s="10">
        <v>1.2986232546271708</v>
      </c>
      <c r="F606" s="10">
        <v>1.2795165314035664</v>
      </c>
      <c r="G606" s="10">
        <v>0</v>
      </c>
    </row>
    <row r="607" spans="1:7" x14ac:dyDescent="0.35">
      <c r="A607" s="9" t="str">
        <f>B549&amp;C607</f>
        <v>VOLUMEN POR ACTO (consumiciones)Resto aceite Ing.</v>
      </c>
      <c r="B607" s="9">
        <v>0</v>
      </c>
      <c r="C607" s="9" t="s">
        <v>267</v>
      </c>
      <c r="D607" s="10">
        <v>1.5653784896217127</v>
      </c>
      <c r="E607" s="10">
        <v>1.515980834606349</v>
      </c>
      <c r="F607" s="10">
        <v>1.4964136498181326</v>
      </c>
      <c r="G607" s="10">
        <v>0</v>
      </c>
    </row>
    <row r="608" spans="1:7" x14ac:dyDescent="0.35">
      <c r="A608" s="9" t="str">
        <f>B549&amp;C608</f>
        <v>VOLUMEN POR ACTO (consumiciones).Pan Ing.</v>
      </c>
      <c r="B608" s="9">
        <v>0</v>
      </c>
      <c r="C608" s="9" t="s">
        <v>123</v>
      </c>
      <c r="D608" s="10">
        <v>2.1875805832179487</v>
      </c>
      <c r="E608" s="10">
        <v>2.175891429798118</v>
      </c>
      <c r="F608" s="10">
        <v>2.1325836494986192</v>
      </c>
      <c r="G608" s="10">
        <v>0</v>
      </c>
    </row>
    <row r="609" spans="1:7" x14ac:dyDescent="0.35">
      <c r="A609" s="9" t="str">
        <f>B549&amp;C609</f>
        <v>VOLUMEN POR ACTO (consumiciones).Pastas Ing.</v>
      </c>
      <c r="B609" s="9">
        <v>0</v>
      </c>
      <c r="C609" s="9" t="s">
        <v>124</v>
      </c>
      <c r="D609" s="10">
        <v>1.5468415097039041</v>
      </c>
      <c r="E609" s="10">
        <v>1.5652446987117585</v>
      </c>
      <c r="F609" s="10">
        <v>1.4893459927852573</v>
      </c>
      <c r="G609" s="10">
        <v>0</v>
      </c>
    </row>
    <row r="610" spans="1:7" x14ac:dyDescent="0.35">
      <c r="A610" s="9" t="str">
        <f>B549&amp;C610</f>
        <v>VOLUMEN POR ACTO (consumiciones).Arroz Ing.</v>
      </c>
      <c r="B610" s="9">
        <v>0</v>
      </c>
      <c r="C610" s="9" t="s">
        <v>125</v>
      </c>
      <c r="D610" s="10">
        <v>2.1183561983524606</v>
      </c>
      <c r="E610" s="10">
        <v>2.06338796624875</v>
      </c>
      <c r="F610" s="10">
        <v>2.0956332153044501</v>
      </c>
      <c r="G610" s="10">
        <v>0</v>
      </c>
    </row>
    <row r="611" spans="1:7" x14ac:dyDescent="0.35">
      <c r="A611" s="9" t="str">
        <f>B549&amp;C611</f>
        <v>VOLUMEN POR ACTO (consumiciones).Legumbres Ing.</v>
      </c>
      <c r="B611" s="9">
        <v>0</v>
      </c>
      <c r="C611" s="9" t="s">
        <v>126</v>
      </c>
      <c r="D611" s="10">
        <v>1.6104948204260996</v>
      </c>
      <c r="E611" s="10">
        <v>1.4650812173558663</v>
      </c>
      <c r="F611" s="10">
        <v>1.7049180681673834</v>
      </c>
      <c r="G611" s="10">
        <v>0</v>
      </c>
    </row>
    <row r="612" spans="1:7" x14ac:dyDescent="0.35">
      <c r="A612" s="9" t="str">
        <f>B549&amp;C612</f>
        <v>VOLUMEN POR ACTO (consumiciones)BATIDOS</v>
      </c>
      <c r="B612" s="9">
        <v>0</v>
      </c>
      <c r="C612" s="9" t="s">
        <v>268</v>
      </c>
      <c r="D612" s="10">
        <v>1.8349948435888621</v>
      </c>
      <c r="E612" s="10">
        <v>1.8242656675572897</v>
      </c>
      <c r="F612" s="10">
        <v>1.8163206277421615</v>
      </c>
      <c r="G612" s="10">
        <v>0</v>
      </c>
    </row>
    <row r="613" spans="1:7" x14ac:dyDescent="0.35">
      <c r="A613" s="9" t="str">
        <f>B549&amp;C613</f>
        <v>VOLUMEN POR ACTO (consumiciones)HELADOS</v>
      </c>
      <c r="B613" s="9">
        <v>0</v>
      </c>
      <c r="C613" s="9" t="s">
        <v>269</v>
      </c>
      <c r="D613" s="10">
        <v>1.9614186549435895</v>
      </c>
      <c r="E613" s="10">
        <v>1.9490623363941715</v>
      </c>
      <c r="F613" s="10">
        <v>1.9196792197472001</v>
      </c>
      <c r="G613" s="10">
        <v>0</v>
      </c>
    </row>
    <row r="614" spans="1:7" x14ac:dyDescent="0.35">
      <c r="A614" s="9" t="str">
        <f>B549&amp;C614</f>
        <v>VOLUMEN POR ACTO (consumiciones)GALLETAS</v>
      </c>
      <c r="B614" s="9">
        <v>0</v>
      </c>
      <c r="C614" s="9" t="s">
        <v>270</v>
      </c>
      <c r="D614" s="10">
        <v>7.4033589187653721</v>
      </c>
      <c r="E614" s="10">
        <v>7.1727838009118878</v>
      </c>
      <c r="F614" s="10">
        <v>7.5642695822789783</v>
      </c>
      <c r="G614" s="10">
        <v>0</v>
      </c>
    </row>
    <row r="615" spans="1:7" x14ac:dyDescent="0.35">
      <c r="A615" s="9" t="str">
        <f>B549&amp;C615</f>
        <v>VOLUMEN POR ACTO (consumiciones)BOLLERÍA</v>
      </c>
      <c r="B615" s="9">
        <v>0</v>
      </c>
      <c r="C615" s="9" t="s">
        <v>271</v>
      </c>
      <c r="D615" s="10">
        <v>2.4065961952913737</v>
      </c>
      <c r="E615" s="10">
        <v>2.4063295325153389</v>
      </c>
      <c r="F615" s="10">
        <v>2.4423132568649604</v>
      </c>
      <c r="G615" s="10">
        <v>0</v>
      </c>
    </row>
    <row r="616" spans="1:7" x14ac:dyDescent="0.35">
      <c r="A616" s="9" t="str">
        <f>B549&amp;C616</f>
        <v>VOLUMEN POR ACTO (consumiciones)BOLLERIA SALADA</v>
      </c>
      <c r="B616" s="9">
        <v>0</v>
      </c>
      <c r="C616" s="9" t="s">
        <v>272</v>
      </c>
      <c r="D616" s="10">
        <v>2.2193959711690936</v>
      </c>
      <c r="E616" s="10">
        <v>2.1522653859590659</v>
      </c>
      <c r="F616" s="10">
        <v>2.2967626115596205</v>
      </c>
      <c r="G616" s="10">
        <v>0</v>
      </c>
    </row>
    <row r="617" spans="1:7" x14ac:dyDescent="0.35">
      <c r="A617" s="9" t="str">
        <f>B549&amp;C617</f>
        <v>VOLUMEN POR ACTO (consumiciones)BOLLERIA DULCE</v>
      </c>
      <c r="B617" s="9">
        <v>0</v>
      </c>
      <c r="C617" s="9" t="s">
        <v>273</v>
      </c>
      <c r="D617" s="10">
        <v>2.4188716530248766</v>
      </c>
      <c r="E617" s="10">
        <v>2.4139888002960115</v>
      </c>
      <c r="F617" s="10">
        <v>2.4496706925072687</v>
      </c>
      <c r="G617" s="10">
        <v>0</v>
      </c>
    </row>
    <row r="618" spans="1:7" x14ac:dyDescent="0.35">
      <c r="A618" s="9" t="str">
        <f>B549&amp;C618</f>
        <v>VOLUMEN POR ACTO (consumiciones)PAL.PAN+BARRIT+TORTIT</v>
      </c>
      <c r="B618" s="9">
        <v>0</v>
      </c>
      <c r="C618" s="9" t="s">
        <v>274</v>
      </c>
      <c r="D618" s="10">
        <v>0.87021105335349491</v>
      </c>
      <c r="E618" s="10">
        <v>0.8985522040602697</v>
      </c>
      <c r="F618" s="10">
        <v>0.989137298603466</v>
      </c>
      <c r="G618" s="10">
        <v>0</v>
      </c>
    </row>
    <row r="619" spans="1:7" x14ac:dyDescent="0.35">
      <c r="A619" s="9" t="str">
        <f>B549&amp;C619</f>
        <v>VOLUMEN POR ACTO (consumiciones)PALITOS PAN</v>
      </c>
      <c r="B619" s="9">
        <v>0</v>
      </c>
      <c r="C619" s="9" t="s">
        <v>275</v>
      </c>
      <c r="D619" s="10">
        <v>1.5790596081871506</v>
      </c>
      <c r="E619" s="10">
        <v>1.4421179026057218</v>
      </c>
      <c r="F619" s="10">
        <v>1.6619525223331155</v>
      </c>
      <c r="G619" s="10">
        <v>0</v>
      </c>
    </row>
    <row r="620" spans="1:7" x14ac:dyDescent="0.35">
      <c r="A620" s="9" t="str">
        <f>B549&amp;C620</f>
        <v>VOLUMEN POR ACTO (consumiciones)TORTITAS</v>
      </c>
      <c r="B620" s="9">
        <v>0</v>
      </c>
      <c r="C620" s="9" t="s">
        <v>276</v>
      </c>
      <c r="D620" s="10">
        <v>0.68190511586520008</v>
      </c>
      <c r="E620" s="10">
        <v>0.67117519777117707</v>
      </c>
      <c r="F620" s="10">
        <v>0.64556997038056207</v>
      </c>
      <c r="G620" s="10">
        <v>0</v>
      </c>
    </row>
    <row r="621" spans="1:7" x14ac:dyDescent="0.35">
      <c r="A621" s="9" t="str">
        <f>B549&amp;C621</f>
        <v>VOLUMEN POR ACTO (consumiciones)BARRITAS</v>
      </c>
      <c r="B621" s="9">
        <v>0</v>
      </c>
      <c r="C621" s="9" t="s">
        <v>277</v>
      </c>
      <c r="D621" s="10">
        <v>1.7068570132607823</v>
      </c>
      <c r="E621" s="10">
        <v>1.6774397050245213</v>
      </c>
      <c r="F621" s="10">
        <v>1.6303560522593257</v>
      </c>
      <c r="G621" s="10">
        <v>0</v>
      </c>
    </row>
    <row r="622" spans="1:7" x14ac:dyDescent="0.35">
      <c r="A622" s="9" t="str">
        <f>B549&amp;C622</f>
        <v>VOLUMEN POR ACTO (consumiciones).Resto productos Ing.</v>
      </c>
      <c r="B622" s="9">
        <v>0</v>
      </c>
      <c r="C622" s="9" t="s">
        <v>137</v>
      </c>
      <c r="D622" s="10">
        <v>0.20270735029339321</v>
      </c>
      <c r="E622" s="10">
        <v>0.19032099009685793</v>
      </c>
      <c r="F622" s="10">
        <v>0.22655944809612713</v>
      </c>
      <c r="G622" s="10">
        <v>0</v>
      </c>
    </row>
    <row r="623" spans="1:7" x14ac:dyDescent="0.35">
      <c r="A623" s="9" t="str">
        <f>B549&amp;C623</f>
        <v>VOLUMEN POR ACTO (consumiciones)Gazpacho / Salmorejo</v>
      </c>
      <c r="B623" s="9">
        <v>0</v>
      </c>
      <c r="C623" s="9" t="s">
        <v>278</v>
      </c>
      <c r="D623" s="10">
        <v>1.53754451224918</v>
      </c>
      <c r="E623" s="10">
        <v>1.4417087273062688</v>
      </c>
      <c r="F623" s="10">
        <v>1.5616000062950379</v>
      </c>
      <c r="G623" s="10">
        <v>0</v>
      </c>
    </row>
    <row r="624" spans="1:7" x14ac:dyDescent="0.35">
      <c r="A624" s="9" t="str">
        <f>B549&amp;C624</f>
        <v>VOLUMEN POR ACTO (consumiciones)Sopas / Cremas / pures</v>
      </c>
      <c r="B624" s="9">
        <v>0</v>
      </c>
      <c r="C624" s="9" t="s">
        <v>279</v>
      </c>
      <c r="D624" s="10">
        <v>4.4119280522686787E-2</v>
      </c>
      <c r="E624" s="10">
        <v>4.1371044875430189E-2</v>
      </c>
      <c r="F624" s="10">
        <v>6.3235367179352353E-2</v>
      </c>
      <c r="G624" s="10">
        <v>0</v>
      </c>
    </row>
    <row r="625" spans="1:7" x14ac:dyDescent="0.35">
      <c r="A625" s="9" t="str">
        <f>B549&amp;C625</f>
        <v>VOLUMEN POR ACTO (consumiciones)Proteinas Vegetales</v>
      </c>
      <c r="B625" s="9">
        <v>0</v>
      </c>
      <c r="C625" s="9" t="s">
        <v>280</v>
      </c>
      <c r="D625" s="10">
        <v>1.7204881317483478</v>
      </c>
      <c r="E625" s="10">
        <v>1.8212653454669767</v>
      </c>
      <c r="F625" s="10">
        <v>1.7534545604316401</v>
      </c>
      <c r="G625" s="10">
        <v>0</v>
      </c>
    </row>
    <row r="626" spans="1:7" x14ac:dyDescent="0.35">
      <c r="A626" s="9" t="str">
        <f>B549&amp;C626</f>
        <v>VOLUMEN POR ACTO (consumiciones)Platos Base Huevos</v>
      </c>
      <c r="B626" s="9">
        <v>0</v>
      </c>
      <c r="C626" s="9" t="s">
        <v>281</v>
      </c>
      <c r="D626" s="10">
        <v>2.2095690097202702E-2</v>
      </c>
      <c r="E626" s="10">
        <v>2.3486830162261569E-2</v>
      </c>
      <c r="F626" s="10">
        <v>2.2379468227790023E-2</v>
      </c>
      <c r="G626" s="10">
        <v>0</v>
      </c>
    </row>
    <row r="627" spans="1:7" x14ac:dyDescent="0.35">
      <c r="A627" s="9" t="str">
        <f>B627&amp;C627</f>
        <v>CONSUMO PER CAPITA (kg ó litros por individuo).T.Alimentos TOTAL ING</v>
      </c>
      <c r="B627" s="9" t="s">
        <v>39</v>
      </c>
      <c r="C627" s="9" t="s">
        <v>45</v>
      </c>
      <c r="D627" s="10">
        <v>45.803376399004947</v>
      </c>
      <c r="E627" s="10">
        <v>44.783701827574312</v>
      </c>
      <c r="F627" s="10">
        <v>45.775231627991289</v>
      </c>
      <c r="G627" s="10">
        <v>0</v>
      </c>
    </row>
    <row r="628" spans="1:7" x14ac:dyDescent="0.35">
      <c r="A628" s="9" t="str">
        <f>B627&amp;C628</f>
        <v>CONSUMO PER CAPITA (kg ó litros por individuo).T.Carne Ing.</v>
      </c>
      <c r="B628" s="9">
        <v>0</v>
      </c>
      <c r="C628" s="9" t="s">
        <v>49</v>
      </c>
      <c r="D628" s="10">
        <v>7.4033589187653721</v>
      </c>
      <c r="E628" s="10">
        <v>7.1727838009118878</v>
      </c>
      <c r="F628" s="10">
        <v>7.5642695822789783</v>
      </c>
      <c r="G628" s="10">
        <v>0</v>
      </c>
    </row>
    <row r="629" spans="1:7" x14ac:dyDescent="0.35">
      <c r="A629" s="9" t="str">
        <f>B627&amp;C629</f>
        <v>CONSUMO PER CAPITA (kg ó litros por individuo)T.Carne Fresca Ing</v>
      </c>
      <c r="B629" s="9">
        <v>0</v>
      </c>
      <c r="C629" s="9" t="s">
        <v>53</v>
      </c>
      <c r="D629" s="10">
        <v>6.5320181198644471</v>
      </c>
      <c r="E629" s="10">
        <v>6.3650012128237821</v>
      </c>
      <c r="F629" s="10">
        <v>6.6966863911571393</v>
      </c>
      <c r="G629" s="10">
        <v>0</v>
      </c>
    </row>
    <row r="630" spans="1:7" x14ac:dyDescent="0.35">
      <c r="A630" s="9" t="str">
        <f>B627&amp;C630</f>
        <v>CONSUMO PER CAPITA (kg ó litros por individuo)Ternera Ing.</v>
      </c>
      <c r="B630" s="9">
        <v>0</v>
      </c>
      <c r="C630" s="9" t="s">
        <v>56</v>
      </c>
      <c r="D630" s="10">
        <v>2.2193959711690936</v>
      </c>
      <c r="E630" s="10">
        <v>2.1522653859590659</v>
      </c>
      <c r="F630" s="10">
        <v>2.2967626115596205</v>
      </c>
      <c r="G630" s="10">
        <v>0</v>
      </c>
    </row>
    <row r="631" spans="1:7" x14ac:dyDescent="0.35">
      <c r="A631" s="9" t="str">
        <f>B627&amp;C631</f>
        <v>CONSUMO PER CAPITA (kg ó litros por individuo)Pollo Ing.</v>
      </c>
      <c r="B631" s="9">
        <v>0</v>
      </c>
      <c r="C631" s="9" t="s">
        <v>59</v>
      </c>
      <c r="D631" s="10">
        <v>2.5535670037689178</v>
      </c>
      <c r="E631" s="10">
        <v>2.4254493484500363</v>
      </c>
      <c r="F631" s="10">
        <v>2.5240196598625144</v>
      </c>
      <c r="G631" s="10">
        <v>0</v>
      </c>
    </row>
    <row r="632" spans="1:7" x14ac:dyDescent="0.35">
      <c r="A632" s="9" t="str">
        <f>B627&amp;C632</f>
        <v>CONSUMO PER CAPITA (kg ó litros por individuo)Porcino Ing.</v>
      </c>
      <c r="B632" s="9">
        <v>0</v>
      </c>
      <c r="C632" s="9" t="s">
        <v>62</v>
      </c>
      <c r="D632" s="10">
        <v>0.87021105335349491</v>
      </c>
      <c r="E632" s="10">
        <v>0.8985522040602697</v>
      </c>
      <c r="F632" s="10">
        <v>0.989137298603466</v>
      </c>
      <c r="G632" s="10">
        <v>0</v>
      </c>
    </row>
    <row r="633" spans="1:7" x14ac:dyDescent="0.35">
      <c r="A633" s="9" t="str">
        <f>B627&amp;C633</f>
        <v>CONSUMO PER CAPITA (kg ó litros por individuo)Ovino Ing.</v>
      </c>
      <c r="B633" s="9">
        <v>0</v>
      </c>
      <c r="C633" s="9" t="s">
        <v>65</v>
      </c>
      <c r="D633" s="10">
        <v>0.20693797500146521</v>
      </c>
      <c r="E633" s="10">
        <v>0.21755771396089843</v>
      </c>
      <c r="F633" s="10">
        <v>0.24119781963041811</v>
      </c>
      <c r="G633" s="10">
        <v>0</v>
      </c>
    </row>
    <row r="634" spans="1:7" x14ac:dyDescent="0.35">
      <c r="A634" s="9" t="str">
        <f>B627&amp;C634</f>
        <v>CONSUMO PER CAPITA (kg ó litros por individuo)Resto Carne Ing.</v>
      </c>
      <c r="B634" s="9">
        <v>0</v>
      </c>
      <c r="C634" s="9" t="s">
        <v>68</v>
      </c>
      <c r="D634" s="10">
        <v>0.68190511586520008</v>
      </c>
      <c r="E634" s="10">
        <v>0.67117519777117707</v>
      </c>
      <c r="F634" s="10">
        <v>0.64556997038056207</v>
      </c>
      <c r="G634" s="10">
        <v>0</v>
      </c>
    </row>
    <row r="635" spans="1:7" x14ac:dyDescent="0.35">
      <c r="A635" s="9" t="str">
        <f>B627&amp;C635</f>
        <v>CONSUMO PER CAPITA (kg ó litros por individuo)Carnes Transform.Ing</v>
      </c>
      <c r="B635" s="9">
        <v>0</v>
      </c>
      <c r="C635" s="9" t="s">
        <v>70</v>
      </c>
      <c r="D635" s="10">
        <v>0.8713404794775812</v>
      </c>
      <c r="E635" s="10">
        <v>0.80778221285096197</v>
      </c>
      <c r="F635" s="10">
        <v>0.86758281273779281</v>
      </c>
      <c r="G635" s="10">
        <v>0</v>
      </c>
    </row>
    <row r="636" spans="1:7" x14ac:dyDescent="0.35">
      <c r="A636" s="9" t="str">
        <f>B627&amp;C636</f>
        <v>CONSUMO PER CAPITA (kg ó litros por individuo)Jamón Curado Ing.</v>
      </c>
      <c r="B636" s="9">
        <v>0</v>
      </c>
      <c r="C636" s="9" t="s">
        <v>73</v>
      </c>
      <c r="D636" s="10">
        <v>0.20270735029339321</v>
      </c>
      <c r="E636" s="10">
        <v>0.19032099009685793</v>
      </c>
      <c r="F636" s="10">
        <v>0.22655944809612713</v>
      </c>
      <c r="G636" s="10">
        <v>0</v>
      </c>
    </row>
    <row r="637" spans="1:7" x14ac:dyDescent="0.35">
      <c r="A637" s="9" t="str">
        <f>B627&amp;C637</f>
        <v>CONSUMO PER CAPITA (kg ó litros por individuo)J.Curado Normal Ing</v>
      </c>
      <c r="B637" s="9">
        <v>0</v>
      </c>
      <c r="C637" s="9" t="s">
        <v>76</v>
      </c>
      <c r="D637" s="10">
        <v>0.15858810699401321</v>
      </c>
      <c r="E637" s="10">
        <v>0.14894991406675298</v>
      </c>
      <c r="F637" s="10">
        <v>0.16332412233125479</v>
      </c>
      <c r="G637" s="10">
        <v>0</v>
      </c>
    </row>
    <row r="638" spans="1:7" x14ac:dyDescent="0.35">
      <c r="A638" s="9" t="str">
        <f>B627&amp;C638</f>
        <v>CONSUMO PER CAPITA (kg ó litros por individuo)J.Iberico Ing.</v>
      </c>
      <c r="B638" s="9">
        <v>0</v>
      </c>
      <c r="C638" s="9" t="s">
        <v>77</v>
      </c>
      <c r="D638" s="10">
        <v>4.4119280522686787E-2</v>
      </c>
      <c r="E638" s="10">
        <v>4.1371044875430189E-2</v>
      </c>
      <c r="F638" s="10">
        <v>6.3235367179352353E-2</v>
      </c>
      <c r="G638" s="10">
        <v>0</v>
      </c>
    </row>
    <row r="639" spans="1:7" x14ac:dyDescent="0.35">
      <c r="A639" s="9" t="str">
        <f>B627&amp;C639</f>
        <v>CONSUMO PER CAPITA (kg ó litros por individuo)Lomo embuchado Ing.</v>
      </c>
      <c r="B639" s="9">
        <v>0</v>
      </c>
      <c r="C639" s="9" t="s">
        <v>78</v>
      </c>
      <c r="D639" s="10">
        <v>6.4666174941123691E-3</v>
      </c>
      <c r="E639" s="10">
        <v>5.9216744916077433E-3</v>
      </c>
      <c r="F639" s="10">
        <v>7.4956431486195218E-3</v>
      </c>
      <c r="G639" s="10">
        <v>0</v>
      </c>
    </row>
    <row r="640" spans="1:7" x14ac:dyDescent="0.35">
      <c r="A640" s="9" t="str">
        <f>B627&amp;C640</f>
        <v>CONSUMO PER CAPITA (kg ó litros por individuo)Chorizo Ing.</v>
      </c>
      <c r="B640" s="9">
        <v>0</v>
      </c>
      <c r="C640" s="9" t="s">
        <v>79</v>
      </c>
      <c r="D640" s="10">
        <v>2.2095690097202702E-2</v>
      </c>
      <c r="E640" s="10">
        <v>2.3486830162261569E-2</v>
      </c>
      <c r="F640" s="10">
        <v>2.2379468227790023E-2</v>
      </c>
      <c r="G640" s="10">
        <v>0</v>
      </c>
    </row>
    <row r="641" spans="1:7" x14ac:dyDescent="0.35">
      <c r="A641" s="9" t="str">
        <f>B627&amp;C641</f>
        <v>CONSUMO PER CAPITA (kg ó litros por individuo)Pates/Foie-gras Ing</v>
      </c>
      <c r="B641" s="9">
        <v>0</v>
      </c>
      <c r="C641" s="9" t="s">
        <v>80</v>
      </c>
      <c r="D641" s="10">
        <v>3.823283167506809E-3</v>
      </c>
      <c r="E641" s="10">
        <v>4.3602704694433248E-3</v>
      </c>
      <c r="F641" s="10">
        <v>4.197651278443462E-3</v>
      </c>
      <c r="G641" s="10">
        <v>0</v>
      </c>
    </row>
    <row r="642" spans="1:7" x14ac:dyDescent="0.35">
      <c r="A642" s="9" t="str">
        <f>B627&amp;C642</f>
        <v>CONSUMO PER CAPITA (kg ó litros por individuo)Rto carn.transf.Ing</v>
      </c>
      <c r="B642" s="9">
        <v>0</v>
      </c>
      <c r="C642" s="9" t="s">
        <v>81</v>
      </c>
      <c r="D642" s="10">
        <v>0.63624772820151709</v>
      </c>
      <c r="E642" s="10">
        <v>0.58369254790052205</v>
      </c>
      <c r="F642" s="10">
        <v>0.60695092404831985</v>
      </c>
      <c r="G642" s="10">
        <v>0</v>
      </c>
    </row>
    <row r="643" spans="1:7" x14ac:dyDescent="0.35">
      <c r="A643" s="9" t="str">
        <f>B627&amp;C643</f>
        <v>CONSUMO PER CAPITA (kg ó litros por individuo).T.Pescados/Marisc.Ing</v>
      </c>
      <c r="B643" s="9">
        <v>0</v>
      </c>
      <c r="C643" s="9" t="s">
        <v>82</v>
      </c>
      <c r="D643" s="10">
        <v>4.3210697307735524</v>
      </c>
      <c r="E643" s="10">
        <v>4.4267056851075699</v>
      </c>
      <c r="F643" s="10">
        <v>4.3862192768343178</v>
      </c>
      <c r="G643" s="10">
        <v>0</v>
      </c>
    </row>
    <row r="644" spans="1:7" x14ac:dyDescent="0.35">
      <c r="A644" s="9" t="str">
        <f>B627&amp;C644</f>
        <v>CONSUMO PER CAPITA (kg ó litros por individuo)Pescados Ing.</v>
      </c>
      <c r="B644" s="9">
        <v>0</v>
      </c>
      <c r="C644" s="9" t="s">
        <v>83</v>
      </c>
      <c r="D644" s="10">
        <v>1.743502748260999</v>
      </c>
      <c r="E644" s="10">
        <v>1.6694197767823966</v>
      </c>
      <c r="F644" s="10">
        <v>1.7032135794753975</v>
      </c>
      <c r="G644" s="10">
        <v>0</v>
      </c>
    </row>
    <row r="645" spans="1:7" x14ac:dyDescent="0.35">
      <c r="A645" s="9" t="str">
        <f>B627&amp;C645</f>
        <v>CONSUMO PER CAPITA (kg ó litros por individuo)Merluza/Pescadil.Ing</v>
      </c>
      <c r="B645" s="9">
        <v>0</v>
      </c>
      <c r="C645" s="9" t="s">
        <v>84</v>
      </c>
      <c r="D645" s="10">
        <v>6.6421828281765294E-2</v>
      </c>
      <c r="E645" s="10">
        <v>7.5929606222009657E-2</v>
      </c>
      <c r="F645" s="10">
        <v>6.5472249125761273E-2</v>
      </c>
      <c r="G645" s="10">
        <v>0</v>
      </c>
    </row>
    <row r="646" spans="1:7" x14ac:dyDescent="0.35">
      <c r="A646" s="9" t="str">
        <f>B627&amp;C646</f>
        <v>CONSUMO PER CAPITA (kg ó litros por individuo)Boquerones Ing.</v>
      </c>
      <c r="B646" s="9">
        <v>0</v>
      </c>
      <c r="C646" s="9" t="s">
        <v>85</v>
      </c>
      <c r="D646" s="10">
        <v>5.8923483511393066E-2</v>
      </c>
      <c r="E646" s="10">
        <v>5.6405390626954655E-2</v>
      </c>
      <c r="F646" s="10">
        <v>5.705476862089752E-2</v>
      </c>
      <c r="G646" s="10">
        <v>0</v>
      </c>
    </row>
    <row r="647" spans="1:7" x14ac:dyDescent="0.35">
      <c r="A647" s="9" t="str">
        <f>B627&amp;C647</f>
        <v>CONSUMO PER CAPITA (kg ó litros por individuo)Sardinas Ing.</v>
      </c>
      <c r="B647" s="9">
        <v>0</v>
      </c>
      <c r="C647" s="9" t="s">
        <v>86</v>
      </c>
      <c r="D647" s="10">
        <v>4.4726181697611431E-2</v>
      </c>
      <c r="E647" s="10">
        <v>5.9503551796359397E-2</v>
      </c>
      <c r="F647" s="10">
        <v>5.3716106718857688E-2</v>
      </c>
      <c r="G647" s="10">
        <v>0</v>
      </c>
    </row>
    <row r="648" spans="1:7" x14ac:dyDescent="0.35">
      <c r="A648" s="9" t="str">
        <f>B627&amp;C648</f>
        <v>CONSUMO PER CAPITA (kg ó litros por individuo)Rape Ing.</v>
      </c>
      <c r="B648" s="9">
        <v>0</v>
      </c>
      <c r="C648" s="9" t="s">
        <v>87</v>
      </c>
      <c r="D648" s="10">
        <v>1.6207361134091821E-2</v>
      </c>
      <c r="E648" s="10">
        <v>2.5908517688939595E-2</v>
      </c>
      <c r="F648" s="10">
        <v>2.3926911583330972E-2</v>
      </c>
      <c r="G648" s="10">
        <v>0</v>
      </c>
    </row>
    <row r="649" spans="1:7" x14ac:dyDescent="0.35">
      <c r="A649" s="9" t="str">
        <f>B627&amp;C649</f>
        <v>CONSUMO PER CAPITA (kg ó litros por individuo)Dorada Ing.</v>
      </c>
      <c r="B649" s="9">
        <v>0</v>
      </c>
      <c r="C649" s="9" t="s">
        <v>88</v>
      </c>
      <c r="D649" s="10">
        <v>4.5998941828622776E-2</v>
      </c>
      <c r="E649" s="10">
        <v>3.6592468855545381E-2</v>
      </c>
      <c r="F649" s="10">
        <v>2.8835449152483494E-2</v>
      </c>
      <c r="G649" s="10">
        <v>0</v>
      </c>
    </row>
    <row r="650" spans="1:7" x14ac:dyDescent="0.35">
      <c r="A650" s="9" t="str">
        <f>B627&amp;C650</f>
        <v>CONSUMO PER CAPITA (kg ó litros por individuo)Salmon Ing.</v>
      </c>
      <c r="B650" s="9">
        <v>0</v>
      </c>
      <c r="C650" s="9" t="s">
        <v>89</v>
      </c>
      <c r="D650" s="10">
        <v>0.1788014558936846</v>
      </c>
      <c r="E650" s="10">
        <v>0.17066848059560066</v>
      </c>
      <c r="F650" s="10">
        <v>0.22181653345030217</v>
      </c>
      <c r="G650" s="10">
        <v>0</v>
      </c>
    </row>
    <row r="651" spans="1:7" x14ac:dyDescent="0.35">
      <c r="A651" s="9" t="str">
        <f>B627&amp;C651</f>
        <v>CONSUMO PER CAPITA (kg ó litros por individuo)Atun Fresco Ing.</v>
      </c>
      <c r="B651" s="9">
        <v>0</v>
      </c>
      <c r="C651" s="9" t="s">
        <v>90</v>
      </c>
      <c r="D651" s="10">
        <v>0.11251138137956974</v>
      </c>
      <c r="E651" s="10">
        <v>0.10944401773250972</v>
      </c>
      <c r="F651" s="10">
        <v>0.12238327975551337</v>
      </c>
      <c r="G651" s="10">
        <v>0</v>
      </c>
    </row>
    <row r="652" spans="1:7" x14ac:dyDescent="0.35">
      <c r="A652" s="9" t="str">
        <f>B627&amp;C652</f>
        <v>CONSUMO PER CAPITA (kg ó litros por individuo)Resto pescados Ing.</v>
      </c>
      <c r="B652" s="9">
        <v>0</v>
      </c>
      <c r="C652" s="9" t="s">
        <v>91</v>
      </c>
      <c r="D652" s="10">
        <v>1.2199120860603254</v>
      </c>
      <c r="E652" s="10">
        <v>1.134967588449671</v>
      </c>
      <c r="F652" s="10">
        <v>1.1300085074101673</v>
      </c>
      <c r="G652" s="10">
        <v>0</v>
      </c>
    </row>
    <row r="653" spans="1:7" x14ac:dyDescent="0.35">
      <c r="A653" s="9" t="str">
        <f>B627&amp;C653</f>
        <v>CONSUMO PER CAPITA (kg ó litros por individuo)Mariscos Ing.</v>
      </c>
      <c r="B653" s="9">
        <v>0</v>
      </c>
      <c r="C653" s="9" t="s">
        <v>92</v>
      </c>
      <c r="D653" s="10">
        <v>2.5775667037987642</v>
      </c>
      <c r="E653" s="10">
        <v>2.7572867794925178</v>
      </c>
      <c r="F653" s="10">
        <v>2.6830057560270562</v>
      </c>
      <c r="G653" s="10">
        <v>0</v>
      </c>
    </row>
    <row r="654" spans="1:7" x14ac:dyDescent="0.35">
      <c r="A654" s="9" t="str">
        <f>B627&amp;C654</f>
        <v>CONSUMO PER CAPITA (kg ó litros por individuo)Calamares Ing.</v>
      </c>
      <c r="B654" s="9">
        <v>0</v>
      </c>
      <c r="C654" s="9" t="s">
        <v>93</v>
      </c>
      <c r="D654" s="10">
        <v>0.55385783383184406</v>
      </c>
      <c r="E654" s="10">
        <v>0.59847303761880666</v>
      </c>
      <c r="F654" s="10">
        <v>0.59065904366828847</v>
      </c>
      <c r="G654" s="10">
        <v>0</v>
      </c>
    </row>
    <row r="655" spans="1:7" x14ac:dyDescent="0.35">
      <c r="A655" s="9" t="str">
        <f>B627&amp;C655</f>
        <v>CONSUMO PER CAPITA (kg ó litros por individuo)Pulpo/sepia Ing.</v>
      </c>
      <c r="B655" s="9">
        <v>0</v>
      </c>
      <c r="C655" s="9" t="s">
        <v>94</v>
      </c>
      <c r="D655" s="10">
        <v>0.52354482146458226</v>
      </c>
      <c r="E655" s="10">
        <v>0.60376816545109246</v>
      </c>
      <c r="F655" s="10">
        <v>0.54678905536144884</v>
      </c>
      <c r="G655" s="10">
        <v>0</v>
      </c>
    </row>
    <row r="656" spans="1:7" x14ac:dyDescent="0.35">
      <c r="A656" s="9" t="str">
        <f>B627&amp;C656</f>
        <v>CONSUMO PER CAPITA (kg ó litros por individuo)Langostinos/Gamb.Ing</v>
      </c>
      <c r="B656" s="9">
        <v>0</v>
      </c>
      <c r="C656" s="9" t="s">
        <v>95</v>
      </c>
      <c r="D656" s="10">
        <v>0.73110565789363291</v>
      </c>
      <c r="E656" s="10">
        <v>0.72602950263238331</v>
      </c>
      <c r="F656" s="10">
        <v>0.75079302674480941</v>
      </c>
      <c r="G656" s="10">
        <v>0</v>
      </c>
    </row>
    <row r="657" spans="1:7" x14ac:dyDescent="0.35">
      <c r="A657" s="9" t="str">
        <f>B627&amp;C657</f>
        <v>CONSUMO PER CAPITA (kg ó litros por individuo)Otros mariscos Ing.</v>
      </c>
      <c r="B657" s="9">
        <v>0</v>
      </c>
      <c r="C657" s="9" t="s">
        <v>96</v>
      </c>
      <c r="D657" s="10">
        <v>0.76905895612360931</v>
      </c>
      <c r="E657" s="10">
        <v>0.82901595034668674</v>
      </c>
      <c r="F657" s="10">
        <v>0.79476563668749922</v>
      </c>
      <c r="G657" s="10">
        <v>0</v>
      </c>
    </row>
    <row r="658" spans="1:7" x14ac:dyDescent="0.35">
      <c r="A658" s="9" t="str">
        <f>B627&amp;C658</f>
        <v>CONSUMO PER CAPITA (kg ó litros por individuo).Derivados lacteos Ing</v>
      </c>
      <c r="B658" s="9">
        <v>0</v>
      </c>
      <c r="C658" s="9" t="s">
        <v>97</v>
      </c>
      <c r="D658" s="10">
        <v>2.4403302943698679</v>
      </c>
      <c r="E658" s="10">
        <v>2.3181967186550008</v>
      </c>
      <c r="F658" s="10">
        <v>2.3786920291060185</v>
      </c>
      <c r="G658" s="10">
        <v>0</v>
      </c>
    </row>
    <row r="659" spans="1:7" x14ac:dyDescent="0.35">
      <c r="A659" s="9" t="str">
        <f>B627&amp;C659</f>
        <v>CONSUMO PER CAPITA (kg ó litros por individuo)Mantequilla Ing.</v>
      </c>
      <c r="B659" s="9">
        <v>0</v>
      </c>
      <c r="C659" s="9" t="s">
        <v>98</v>
      </c>
      <c r="D659" s="10">
        <v>2.3346294525557192E-2</v>
      </c>
      <c r="E659" s="10">
        <v>2.0075831994910184E-2</v>
      </c>
      <c r="F659" s="10">
        <v>2.0818741944479309E-2</v>
      </c>
      <c r="G659" s="10">
        <v>0</v>
      </c>
    </row>
    <row r="660" spans="1:7" x14ac:dyDescent="0.35">
      <c r="A660" s="9" t="str">
        <f>B627&amp;C660</f>
        <v>CONSUMO PER CAPITA (kg ó litros por individuo)Postres Ing.</v>
      </c>
      <c r="B660" s="9">
        <v>0</v>
      </c>
      <c r="C660" s="9" t="s">
        <v>99</v>
      </c>
      <c r="D660" s="10">
        <v>0.88408608043593684</v>
      </c>
      <c r="E660" s="10">
        <v>0.83935886468668408</v>
      </c>
      <c r="F660" s="10">
        <v>0.83415472336090002</v>
      </c>
      <c r="G660" s="10">
        <v>0</v>
      </c>
    </row>
    <row r="661" spans="1:7" x14ac:dyDescent="0.35">
      <c r="A661" s="9" t="str">
        <f>B627&amp;C661</f>
        <v>CONSUMO PER CAPITA (kg ó litros por individuo)Yogures Ing.</v>
      </c>
      <c r="B661" s="9">
        <v>0</v>
      </c>
      <c r="C661" s="9" t="s">
        <v>100</v>
      </c>
      <c r="D661" s="10">
        <v>0.1338948602977259</v>
      </c>
      <c r="E661" s="10">
        <v>0.10750295270662873</v>
      </c>
      <c r="F661" s="10">
        <v>0.12806661108170747</v>
      </c>
      <c r="G661" s="10">
        <v>0</v>
      </c>
    </row>
    <row r="662" spans="1:7" x14ac:dyDescent="0.35">
      <c r="A662" s="9" t="str">
        <f>B627&amp;C662</f>
        <v>CONSUMO PER CAPITA (kg ó litros por individuo)Queso Ing.</v>
      </c>
      <c r="B662" s="9">
        <v>0</v>
      </c>
      <c r="C662" s="9" t="s">
        <v>101</v>
      </c>
      <c r="D662" s="10">
        <v>1.3990033420751071</v>
      </c>
      <c r="E662" s="10">
        <v>1.3512599768963576</v>
      </c>
      <c r="F662" s="10">
        <v>1.3956521551886292</v>
      </c>
      <c r="G662" s="10">
        <v>0</v>
      </c>
    </row>
    <row r="663" spans="1:7" x14ac:dyDescent="0.35">
      <c r="A663" s="9" t="str">
        <f>B627&amp;C663</f>
        <v>CONSUMO PER CAPITA (kg ó litros por individuo).Fruta Ing.</v>
      </c>
      <c r="B663" s="9">
        <v>0</v>
      </c>
      <c r="C663" s="9" t="s">
        <v>102</v>
      </c>
      <c r="D663" s="10">
        <v>0.48242722206063143</v>
      </c>
      <c r="E663" s="10">
        <v>0.43765349521276931</v>
      </c>
      <c r="F663" s="10">
        <v>0.6150648711593848</v>
      </c>
      <c r="G663" s="10">
        <v>0</v>
      </c>
    </row>
    <row r="664" spans="1:7" x14ac:dyDescent="0.35">
      <c r="A664" s="9" t="str">
        <f>B627&amp;C664</f>
        <v>CONSUMO PER CAPITA (kg ó litros por individuo)Fruta Fresca Ing</v>
      </c>
      <c r="B664" s="9">
        <v>0</v>
      </c>
      <c r="C664" s="9" t="s">
        <v>103</v>
      </c>
      <c r="D664" s="10">
        <v>0.45554508339171734</v>
      </c>
      <c r="E664" s="10">
        <v>0.41412391113872976</v>
      </c>
      <c r="F664" s="10">
        <v>0.59040304298799362</v>
      </c>
      <c r="G664" s="10">
        <v>0</v>
      </c>
    </row>
    <row r="665" spans="1:7" x14ac:dyDescent="0.35">
      <c r="A665" s="9" t="str">
        <f>B627&amp;C665</f>
        <v>CONSUMO PER CAPITA (kg ó litros por individuo)Manzana Ing.</v>
      </c>
      <c r="B665" s="9">
        <v>0</v>
      </c>
      <c r="C665" s="9" t="s">
        <v>104</v>
      </c>
      <c r="D665" s="10">
        <v>7.2054876955101724E-2</v>
      </c>
      <c r="E665" s="10">
        <v>4.3109401561765993E-2</v>
      </c>
      <c r="F665" s="10">
        <v>8.5856979740646419E-2</v>
      </c>
      <c r="G665" s="10">
        <v>0</v>
      </c>
    </row>
    <row r="666" spans="1:7" x14ac:dyDescent="0.35">
      <c r="A666" s="9" t="str">
        <f>B627&amp;C666</f>
        <v>CONSUMO PER CAPITA (kg ó litros por individuo)Platano Ing.</v>
      </c>
      <c r="B666" s="9">
        <v>0</v>
      </c>
      <c r="C666" s="9" t="s">
        <v>105</v>
      </c>
      <c r="D666" s="10">
        <v>3.4979413896893595E-2</v>
      </c>
      <c r="E666" s="10">
        <v>3.8935163384268508E-2</v>
      </c>
      <c r="F666" s="10">
        <v>8.5965400601343403E-2</v>
      </c>
      <c r="G666" s="10">
        <v>0</v>
      </c>
    </row>
    <row r="667" spans="1:7" x14ac:dyDescent="0.35">
      <c r="A667" s="9" t="str">
        <f>B627&amp;C667</f>
        <v>CONSUMO PER CAPITA (kg ó litros por individuo)Naranja/Mandarina In</v>
      </c>
      <c r="B667" s="9">
        <v>0</v>
      </c>
      <c r="C667" s="9" t="s">
        <v>106</v>
      </c>
      <c r="D667" s="10">
        <v>6.4446712844263676E-2</v>
      </c>
      <c r="E667" s="10">
        <v>6.3380169826901339E-2</v>
      </c>
      <c r="F667" s="10">
        <v>7.4826311805016657E-2</v>
      </c>
      <c r="G667" s="10">
        <v>0</v>
      </c>
    </row>
    <row r="668" spans="1:7" x14ac:dyDescent="0.35">
      <c r="A668" s="9" t="str">
        <f>B627&amp;C668</f>
        <v>CONSUMO PER CAPITA (kg ó litros por individuo)Melon/sandia Ing.</v>
      </c>
      <c r="B668" s="9">
        <v>0</v>
      </c>
      <c r="C668" s="9" t="s">
        <v>107</v>
      </c>
      <c r="D668" s="10">
        <v>6.7069246720491763E-2</v>
      </c>
      <c r="E668" s="10">
        <v>6.7243212872232297E-2</v>
      </c>
      <c r="F668" s="10">
        <v>8.2762418045709607E-2</v>
      </c>
      <c r="G668" s="10">
        <v>0</v>
      </c>
    </row>
    <row r="669" spans="1:7" x14ac:dyDescent="0.35">
      <c r="A669" s="9" t="str">
        <f>B627&amp;C669</f>
        <v>CONSUMO PER CAPITA (kg ó litros por individuo)Fresa/freson Ing.</v>
      </c>
      <c r="B669" s="9">
        <v>0</v>
      </c>
      <c r="C669" s="9" t="s">
        <v>108</v>
      </c>
      <c r="D669" s="10">
        <v>2.9945548193268785E-2</v>
      </c>
      <c r="E669" s="10">
        <v>3.2178797600335263E-2</v>
      </c>
      <c r="F669" s="10">
        <v>3.9581951419436469E-2</v>
      </c>
      <c r="G669" s="10">
        <v>0</v>
      </c>
    </row>
    <row r="670" spans="1:7" x14ac:dyDescent="0.35">
      <c r="A670" s="9" t="str">
        <f>B627&amp;C670</f>
        <v>CONSUMO PER CAPITA (kg ó litros por individuo)Pina Ing.</v>
      </c>
      <c r="B670" s="9">
        <v>0</v>
      </c>
      <c r="C670" s="9" t="s">
        <v>109</v>
      </c>
      <c r="D670" s="10">
        <v>6.1978830928663207E-2</v>
      </c>
      <c r="E670" s="10">
        <v>5.5347347015291606E-2</v>
      </c>
      <c r="F670" s="10">
        <v>4.6747953302978297E-2</v>
      </c>
      <c r="G670" s="10">
        <v>0</v>
      </c>
    </row>
    <row r="671" spans="1:7" x14ac:dyDescent="0.35">
      <c r="A671" s="9" t="str">
        <f>B627&amp;C671</f>
        <v>CONSUMO PER CAPITA (kg ó litros por individuo)Resto frutas Ing.</v>
      </c>
      <c r="B671" s="9">
        <v>0</v>
      </c>
      <c r="C671" s="9" t="s">
        <v>110</v>
      </c>
      <c r="D671" s="10">
        <v>0.12507051162105348</v>
      </c>
      <c r="E671" s="10">
        <v>0.11392985560230068</v>
      </c>
      <c r="F671" s="10">
        <v>0.17466201566438549</v>
      </c>
      <c r="G671" s="10">
        <v>0</v>
      </c>
    </row>
    <row r="672" spans="1:7" x14ac:dyDescent="0.35">
      <c r="A672" s="9" t="str">
        <f>B627&amp;C672</f>
        <v>CONSUMO PER CAPITA (kg ó litros por individuo)Mermeladas Ing.</v>
      </c>
      <c r="B672" s="9">
        <v>0</v>
      </c>
      <c r="C672" s="9" t="s">
        <v>111</v>
      </c>
      <c r="D672" s="10">
        <v>2.6882275267078731E-2</v>
      </c>
      <c r="E672" s="10">
        <v>2.352953744492026E-2</v>
      </c>
      <c r="F672" s="10">
        <v>2.4661926266410828E-2</v>
      </c>
      <c r="G672" s="10">
        <v>0</v>
      </c>
    </row>
    <row r="673" spans="1:7" x14ac:dyDescent="0.35">
      <c r="A673" s="9" t="str">
        <f>B627&amp;C673</f>
        <v>CONSUMO PER CAPITA (kg ó litros por individuo).Hortalizas/Verdur.Ing</v>
      </c>
      <c r="B673" s="9">
        <v>0</v>
      </c>
      <c r="C673" s="9" t="s">
        <v>112</v>
      </c>
      <c r="D673" s="10">
        <v>12.471108809962384</v>
      </c>
      <c r="E673" s="10">
        <v>12.387134227792735</v>
      </c>
      <c r="F673" s="10">
        <v>12.734393968612423</v>
      </c>
      <c r="G673" s="10">
        <v>0</v>
      </c>
    </row>
    <row r="674" spans="1:7" x14ac:dyDescent="0.35">
      <c r="A674" s="9" t="str">
        <f>B627&amp;C674</f>
        <v>CONSUMO PER CAPITA (kg ó litros por individuo)Tomates Ing.</v>
      </c>
      <c r="B674" s="9">
        <v>0</v>
      </c>
      <c r="C674" s="9" t="s">
        <v>113</v>
      </c>
      <c r="D674" s="10">
        <v>0.99021230914831715</v>
      </c>
      <c r="E674" s="10">
        <v>1.0380116108169801</v>
      </c>
      <c r="F674" s="10">
        <v>1.114993282100688</v>
      </c>
      <c r="G674" s="10">
        <v>0</v>
      </c>
    </row>
    <row r="675" spans="1:7" x14ac:dyDescent="0.35">
      <c r="A675" s="9" t="str">
        <f>B627&amp;C675</f>
        <v>CONSUMO PER CAPITA (kg ó litros por individuo)Judías verdes Ing.</v>
      </c>
      <c r="B675" s="9">
        <v>0</v>
      </c>
      <c r="C675" s="9" t="s">
        <v>114</v>
      </c>
      <c r="D675" s="10">
        <v>9.0758850474036062E-2</v>
      </c>
      <c r="E675" s="10">
        <v>7.9680815792414122E-2</v>
      </c>
      <c r="F675" s="10">
        <v>0.11472723657118339</v>
      </c>
      <c r="G675" s="10">
        <v>0</v>
      </c>
    </row>
    <row r="676" spans="1:7" x14ac:dyDescent="0.35">
      <c r="A676" s="9" t="str">
        <f>B627&amp;C676</f>
        <v>CONSUMO PER CAPITA (kg ó litros por individuo)Patatas Ing.</v>
      </c>
      <c r="B676" s="9">
        <v>0</v>
      </c>
      <c r="C676" s="9" t="s">
        <v>115</v>
      </c>
      <c r="D676" s="10">
        <v>5.3802804898498362</v>
      </c>
      <c r="E676" s="10">
        <v>5.2524875143077239</v>
      </c>
      <c r="F676" s="10">
        <v>5.3507094932444348</v>
      </c>
      <c r="G676" s="10">
        <v>0</v>
      </c>
    </row>
    <row r="677" spans="1:7" x14ac:dyDescent="0.35">
      <c r="A677" s="9" t="str">
        <f>B627&amp;C677</f>
        <v>CONSUMO PER CAPITA (kg ó litros por individuo)Cebollas Ing.</v>
      </c>
      <c r="B677" s="9">
        <v>0</v>
      </c>
      <c r="C677" s="9" t="s">
        <v>116</v>
      </c>
      <c r="D677" s="10">
        <v>0.93713067613157364</v>
      </c>
      <c r="E677" s="10">
        <v>1.0125627781375615</v>
      </c>
      <c r="F677" s="10">
        <v>1.0708012751207197</v>
      </c>
      <c r="G677" s="10">
        <v>0</v>
      </c>
    </row>
    <row r="678" spans="1:7" x14ac:dyDescent="0.35">
      <c r="A678" s="9" t="str">
        <f>B627&amp;C678</f>
        <v>CONSUMO PER CAPITA (kg ó litros por individuo)Pimientos Ing.</v>
      </c>
      <c r="B678" s="9">
        <v>0</v>
      </c>
      <c r="C678" s="9" t="s">
        <v>117</v>
      </c>
      <c r="D678" s="10">
        <v>0.78054676710046911</v>
      </c>
      <c r="E678" s="10">
        <v>0.80576095533610459</v>
      </c>
      <c r="F678" s="10">
        <v>0.79545685145449108</v>
      </c>
      <c r="G678" s="10">
        <v>0</v>
      </c>
    </row>
    <row r="679" spans="1:7" x14ac:dyDescent="0.35">
      <c r="A679" s="9" t="str">
        <f>B627&amp;C679</f>
        <v>CONSUMO PER CAPITA (kg ó litros por individuo)Lechugas Ing.</v>
      </c>
      <c r="B679" s="9">
        <v>0</v>
      </c>
      <c r="C679" s="9" t="s">
        <v>118</v>
      </c>
      <c r="D679" s="10">
        <v>1.9588795562894288</v>
      </c>
      <c r="E679" s="10">
        <v>1.9726204758303538</v>
      </c>
      <c r="F679" s="10">
        <v>2.0081744460407784</v>
      </c>
      <c r="G679" s="10">
        <v>0</v>
      </c>
    </row>
    <row r="680" spans="1:7" x14ac:dyDescent="0.35">
      <c r="A680" s="9" t="str">
        <f>B627&amp;C680</f>
        <v>CONSUMO PER CAPITA (kg ó litros por individuo)Setas Ing.</v>
      </c>
      <c r="B680" s="9">
        <v>0</v>
      </c>
      <c r="C680" s="9" t="s">
        <v>119</v>
      </c>
      <c r="D680" s="10">
        <v>0.52751056444192768</v>
      </c>
      <c r="E680" s="10">
        <v>0.52500570120753409</v>
      </c>
      <c r="F680" s="10">
        <v>0.50160528575369157</v>
      </c>
      <c r="G680" s="10">
        <v>0</v>
      </c>
    </row>
    <row r="681" spans="1:7" x14ac:dyDescent="0.35">
      <c r="A681" s="9" t="str">
        <f>B627&amp;C681</f>
        <v>CONSUMO PER CAPITA (kg ó litros por individuo)Esparragos Ing.</v>
      </c>
      <c r="B681" s="9">
        <v>0</v>
      </c>
      <c r="C681" s="9" t="s">
        <v>120</v>
      </c>
      <c r="D681" s="10">
        <v>8.9341694726813289E-2</v>
      </c>
      <c r="E681" s="10">
        <v>7.9252698451931891E-2</v>
      </c>
      <c r="F681" s="10">
        <v>8.0159784008773605E-2</v>
      </c>
      <c r="G681" s="10">
        <v>0</v>
      </c>
    </row>
    <row r="682" spans="1:7" x14ac:dyDescent="0.35">
      <c r="A682" s="9" t="str">
        <f>B627&amp;C682</f>
        <v>CONSUMO PER CAPITA (kg ó litros por individuo)Otras hortalizas Ing.</v>
      </c>
      <c r="B682" s="9">
        <v>0</v>
      </c>
      <c r="C682" s="9" t="s">
        <v>121</v>
      </c>
      <c r="D682" s="10">
        <v>1.7164476309648353</v>
      </c>
      <c r="E682" s="10">
        <v>1.6217521637969632</v>
      </c>
      <c r="F682" s="10">
        <v>1.6977661194322073</v>
      </c>
      <c r="G682" s="10">
        <v>0</v>
      </c>
    </row>
    <row r="683" spans="1:7" x14ac:dyDescent="0.35">
      <c r="A683" s="9" t="str">
        <f>B627&amp;C683</f>
        <v>CONSUMO PER CAPITA (kg ó litros por individuo).Aceite alino Ing.</v>
      </c>
      <c r="B683" s="9">
        <v>0</v>
      </c>
      <c r="C683" s="9" t="s">
        <v>122</v>
      </c>
      <c r="D683" s="10">
        <v>5.2985858355486519E-2</v>
      </c>
      <c r="E683" s="10">
        <v>5.4506990461371481E-2</v>
      </c>
      <c r="F683" s="10">
        <v>5.9227816104111146E-2</v>
      </c>
      <c r="G683" s="10">
        <v>0</v>
      </c>
    </row>
    <row r="684" spans="1:7" x14ac:dyDescent="0.35">
      <c r="A684" s="9" t="str">
        <f>B627&amp;C684</f>
        <v>CONSUMO PER CAPITA (kg ó litros por individuo)Aceite oliva Ing.</v>
      </c>
      <c r="B684" s="9">
        <v>0</v>
      </c>
      <c r="C684" s="9" t="s">
        <v>266</v>
      </c>
      <c r="D684" s="10">
        <v>1.6083729055674709E-2</v>
      </c>
      <c r="E684" s="10">
        <v>1.6059507547968217E-2</v>
      </c>
      <c r="F684" s="10">
        <v>1.6661404456070374E-2</v>
      </c>
      <c r="G684" s="10">
        <v>0</v>
      </c>
    </row>
    <row r="685" spans="1:7" x14ac:dyDescent="0.35">
      <c r="A685" s="9" t="str">
        <f>B627&amp;C685</f>
        <v>CONSUMO PER CAPITA (kg ó litros por individuo)Resto aceite Ing.</v>
      </c>
      <c r="B685" s="9">
        <v>0</v>
      </c>
      <c r="C685" s="9" t="s">
        <v>267</v>
      </c>
      <c r="D685" s="10">
        <v>3.6902115131742012E-2</v>
      </c>
      <c r="E685" s="10">
        <v>3.8447506914492335E-2</v>
      </c>
      <c r="F685" s="10">
        <v>4.2566438336371464E-2</v>
      </c>
      <c r="G685" s="10">
        <v>0</v>
      </c>
    </row>
    <row r="686" spans="1:7" x14ac:dyDescent="0.35">
      <c r="A686" s="9" t="str">
        <f>B627&amp;C686</f>
        <v>CONSUMO PER CAPITA (kg ó litros por individuo).Pan Ing.</v>
      </c>
      <c r="B686" s="9">
        <v>0</v>
      </c>
      <c r="C686" s="9" t="s">
        <v>123</v>
      </c>
      <c r="D686" s="10">
        <v>4.7362932487168647</v>
      </c>
      <c r="E686" s="10">
        <v>4.5882700076485694</v>
      </c>
      <c r="F686" s="10">
        <v>4.63261994572105</v>
      </c>
      <c r="G686" s="10">
        <v>0</v>
      </c>
    </row>
    <row r="687" spans="1:7" x14ac:dyDescent="0.35">
      <c r="A687" s="9" t="str">
        <f>B627&amp;C687</f>
        <v>CONSUMO PER CAPITA (kg ó litros por individuo).Pastas Ing.</v>
      </c>
      <c r="B687" s="9">
        <v>0</v>
      </c>
      <c r="C687" s="9" t="s">
        <v>124</v>
      </c>
      <c r="D687" s="10">
        <v>0.25209006296726444</v>
      </c>
      <c r="E687" s="10">
        <v>0.24252409598860428</v>
      </c>
      <c r="F687" s="10">
        <v>0.2399185036538371</v>
      </c>
      <c r="G687" s="10">
        <v>0</v>
      </c>
    </row>
    <row r="688" spans="1:7" x14ac:dyDescent="0.35">
      <c r="A688" s="9" t="str">
        <f>B627&amp;C688</f>
        <v>CONSUMO PER CAPITA (kg ó litros por individuo).Arroz Ing.</v>
      </c>
      <c r="B688" s="9">
        <v>0</v>
      </c>
      <c r="C688" s="9" t="s">
        <v>125</v>
      </c>
      <c r="D688" s="10">
        <v>0.52836855218147771</v>
      </c>
      <c r="E688" s="10">
        <v>0.47803337079037755</v>
      </c>
      <c r="F688" s="10">
        <v>0.55872426425808164</v>
      </c>
      <c r="G688" s="10">
        <v>0</v>
      </c>
    </row>
    <row r="689" spans="1:7" x14ac:dyDescent="0.35">
      <c r="A689" s="9" t="str">
        <f>B627&amp;C689</f>
        <v>CONSUMO PER CAPITA (kg ó litros por individuo).Legumbres Ing.</v>
      </c>
      <c r="B689" s="9">
        <v>0</v>
      </c>
      <c r="C689" s="9" t="s">
        <v>126</v>
      </c>
      <c r="D689" s="10">
        <v>0.12594858309270446</v>
      </c>
      <c r="E689" s="10">
        <v>0.13550294812226268</v>
      </c>
      <c r="F689" s="10">
        <v>0.15161282891147385</v>
      </c>
      <c r="G689" s="10">
        <v>0</v>
      </c>
    </row>
    <row r="690" spans="1:7" x14ac:dyDescent="0.35">
      <c r="A690" s="9" t="str">
        <f>B627&amp;C690</f>
        <v>CONSUMO PER CAPITA (kg ó litros por individuo)BATIDOS</v>
      </c>
      <c r="B690" s="9">
        <v>0</v>
      </c>
      <c r="C690" s="9" t="s">
        <v>268</v>
      </c>
      <c r="D690" s="10">
        <v>0.21610759174272259</v>
      </c>
      <c r="E690" s="10">
        <v>0.20375002617656041</v>
      </c>
      <c r="F690" s="10">
        <v>0.21195357483906194</v>
      </c>
      <c r="G690" s="10">
        <v>0</v>
      </c>
    </row>
    <row r="691" spans="1:7" x14ac:dyDescent="0.35">
      <c r="A691" s="9" t="str">
        <f>B627&amp;C691</f>
        <v>CONSUMO PER CAPITA (kg ó litros por individuo)HELADOS</v>
      </c>
      <c r="B691" s="9">
        <v>0</v>
      </c>
      <c r="C691" s="9" t="s">
        <v>269</v>
      </c>
      <c r="D691" s="10">
        <v>0.88146236535883438</v>
      </c>
      <c r="E691" s="10">
        <v>0.90914009419165409</v>
      </c>
      <c r="F691" s="10">
        <v>0.83620571473339844</v>
      </c>
      <c r="G691" s="10">
        <v>0</v>
      </c>
    </row>
    <row r="692" spans="1:7" x14ac:dyDescent="0.35">
      <c r="A692" s="9" t="str">
        <f>B627&amp;C692</f>
        <v>CONSUMO PER CAPITA (kg ó litros por individuo)GALLETAS</v>
      </c>
      <c r="B692" s="9">
        <v>0</v>
      </c>
      <c r="C692" s="9" t="s">
        <v>270</v>
      </c>
      <c r="D692" s="10">
        <v>2.2062633556093631E-2</v>
      </c>
      <c r="E692" s="10">
        <v>2.2229348343714959E-2</v>
      </c>
      <c r="F692" s="10">
        <v>2.4033918140631803E-2</v>
      </c>
      <c r="G692" s="10">
        <v>0</v>
      </c>
    </row>
    <row r="693" spans="1:7" x14ac:dyDescent="0.35">
      <c r="A693" s="9" t="str">
        <f>B627&amp;C693</f>
        <v>CONSUMO PER CAPITA (kg ó litros por individuo)BOLLERÍA</v>
      </c>
      <c r="B693" s="9">
        <v>0</v>
      </c>
      <c r="C693" s="9" t="s">
        <v>271</v>
      </c>
      <c r="D693" s="10">
        <v>1.4776948739848854</v>
      </c>
      <c r="E693" s="10">
        <v>1.4357150740071269</v>
      </c>
      <c r="F693" s="10">
        <v>1.3631127334911319</v>
      </c>
      <c r="G693" s="10">
        <v>0</v>
      </c>
    </row>
    <row r="694" spans="1:7" x14ac:dyDescent="0.35">
      <c r="A694" s="9" t="str">
        <f>B627&amp;C694</f>
        <v>CONSUMO PER CAPITA (kg ó litros por individuo)BOLLERIA SALADA</v>
      </c>
      <c r="B694" s="9">
        <v>0</v>
      </c>
      <c r="C694" s="9" t="s">
        <v>272</v>
      </c>
      <c r="D694" s="10">
        <v>5.1808619288081365E-2</v>
      </c>
      <c r="E694" s="10">
        <v>5.9565897990159204E-2</v>
      </c>
      <c r="F694" s="10">
        <v>4.8697259220541515E-2</v>
      </c>
      <c r="G694" s="10">
        <v>0</v>
      </c>
    </row>
    <row r="695" spans="1:7" x14ac:dyDescent="0.35">
      <c r="A695" s="9" t="str">
        <f>B627&amp;C695</f>
        <v>CONSUMO PER CAPITA (kg ó litros por individuo)BOLLERIA DULCE</v>
      </c>
      <c r="B695" s="9">
        <v>0</v>
      </c>
      <c r="C695" s="9" t="s">
        <v>273</v>
      </c>
      <c r="D695" s="10">
        <v>1.4258865264843428</v>
      </c>
      <c r="E695" s="10">
        <v>1.3761496355183143</v>
      </c>
      <c r="F695" s="10">
        <v>1.3144152000678015</v>
      </c>
      <c r="G695" s="10">
        <v>0</v>
      </c>
    </row>
    <row r="696" spans="1:7" x14ac:dyDescent="0.35">
      <c r="A696" s="9" t="str">
        <f>B627&amp;C696</f>
        <v>CONSUMO PER CAPITA (kg ó litros por individuo)PAL.PAN+BARRIT+TORTIT</v>
      </c>
      <c r="B696" s="9">
        <v>0</v>
      </c>
      <c r="C696" s="9" t="s">
        <v>274</v>
      </c>
      <c r="D696" s="10">
        <v>7.9118803706077115E-2</v>
      </c>
      <c r="E696" s="10">
        <v>6.8566974168912068E-2</v>
      </c>
      <c r="F696" s="10">
        <v>7.3158383720864695E-2</v>
      </c>
      <c r="G696" s="10">
        <v>0</v>
      </c>
    </row>
    <row r="697" spans="1:7" x14ac:dyDescent="0.35">
      <c r="A697" s="9" t="str">
        <f>B627&amp;C697</f>
        <v>CONSUMO PER CAPITA (kg ó litros por individuo)PALITOS PAN</v>
      </c>
      <c r="B697" s="9">
        <v>0</v>
      </c>
      <c r="C697" s="9" t="s">
        <v>275</v>
      </c>
      <c r="D697" s="10">
        <v>5.2931301313907095E-2</v>
      </c>
      <c r="E697" s="10">
        <v>4.2443168163455225E-2</v>
      </c>
      <c r="F697" s="10">
        <v>4.6852434265547194E-2</v>
      </c>
      <c r="G697" s="10">
        <v>0</v>
      </c>
    </row>
    <row r="698" spans="1:7" x14ac:dyDescent="0.35">
      <c r="A698" s="9" t="str">
        <f>B627&amp;C698</f>
        <v>CONSUMO PER CAPITA (kg ó litros por individuo)TORTITAS</v>
      </c>
      <c r="B698" s="9">
        <v>0</v>
      </c>
      <c r="C698" s="9" t="s">
        <v>276</v>
      </c>
      <c r="D698" s="10">
        <v>1.0077166239175777E-2</v>
      </c>
      <c r="E698" s="10">
        <v>1.2142988137419784E-2</v>
      </c>
      <c r="F698" s="10">
        <v>1.1587980572214442E-2</v>
      </c>
      <c r="G698" s="10">
        <v>0</v>
      </c>
    </row>
    <row r="699" spans="1:7" x14ac:dyDescent="0.35">
      <c r="A699" s="9" t="str">
        <f>B627&amp;C699</f>
        <v>CONSUMO PER CAPITA (kg ó litros por individuo)BARRITAS</v>
      </c>
      <c r="B699" s="9">
        <v>0</v>
      </c>
      <c r="C699" s="9" t="s">
        <v>277</v>
      </c>
      <c r="D699" s="10">
        <v>1.6110356064407378E-2</v>
      </c>
      <c r="E699" s="10">
        <v>1.3980824656430682E-2</v>
      </c>
      <c r="F699" s="10">
        <v>1.4717957007020759E-2</v>
      </c>
      <c r="G699" s="10">
        <v>0</v>
      </c>
    </row>
    <row r="700" spans="1:7" x14ac:dyDescent="0.35">
      <c r="A700" s="9" t="str">
        <f>B627&amp;C700</f>
        <v>CONSUMO PER CAPITA (kg ó litros por individuo).Resto productos Ing.</v>
      </c>
      <c r="B700" s="9">
        <v>0</v>
      </c>
      <c r="C700" s="9" t="s">
        <v>137</v>
      </c>
      <c r="D700" s="10">
        <v>10.313063380781541</v>
      </c>
      <c r="E700" s="10">
        <v>9.9026916809813894</v>
      </c>
      <c r="F700" s="10">
        <v>9.9457502773423681</v>
      </c>
      <c r="G700" s="10">
        <v>0</v>
      </c>
    </row>
    <row r="701" spans="1:7" x14ac:dyDescent="0.35">
      <c r="A701" s="9" t="str">
        <f>B627&amp;C701</f>
        <v>CONSUMO PER CAPITA (kg ó litros por individuo)Gazpacho / Salmorejo</v>
      </c>
      <c r="B701" s="9">
        <v>0</v>
      </c>
      <c r="C701" s="9" t="s">
        <v>278</v>
      </c>
      <c r="D701" s="10">
        <v>0.1203068563526704</v>
      </c>
      <c r="E701" s="10">
        <v>0.12732055064562742</v>
      </c>
      <c r="F701" s="10">
        <v>0.10062742427298073</v>
      </c>
      <c r="G701" s="10">
        <v>0</v>
      </c>
    </row>
    <row r="702" spans="1:7" x14ac:dyDescent="0.35">
      <c r="A702" s="9" t="str">
        <f>B627&amp;C702</f>
        <v>CONSUMO PER CAPITA (kg ó litros por individuo)Sopas / Cremas / pures</v>
      </c>
      <c r="B702" s="9">
        <v>0</v>
      </c>
      <c r="C702" s="9" t="s">
        <v>279</v>
      </c>
      <c r="D702" s="10">
        <v>0.13275679530983861</v>
      </c>
      <c r="E702" s="10">
        <v>0.14960959627633708</v>
      </c>
      <c r="F702" s="10">
        <v>0.14463114760773085</v>
      </c>
      <c r="G702" s="10">
        <v>0</v>
      </c>
    </row>
    <row r="703" spans="1:7" x14ac:dyDescent="0.35">
      <c r="A703" s="9" t="str">
        <f>B627&amp;C703</f>
        <v>CONSUMO PER CAPITA (kg ó litros por individuo)Proteinas Vegetales</v>
      </c>
      <c r="B703" s="9">
        <v>0</v>
      </c>
      <c r="C703" s="9" t="s">
        <v>280</v>
      </c>
      <c r="D703" s="10">
        <v>9.2246241945733998E-3</v>
      </c>
      <c r="E703" s="10">
        <v>7.598181300062715E-3</v>
      </c>
      <c r="F703" s="10">
        <v>7.195614293270659E-3</v>
      </c>
      <c r="G703" s="10">
        <v>0</v>
      </c>
    </row>
    <row r="704" spans="1:7" x14ac:dyDescent="0.35">
      <c r="A704" s="9" t="str">
        <f>B627&amp;C704</f>
        <v>CONSUMO PER CAPITA (kg ó litros por individuo)Platos Base Huevos</v>
      </c>
      <c r="B704" s="9">
        <v>0</v>
      </c>
      <c r="C704" s="9" t="s">
        <v>281</v>
      </c>
      <c r="D704" s="10">
        <v>0.79674746344747782</v>
      </c>
      <c r="E704" s="10">
        <v>0.78127493424630856</v>
      </c>
      <c r="F704" s="10">
        <v>0.78924021300556069</v>
      </c>
      <c r="G704" s="10">
        <v>0</v>
      </c>
    </row>
    <row r="705" spans="1:7" x14ac:dyDescent="0.35">
      <c r="A705" s="9" t="str">
        <f>B705&amp;C705</f>
        <v>GASTO PER CAPITA (€ por individuo).T.Alimentos TOTAL ING</v>
      </c>
      <c r="B705" s="9" t="s">
        <v>72</v>
      </c>
      <c r="C705" s="9" t="s">
        <v>45</v>
      </c>
      <c r="D705" s="10">
        <v>641.26910969205539</v>
      </c>
      <c r="E705" s="10">
        <v>663.03250284417527</v>
      </c>
      <c r="F705" s="10">
        <v>676.16930779278027</v>
      </c>
      <c r="G705" s="10">
        <v>0</v>
      </c>
    </row>
    <row r="706" spans="1:7" x14ac:dyDescent="0.35">
      <c r="A706" s="9" t="str">
        <f>B705&amp;C706</f>
        <v>GASTO PER CAPITA (€ por individuo).T.Carne Ing.</v>
      </c>
      <c r="B706" s="9">
        <v>0</v>
      </c>
      <c r="C706" s="9" t="s">
        <v>49</v>
      </c>
      <c r="D706" s="10" t="s">
        <v>282</v>
      </c>
      <c r="E706" s="10" t="s">
        <v>282</v>
      </c>
      <c r="F706" s="10" t="s">
        <v>282</v>
      </c>
      <c r="G706" s="10">
        <v>0</v>
      </c>
    </row>
    <row r="707" spans="1:7" x14ac:dyDescent="0.35">
      <c r="A707" s="9" t="str">
        <f>B705&amp;C707</f>
        <v>GASTO PER CAPITA (€ por individuo)T.Carne Fresca Ing</v>
      </c>
      <c r="B707" s="9">
        <v>0</v>
      </c>
      <c r="C707" s="9" t="s">
        <v>53</v>
      </c>
      <c r="D707" s="10" t="s">
        <v>282</v>
      </c>
      <c r="E707" s="10" t="s">
        <v>282</v>
      </c>
      <c r="F707" s="10" t="s">
        <v>282</v>
      </c>
      <c r="G707" s="10">
        <v>0</v>
      </c>
    </row>
    <row r="708" spans="1:7" x14ac:dyDescent="0.35">
      <c r="A708" s="9" t="str">
        <f>B705&amp;C708</f>
        <v>GASTO PER CAPITA (€ por individuo)Ternera Ing.</v>
      </c>
      <c r="B708" s="9">
        <v>0</v>
      </c>
      <c r="C708" s="9" t="s">
        <v>56</v>
      </c>
      <c r="D708" s="10" t="s">
        <v>282</v>
      </c>
      <c r="E708" s="10" t="s">
        <v>282</v>
      </c>
      <c r="F708" s="10" t="s">
        <v>282</v>
      </c>
      <c r="G708" s="10">
        <v>0</v>
      </c>
    </row>
    <row r="709" spans="1:7" x14ac:dyDescent="0.35">
      <c r="A709" s="9" t="str">
        <f>B705&amp;C709</f>
        <v>GASTO PER CAPITA (€ por individuo)Pollo Ing.</v>
      </c>
      <c r="B709" s="9">
        <v>0</v>
      </c>
      <c r="C709" s="9" t="s">
        <v>59</v>
      </c>
      <c r="D709" s="10" t="s">
        <v>282</v>
      </c>
      <c r="E709" s="10" t="s">
        <v>282</v>
      </c>
      <c r="F709" s="10" t="s">
        <v>282</v>
      </c>
      <c r="G709" s="10">
        <v>0</v>
      </c>
    </row>
    <row r="710" spans="1:7" x14ac:dyDescent="0.35">
      <c r="A710" s="9" t="str">
        <f>B705&amp;C710</f>
        <v>GASTO PER CAPITA (€ por individuo)Porcino Ing.</v>
      </c>
      <c r="B710" s="9">
        <v>0</v>
      </c>
      <c r="C710" s="9" t="s">
        <v>62</v>
      </c>
      <c r="D710" s="10" t="s">
        <v>282</v>
      </c>
      <c r="E710" s="10" t="s">
        <v>282</v>
      </c>
      <c r="F710" s="10" t="s">
        <v>282</v>
      </c>
      <c r="G710" s="10">
        <v>0</v>
      </c>
    </row>
    <row r="711" spans="1:7" x14ac:dyDescent="0.35">
      <c r="A711" s="9" t="str">
        <f>B705&amp;C711</f>
        <v>GASTO PER CAPITA (€ por individuo)Ovino Ing.</v>
      </c>
      <c r="B711" s="9">
        <v>0</v>
      </c>
      <c r="C711" s="9" t="s">
        <v>65</v>
      </c>
      <c r="D711" s="10" t="s">
        <v>282</v>
      </c>
      <c r="E711" s="10" t="s">
        <v>282</v>
      </c>
      <c r="F711" s="10" t="s">
        <v>282</v>
      </c>
      <c r="G711" s="10">
        <v>0</v>
      </c>
    </row>
    <row r="712" spans="1:7" x14ac:dyDescent="0.35">
      <c r="A712" s="9" t="str">
        <f>B705&amp;C712</f>
        <v>GASTO PER CAPITA (€ por individuo)Resto Carne Ing.</v>
      </c>
      <c r="B712" s="9">
        <v>0</v>
      </c>
      <c r="C712" s="9" t="s">
        <v>68</v>
      </c>
      <c r="D712" s="10" t="s">
        <v>282</v>
      </c>
      <c r="E712" s="10" t="s">
        <v>282</v>
      </c>
      <c r="F712" s="10" t="s">
        <v>282</v>
      </c>
      <c r="G712" s="10">
        <v>0</v>
      </c>
    </row>
    <row r="713" spans="1:7" x14ac:dyDescent="0.35">
      <c r="A713" s="9" t="str">
        <f>B705&amp;C713</f>
        <v>GASTO PER CAPITA (€ por individuo)Carnes Transform.Ing</v>
      </c>
      <c r="B713" s="9">
        <v>0</v>
      </c>
      <c r="C713" s="9" t="s">
        <v>70</v>
      </c>
      <c r="D713" s="10" t="s">
        <v>282</v>
      </c>
      <c r="E713" s="10" t="s">
        <v>282</v>
      </c>
      <c r="F713" s="10" t="s">
        <v>282</v>
      </c>
      <c r="G713" s="10">
        <v>0</v>
      </c>
    </row>
    <row r="714" spans="1:7" x14ac:dyDescent="0.35">
      <c r="A714" s="9" t="str">
        <f>B705&amp;C714</f>
        <v>GASTO PER CAPITA (€ por individuo)Jamón Curado Ing.</v>
      </c>
      <c r="B714" s="9">
        <v>0</v>
      </c>
      <c r="C714" s="9" t="s">
        <v>73</v>
      </c>
      <c r="D714" s="10" t="s">
        <v>282</v>
      </c>
      <c r="E714" s="10" t="s">
        <v>282</v>
      </c>
      <c r="F714" s="10" t="s">
        <v>282</v>
      </c>
      <c r="G714" s="10">
        <v>0</v>
      </c>
    </row>
    <row r="715" spans="1:7" x14ac:dyDescent="0.35">
      <c r="A715" s="9" t="str">
        <f>B705&amp;C715</f>
        <v>GASTO PER CAPITA (€ por individuo)J.Curado Normal Ing</v>
      </c>
      <c r="B715" s="9">
        <v>0</v>
      </c>
      <c r="C715" s="9" t="s">
        <v>76</v>
      </c>
      <c r="D715" s="10" t="s">
        <v>282</v>
      </c>
      <c r="E715" s="10" t="s">
        <v>282</v>
      </c>
      <c r="F715" s="10" t="s">
        <v>282</v>
      </c>
      <c r="G715" s="10">
        <v>0</v>
      </c>
    </row>
    <row r="716" spans="1:7" x14ac:dyDescent="0.35">
      <c r="A716" s="9" t="str">
        <f>B705&amp;C716</f>
        <v>GASTO PER CAPITA (€ por individuo)J.Iberico Ing.</v>
      </c>
      <c r="B716" s="9">
        <v>0</v>
      </c>
      <c r="C716" s="9" t="s">
        <v>77</v>
      </c>
      <c r="D716" s="10" t="s">
        <v>282</v>
      </c>
      <c r="E716" s="10" t="s">
        <v>282</v>
      </c>
      <c r="F716" s="10" t="s">
        <v>282</v>
      </c>
      <c r="G716" s="10">
        <v>0</v>
      </c>
    </row>
    <row r="717" spans="1:7" x14ac:dyDescent="0.35">
      <c r="A717" s="9" t="str">
        <f>B705&amp;C717</f>
        <v>GASTO PER CAPITA (€ por individuo)Lomo embuchado Ing.</v>
      </c>
      <c r="B717" s="9">
        <v>0</v>
      </c>
      <c r="C717" s="9" t="s">
        <v>78</v>
      </c>
      <c r="D717" s="10" t="s">
        <v>282</v>
      </c>
      <c r="E717" s="10" t="s">
        <v>282</v>
      </c>
      <c r="F717" s="10" t="s">
        <v>282</v>
      </c>
      <c r="G717" s="10">
        <v>0</v>
      </c>
    </row>
    <row r="718" spans="1:7" x14ac:dyDescent="0.35">
      <c r="A718" s="9" t="str">
        <f>B705&amp;C718</f>
        <v>GASTO PER CAPITA (€ por individuo)Chorizo Ing.</v>
      </c>
      <c r="B718" s="9">
        <v>0</v>
      </c>
      <c r="C718" s="9" t="s">
        <v>79</v>
      </c>
      <c r="D718" s="10" t="s">
        <v>282</v>
      </c>
      <c r="E718" s="10" t="s">
        <v>282</v>
      </c>
      <c r="F718" s="10" t="s">
        <v>282</v>
      </c>
      <c r="G718" s="10">
        <v>0</v>
      </c>
    </row>
    <row r="719" spans="1:7" x14ac:dyDescent="0.35">
      <c r="A719" s="9" t="str">
        <f>B705&amp;C719</f>
        <v>GASTO PER CAPITA (€ por individuo)Pates/Foie-gras Ing</v>
      </c>
      <c r="B719" s="9">
        <v>0</v>
      </c>
      <c r="C719" s="9" t="s">
        <v>80</v>
      </c>
      <c r="D719" s="10" t="s">
        <v>282</v>
      </c>
      <c r="E719" s="10" t="s">
        <v>282</v>
      </c>
      <c r="F719" s="10" t="s">
        <v>282</v>
      </c>
      <c r="G719" s="10">
        <v>0</v>
      </c>
    </row>
    <row r="720" spans="1:7" x14ac:dyDescent="0.35">
      <c r="A720" s="9" t="str">
        <f>B705&amp;C720</f>
        <v>GASTO PER CAPITA (€ por individuo)Rto carn.transf.Ing</v>
      </c>
      <c r="B720" s="9">
        <v>0</v>
      </c>
      <c r="C720" s="9" t="s">
        <v>81</v>
      </c>
      <c r="D720" s="10" t="s">
        <v>282</v>
      </c>
      <c r="E720" s="10" t="s">
        <v>282</v>
      </c>
      <c r="F720" s="10" t="s">
        <v>282</v>
      </c>
      <c r="G720" s="10">
        <v>0</v>
      </c>
    </row>
    <row r="721" spans="1:7" x14ac:dyDescent="0.35">
      <c r="A721" s="9" t="str">
        <f>B705&amp;C721</f>
        <v>GASTO PER CAPITA (€ por individuo).T.Pescados/Marisc.Ing</v>
      </c>
      <c r="B721" s="9">
        <v>0</v>
      </c>
      <c r="C721" s="9" t="s">
        <v>82</v>
      </c>
      <c r="D721" s="10" t="s">
        <v>282</v>
      </c>
      <c r="E721" s="10" t="s">
        <v>282</v>
      </c>
      <c r="F721" s="10" t="s">
        <v>282</v>
      </c>
      <c r="G721" s="10">
        <v>0</v>
      </c>
    </row>
    <row r="722" spans="1:7" x14ac:dyDescent="0.35">
      <c r="A722" s="9" t="str">
        <f>B705&amp;C722</f>
        <v>GASTO PER CAPITA (€ por individuo)Pescados Ing.</v>
      </c>
      <c r="B722" s="9">
        <v>0</v>
      </c>
      <c r="C722" s="9" t="s">
        <v>83</v>
      </c>
      <c r="D722" s="10" t="s">
        <v>282</v>
      </c>
      <c r="E722" s="10" t="s">
        <v>282</v>
      </c>
      <c r="F722" s="10" t="s">
        <v>282</v>
      </c>
      <c r="G722" s="10">
        <v>0</v>
      </c>
    </row>
    <row r="723" spans="1:7" x14ac:dyDescent="0.35">
      <c r="A723" s="9" t="str">
        <f>B705&amp;C723</f>
        <v>GASTO PER CAPITA (€ por individuo)Merluza/Pescadil.Ing</v>
      </c>
      <c r="B723" s="9">
        <v>0</v>
      </c>
      <c r="C723" s="9" t="s">
        <v>84</v>
      </c>
      <c r="D723" s="10" t="s">
        <v>282</v>
      </c>
      <c r="E723" s="10" t="s">
        <v>282</v>
      </c>
      <c r="F723" s="10" t="s">
        <v>282</v>
      </c>
      <c r="G723" s="10">
        <v>0</v>
      </c>
    </row>
    <row r="724" spans="1:7" x14ac:dyDescent="0.35">
      <c r="A724" s="9" t="str">
        <f>B705&amp;C724</f>
        <v>GASTO PER CAPITA (€ por individuo)Boquerones Ing.</v>
      </c>
      <c r="B724" s="9">
        <v>0</v>
      </c>
      <c r="C724" s="9" t="s">
        <v>85</v>
      </c>
      <c r="D724" s="10" t="s">
        <v>282</v>
      </c>
      <c r="E724" s="10" t="s">
        <v>282</v>
      </c>
      <c r="F724" s="10" t="s">
        <v>282</v>
      </c>
      <c r="G724" s="10">
        <v>0</v>
      </c>
    </row>
    <row r="725" spans="1:7" x14ac:dyDescent="0.35">
      <c r="A725" s="9" t="str">
        <f>B705&amp;C725</f>
        <v>GASTO PER CAPITA (€ por individuo)Sardinas Ing.</v>
      </c>
      <c r="B725" s="9">
        <v>0</v>
      </c>
      <c r="C725" s="9" t="s">
        <v>86</v>
      </c>
      <c r="D725" s="10" t="s">
        <v>282</v>
      </c>
      <c r="E725" s="10" t="s">
        <v>282</v>
      </c>
      <c r="F725" s="10" t="s">
        <v>282</v>
      </c>
      <c r="G725" s="10">
        <v>0</v>
      </c>
    </row>
    <row r="726" spans="1:7" x14ac:dyDescent="0.35">
      <c r="A726" s="9" t="str">
        <f>B705&amp;C726</f>
        <v>GASTO PER CAPITA (€ por individuo)Rape Ing.</v>
      </c>
      <c r="B726" s="9">
        <v>0</v>
      </c>
      <c r="C726" s="9" t="s">
        <v>87</v>
      </c>
      <c r="D726" s="10" t="s">
        <v>282</v>
      </c>
      <c r="E726" s="10" t="s">
        <v>282</v>
      </c>
      <c r="F726" s="10" t="s">
        <v>282</v>
      </c>
      <c r="G726" s="10">
        <v>0</v>
      </c>
    </row>
    <row r="727" spans="1:7" x14ac:dyDescent="0.35">
      <c r="A727" s="9" t="str">
        <f>B705&amp;C727</f>
        <v>GASTO PER CAPITA (€ por individuo)Dorada Ing.</v>
      </c>
      <c r="B727" s="9">
        <v>0</v>
      </c>
      <c r="C727" s="9" t="s">
        <v>88</v>
      </c>
      <c r="D727" s="10" t="s">
        <v>282</v>
      </c>
      <c r="E727" s="10" t="s">
        <v>282</v>
      </c>
      <c r="F727" s="10" t="s">
        <v>282</v>
      </c>
      <c r="G727" s="10">
        <v>0</v>
      </c>
    </row>
    <row r="728" spans="1:7" x14ac:dyDescent="0.35">
      <c r="A728" s="9" t="str">
        <f>B705&amp;C728</f>
        <v>GASTO PER CAPITA (€ por individuo)Salmon Ing.</v>
      </c>
      <c r="B728" s="9">
        <v>0</v>
      </c>
      <c r="C728" s="9" t="s">
        <v>89</v>
      </c>
      <c r="D728" s="10" t="s">
        <v>282</v>
      </c>
      <c r="E728" s="10" t="s">
        <v>282</v>
      </c>
      <c r="F728" s="10" t="s">
        <v>282</v>
      </c>
      <c r="G728" s="10">
        <v>0</v>
      </c>
    </row>
    <row r="729" spans="1:7" x14ac:dyDescent="0.35">
      <c r="A729" s="9" t="str">
        <f>B705&amp;C729</f>
        <v>GASTO PER CAPITA (€ por individuo)Atun Fresco Ing.</v>
      </c>
      <c r="B729" s="9">
        <v>0</v>
      </c>
      <c r="C729" s="9" t="s">
        <v>90</v>
      </c>
      <c r="D729" s="10" t="s">
        <v>282</v>
      </c>
      <c r="E729" s="10" t="s">
        <v>282</v>
      </c>
      <c r="F729" s="10" t="s">
        <v>282</v>
      </c>
      <c r="G729" s="10">
        <v>0</v>
      </c>
    </row>
    <row r="730" spans="1:7" x14ac:dyDescent="0.35">
      <c r="A730" s="9" t="str">
        <f>B705&amp;C730</f>
        <v>GASTO PER CAPITA (€ por individuo)Resto pescados Ing.</v>
      </c>
      <c r="B730" s="9">
        <v>0</v>
      </c>
      <c r="C730" s="9" t="s">
        <v>91</v>
      </c>
      <c r="D730" s="10" t="s">
        <v>282</v>
      </c>
      <c r="E730" s="10" t="s">
        <v>282</v>
      </c>
      <c r="F730" s="10" t="s">
        <v>282</v>
      </c>
      <c r="G730" s="10">
        <v>0</v>
      </c>
    </row>
    <row r="731" spans="1:7" x14ac:dyDescent="0.35">
      <c r="A731" s="9" t="str">
        <f>B705&amp;C731</f>
        <v>GASTO PER CAPITA (€ por individuo)Mariscos Ing.</v>
      </c>
      <c r="B731" s="9">
        <v>0</v>
      </c>
      <c r="C731" s="9" t="s">
        <v>92</v>
      </c>
      <c r="D731" s="10" t="s">
        <v>282</v>
      </c>
      <c r="E731" s="10" t="s">
        <v>282</v>
      </c>
      <c r="F731" s="10" t="s">
        <v>282</v>
      </c>
      <c r="G731" s="10">
        <v>0</v>
      </c>
    </row>
    <row r="732" spans="1:7" x14ac:dyDescent="0.35">
      <c r="A732" s="9" t="str">
        <f>B705&amp;C732</f>
        <v>GASTO PER CAPITA (€ por individuo)Calamares Ing.</v>
      </c>
      <c r="B732" s="9">
        <v>0</v>
      </c>
      <c r="C732" s="9" t="s">
        <v>93</v>
      </c>
      <c r="D732" s="10" t="s">
        <v>282</v>
      </c>
      <c r="E732" s="10" t="s">
        <v>282</v>
      </c>
      <c r="F732" s="10" t="s">
        <v>282</v>
      </c>
      <c r="G732" s="10">
        <v>0</v>
      </c>
    </row>
    <row r="733" spans="1:7" x14ac:dyDescent="0.35">
      <c r="A733" s="9" t="str">
        <f>B705&amp;C733</f>
        <v>GASTO PER CAPITA (€ por individuo)Pulpo/sepia Ing.</v>
      </c>
      <c r="B733" s="9">
        <v>0</v>
      </c>
      <c r="C733" s="9" t="s">
        <v>94</v>
      </c>
      <c r="D733" s="10" t="s">
        <v>282</v>
      </c>
      <c r="E733" s="10" t="s">
        <v>282</v>
      </c>
      <c r="F733" s="10" t="s">
        <v>282</v>
      </c>
      <c r="G733" s="10">
        <v>0</v>
      </c>
    </row>
    <row r="734" spans="1:7" x14ac:dyDescent="0.35">
      <c r="A734" s="9" t="str">
        <f>B705&amp;C734</f>
        <v>GASTO PER CAPITA (€ por individuo)Langostinos/Gamb.Ing</v>
      </c>
      <c r="B734" s="9">
        <v>0</v>
      </c>
      <c r="C734" s="9" t="s">
        <v>95</v>
      </c>
      <c r="D734" s="10" t="s">
        <v>282</v>
      </c>
      <c r="E734" s="10" t="s">
        <v>282</v>
      </c>
      <c r="F734" s="10" t="s">
        <v>282</v>
      </c>
      <c r="G734" s="10">
        <v>0</v>
      </c>
    </row>
    <row r="735" spans="1:7" x14ac:dyDescent="0.35">
      <c r="A735" s="9" t="str">
        <f>B705&amp;C735</f>
        <v>GASTO PER CAPITA (€ por individuo)Otros mariscos Ing.</v>
      </c>
      <c r="B735" s="9">
        <v>0</v>
      </c>
      <c r="C735" s="9" t="s">
        <v>96</v>
      </c>
      <c r="D735" s="10" t="s">
        <v>282</v>
      </c>
      <c r="E735" s="10" t="s">
        <v>282</v>
      </c>
      <c r="F735" s="10" t="s">
        <v>282</v>
      </c>
      <c r="G735" s="10">
        <v>0</v>
      </c>
    </row>
    <row r="736" spans="1:7" x14ac:dyDescent="0.35">
      <c r="A736" s="9" t="str">
        <f>B705&amp;C736</f>
        <v>GASTO PER CAPITA (€ por individuo).Derivados lacteos Ing</v>
      </c>
      <c r="B736" s="9">
        <v>0</v>
      </c>
      <c r="C736" s="9" t="s">
        <v>97</v>
      </c>
      <c r="D736" s="10" t="s">
        <v>282</v>
      </c>
      <c r="E736" s="10" t="s">
        <v>282</v>
      </c>
      <c r="F736" s="10" t="s">
        <v>282</v>
      </c>
      <c r="G736" s="10">
        <v>0</v>
      </c>
    </row>
    <row r="737" spans="1:7" x14ac:dyDescent="0.35">
      <c r="A737" s="9" t="str">
        <f>B705&amp;C737</f>
        <v>GASTO PER CAPITA (€ por individuo)Mantequilla Ing.</v>
      </c>
      <c r="B737" s="9">
        <v>0</v>
      </c>
      <c r="C737" s="9" t="s">
        <v>98</v>
      </c>
      <c r="D737" s="10" t="s">
        <v>282</v>
      </c>
      <c r="E737" s="10" t="s">
        <v>282</v>
      </c>
      <c r="F737" s="10" t="s">
        <v>282</v>
      </c>
      <c r="G737" s="10">
        <v>0</v>
      </c>
    </row>
    <row r="738" spans="1:7" x14ac:dyDescent="0.35">
      <c r="A738" s="9" t="str">
        <f>B705&amp;C738</f>
        <v>GASTO PER CAPITA (€ por individuo)Postres Ing.</v>
      </c>
      <c r="B738" s="9">
        <v>0</v>
      </c>
      <c r="C738" s="9" t="s">
        <v>99</v>
      </c>
      <c r="D738" s="10" t="s">
        <v>282</v>
      </c>
      <c r="E738" s="10" t="s">
        <v>282</v>
      </c>
      <c r="F738" s="10" t="s">
        <v>282</v>
      </c>
      <c r="G738" s="10">
        <v>0</v>
      </c>
    </row>
    <row r="739" spans="1:7" x14ac:dyDescent="0.35">
      <c r="A739" s="9" t="str">
        <f>B705&amp;C739</f>
        <v>GASTO PER CAPITA (€ por individuo)Yogures Ing.</v>
      </c>
      <c r="B739" s="9">
        <v>0</v>
      </c>
      <c r="C739" s="9" t="s">
        <v>100</v>
      </c>
      <c r="D739" s="10" t="s">
        <v>282</v>
      </c>
      <c r="E739" s="10" t="s">
        <v>282</v>
      </c>
      <c r="F739" s="10" t="s">
        <v>282</v>
      </c>
      <c r="G739" s="10">
        <v>0</v>
      </c>
    </row>
    <row r="740" spans="1:7" x14ac:dyDescent="0.35">
      <c r="A740" s="9" t="str">
        <f>B705&amp;C740</f>
        <v>GASTO PER CAPITA (€ por individuo)Queso Ing.</v>
      </c>
      <c r="B740" s="9">
        <v>0</v>
      </c>
      <c r="C740" s="9" t="s">
        <v>101</v>
      </c>
      <c r="D740" s="10" t="s">
        <v>282</v>
      </c>
      <c r="E740" s="10" t="s">
        <v>282</v>
      </c>
      <c r="F740" s="10" t="s">
        <v>282</v>
      </c>
      <c r="G740" s="10">
        <v>0</v>
      </c>
    </row>
    <row r="741" spans="1:7" x14ac:dyDescent="0.35">
      <c r="A741" s="9" t="str">
        <f>B705&amp;C741</f>
        <v>GASTO PER CAPITA (€ por individuo).Fruta Ing.</v>
      </c>
      <c r="B741" s="9">
        <v>0</v>
      </c>
      <c r="C741" s="9" t="s">
        <v>102</v>
      </c>
      <c r="D741" s="10" t="s">
        <v>282</v>
      </c>
      <c r="E741" s="10" t="s">
        <v>282</v>
      </c>
      <c r="F741" s="10" t="s">
        <v>282</v>
      </c>
      <c r="G741" s="10">
        <v>0</v>
      </c>
    </row>
    <row r="742" spans="1:7" x14ac:dyDescent="0.35">
      <c r="A742" s="9" t="str">
        <f>B705&amp;C742</f>
        <v>GASTO PER CAPITA (€ por individuo)Fruta Fresca Ing</v>
      </c>
      <c r="B742" s="9">
        <v>0</v>
      </c>
      <c r="C742" s="9" t="s">
        <v>103</v>
      </c>
      <c r="D742" s="10" t="s">
        <v>282</v>
      </c>
      <c r="E742" s="10" t="s">
        <v>282</v>
      </c>
      <c r="F742" s="10" t="s">
        <v>282</v>
      </c>
      <c r="G742" s="10">
        <v>0</v>
      </c>
    </row>
    <row r="743" spans="1:7" x14ac:dyDescent="0.35">
      <c r="A743" s="9" t="str">
        <f>B705&amp;C743</f>
        <v>GASTO PER CAPITA (€ por individuo)Manzana Ing.</v>
      </c>
      <c r="B743" s="9">
        <v>0</v>
      </c>
      <c r="C743" s="9" t="s">
        <v>104</v>
      </c>
      <c r="D743" s="10" t="s">
        <v>282</v>
      </c>
      <c r="E743" s="10" t="s">
        <v>282</v>
      </c>
      <c r="F743" s="10" t="s">
        <v>282</v>
      </c>
      <c r="G743" s="10">
        <v>0</v>
      </c>
    </row>
    <row r="744" spans="1:7" x14ac:dyDescent="0.35">
      <c r="A744" s="9" t="str">
        <f>B705&amp;C744</f>
        <v>GASTO PER CAPITA (€ por individuo)Platano Ing.</v>
      </c>
      <c r="B744" s="9">
        <v>0</v>
      </c>
      <c r="C744" s="9" t="s">
        <v>105</v>
      </c>
      <c r="D744" s="10" t="s">
        <v>282</v>
      </c>
      <c r="E744" s="10" t="s">
        <v>282</v>
      </c>
      <c r="F744" s="10" t="s">
        <v>282</v>
      </c>
      <c r="G744" s="10">
        <v>0</v>
      </c>
    </row>
    <row r="745" spans="1:7" x14ac:dyDescent="0.35">
      <c r="A745" s="9" t="str">
        <f>B705&amp;C745</f>
        <v>GASTO PER CAPITA (€ por individuo)Naranja/Mandarina In</v>
      </c>
      <c r="B745" s="9">
        <v>0</v>
      </c>
      <c r="C745" s="9" t="s">
        <v>106</v>
      </c>
      <c r="D745" s="10" t="s">
        <v>282</v>
      </c>
      <c r="E745" s="10" t="s">
        <v>282</v>
      </c>
      <c r="F745" s="10" t="s">
        <v>282</v>
      </c>
      <c r="G745" s="10">
        <v>0</v>
      </c>
    </row>
    <row r="746" spans="1:7" x14ac:dyDescent="0.35">
      <c r="A746" s="9" t="str">
        <f>B705&amp;C746</f>
        <v>GASTO PER CAPITA (€ por individuo)Melon/sandia Ing.</v>
      </c>
      <c r="B746" s="9">
        <v>0</v>
      </c>
      <c r="C746" s="9" t="s">
        <v>107</v>
      </c>
      <c r="D746" s="10" t="s">
        <v>282</v>
      </c>
      <c r="E746" s="10" t="s">
        <v>282</v>
      </c>
      <c r="F746" s="10" t="s">
        <v>282</v>
      </c>
      <c r="G746" s="10">
        <v>0</v>
      </c>
    </row>
    <row r="747" spans="1:7" x14ac:dyDescent="0.35">
      <c r="A747" s="9" t="str">
        <f>B705&amp;C747</f>
        <v>GASTO PER CAPITA (€ por individuo)Fresa/freson Ing.</v>
      </c>
      <c r="B747" s="9">
        <v>0</v>
      </c>
      <c r="C747" s="9" t="s">
        <v>108</v>
      </c>
      <c r="D747" s="10" t="s">
        <v>282</v>
      </c>
      <c r="E747" s="10" t="s">
        <v>282</v>
      </c>
      <c r="F747" s="10" t="s">
        <v>282</v>
      </c>
      <c r="G747" s="10">
        <v>0</v>
      </c>
    </row>
    <row r="748" spans="1:7" x14ac:dyDescent="0.35">
      <c r="A748" s="9" t="str">
        <f>B705&amp;C748</f>
        <v>GASTO PER CAPITA (€ por individuo)Pina Ing.</v>
      </c>
      <c r="B748" s="9">
        <v>0</v>
      </c>
      <c r="C748" s="9" t="s">
        <v>109</v>
      </c>
      <c r="D748" s="10" t="s">
        <v>282</v>
      </c>
      <c r="E748" s="10" t="s">
        <v>282</v>
      </c>
      <c r="F748" s="10" t="s">
        <v>282</v>
      </c>
      <c r="G748" s="10">
        <v>0</v>
      </c>
    </row>
    <row r="749" spans="1:7" x14ac:dyDescent="0.35">
      <c r="A749" s="9" t="str">
        <f>B705&amp;C749</f>
        <v>GASTO PER CAPITA (€ por individuo)Resto frutas Ing.</v>
      </c>
      <c r="B749" s="9">
        <v>0</v>
      </c>
      <c r="C749" s="9" t="s">
        <v>110</v>
      </c>
      <c r="D749" s="10" t="s">
        <v>282</v>
      </c>
      <c r="E749" s="10" t="s">
        <v>282</v>
      </c>
      <c r="F749" s="10" t="s">
        <v>282</v>
      </c>
      <c r="G749" s="10">
        <v>0</v>
      </c>
    </row>
    <row r="750" spans="1:7" x14ac:dyDescent="0.35">
      <c r="A750" s="9" t="str">
        <f>B705&amp;C750</f>
        <v>GASTO PER CAPITA (€ por individuo)Mermeladas Ing.</v>
      </c>
      <c r="B750" s="9">
        <v>0</v>
      </c>
      <c r="C750" s="9" t="s">
        <v>111</v>
      </c>
      <c r="D750" s="10" t="s">
        <v>282</v>
      </c>
      <c r="E750" s="10" t="s">
        <v>282</v>
      </c>
      <c r="F750" s="10" t="s">
        <v>282</v>
      </c>
      <c r="G750" s="10">
        <v>0</v>
      </c>
    </row>
    <row r="751" spans="1:7" x14ac:dyDescent="0.35">
      <c r="A751" s="9" t="str">
        <f>B705&amp;C751</f>
        <v>GASTO PER CAPITA (€ por individuo).Hortalizas/Verdur.Ing</v>
      </c>
      <c r="B751" s="9">
        <v>0</v>
      </c>
      <c r="C751" s="9" t="s">
        <v>112</v>
      </c>
      <c r="D751" s="10" t="s">
        <v>282</v>
      </c>
      <c r="E751" s="10" t="s">
        <v>282</v>
      </c>
      <c r="F751" s="10" t="s">
        <v>282</v>
      </c>
      <c r="G751" s="10">
        <v>0</v>
      </c>
    </row>
    <row r="752" spans="1:7" x14ac:dyDescent="0.35">
      <c r="A752" s="9" t="str">
        <f>B705&amp;C752</f>
        <v>GASTO PER CAPITA (€ por individuo)Tomates Ing.</v>
      </c>
      <c r="B752" s="9">
        <v>0</v>
      </c>
      <c r="C752" s="9" t="s">
        <v>113</v>
      </c>
      <c r="D752" s="10" t="s">
        <v>282</v>
      </c>
      <c r="E752" s="10" t="s">
        <v>282</v>
      </c>
      <c r="F752" s="10" t="s">
        <v>282</v>
      </c>
      <c r="G752" s="10">
        <v>0</v>
      </c>
    </row>
    <row r="753" spans="1:7" x14ac:dyDescent="0.35">
      <c r="A753" s="9" t="str">
        <f>B705&amp;C753</f>
        <v>GASTO PER CAPITA (€ por individuo)Judías verdes Ing.</v>
      </c>
      <c r="B753" s="9">
        <v>0</v>
      </c>
      <c r="C753" s="9" t="s">
        <v>114</v>
      </c>
      <c r="D753" s="10" t="s">
        <v>282</v>
      </c>
      <c r="E753" s="10" t="s">
        <v>282</v>
      </c>
      <c r="F753" s="10" t="s">
        <v>282</v>
      </c>
      <c r="G753" s="10">
        <v>0</v>
      </c>
    </row>
    <row r="754" spans="1:7" x14ac:dyDescent="0.35">
      <c r="A754" s="9" t="str">
        <f>B705&amp;C754</f>
        <v>GASTO PER CAPITA (€ por individuo)Patatas Ing.</v>
      </c>
      <c r="B754" s="9">
        <v>0</v>
      </c>
      <c r="C754" s="9" t="s">
        <v>115</v>
      </c>
      <c r="D754" s="10" t="s">
        <v>282</v>
      </c>
      <c r="E754" s="10" t="s">
        <v>282</v>
      </c>
      <c r="F754" s="10" t="s">
        <v>282</v>
      </c>
      <c r="G754" s="10">
        <v>0</v>
      </c>
    </row>
    <row r="755" spans="1:7" x14ac:dyDescent="0.35">
      <c r="A755" s="9" t="str">
        <f>B705&amp;C755</f>
        <v>GASTO PER CAPITA (€ por individuo)Cebollas Ing.</v>
      </c>
      <c r="B755" s="9">
        <v>0</v>
      </c>
      <c r="C755" s="9" t="s">
        <v>116</v>
      </c>
      <c r="D755" s="10" t="s">
        <v>282</v>
      </c>
      <c r="E755" s="10" t="s">
        <v>282</v>
      </c>
      <c r="F755" s="10" t="s">
        <v>282</v>
      </c>
      <c r="G755" s="10">
        <v>0</v>
      </c>
    </row>
    <row r="756" spans="1:7" x14ac:dyDescent="0.35">
      <c r="A756" s="9" t="str">
        <f>B705&amp;C756</f>
        <v>GASTO PER CAPITA (€ por individuo)Pimientos Ing.</v>
      </c>
      <c r="B756" s="9">
        <v>0</v>
      </c>
      <c r="C756" s="9" t="s">
        <v>117</v>
      </c>
      <c r="D756" s="10" t="s">
        <v>282</v>
      </c>
      <c r="E756" s="10" t="s">
        <v>282</v>
      </c>
      <c r="F756" s="10" t="s">
        <v>282</v>
      </c>
      <c r="G756" s="10">
        <v>0</v>
      </c>
    </row>
    <row r="757" spans="1:7" x14ac:dyDescent="0.35">
      <c r="A757" s="9" t="str">
        <f>B705&amp;C757</f>
        <v>GASTO PER CAPITA (€ por individuo)Lechugas Ing.</v>
      </c>
      <c r="B757" s="9">
        <v>0</v>
      </c>
      <c r="C757" s="9" t="s">
        <v>118</v>
      </c>
      <c r="D757" s="10" t="s">
        <v>282</v>
      </c>
      <c r="E757" s="10" t="s">
        <v>282</v>
      </c>
      <c r="F757" s="10" t="s">
        <v>282</v>
      </c>
      <c r="G757" s="10">
        <v>0</v>
      </c>
    </row>
    <row r="758" spans="1:7" x14ac:dyDescent="0.35">
      <c r="A758" s="9" t="str">
        <f>B705&amp;C758</f>
        <v>GASTO PER CAPITA (€ por individuo)Setas Ing.</v>
      </c>
      <c r="B758" s="9">
        <v>0</v>
      </c>
      <c r="C758" s="9" t="s">
        <v>119</v>
      </c>
      <c r="D758" s="10" t="s">
        <v>282</v>
      </c>
      <c r="E758" s="10" t="s">
        <v>282</v>
      </c>
      <c r="F758" s="10" t="s">
        <v>282</v>
      </c>
      <c r="G758" s="10">
        <v>0</v>
      </c>
    </row>
    <row r="759" spans="1:7" x14ac:dyDescent="0.35">
      <c r="A759" s="9" t="str">
        <f>B705&amp;C759</f>
        <v>GASTO PER CAPITA (€ por individuo)Esparragos Ing.</v>
      </c>
      <c r="B759" s="9">
        <v>0</v>
      </c>
      <c r="C759" s="9" t="s">
        <v>120</v>
      </c>
      <c r="D759" s="10" t="s">
        <v>282</v>
      </c>
      <c r="E759" s="10" t="s">
        <v>282</v>
      </c>
      <c r="F759" s="10" t="s">
        <v>282</v>
      </c>
      <c r="G759" s="10">
        <v>0</v>
      </c>
    </row>
    <row r="760" spans="1:7" x14ac:dyDescent="0.35">
      <c r="A760" s="9" t="str">
        <f>B705&amp;C760</f>
        <v>GASTO PER CAPITA (€ por individuo)Otras hortalizas Ing.</v>
      </c>
      <c r="B760" s="9">
        <v>0</v>
      </c>
      <c r="C760" s="9" t="s">
        <v>121</v>
      </c>
      <c r="D760" s="10" t="s">
        <v>282</v>
      </c>
      <c r="E760" s="10" t="s">
        <v>282</v>
      </c>
      <c r="F760" s="10" t="s">
        <v>282</v>
      </c>
      <c r="G760" s="10">
        <v>0</v>
      </c>
    </row>
    <row r="761" spans="1:7" x14ac:dyDescent="0.35">
      <c r="A761" s="9" t="str">
        <f>B705&amp;C761</f>
        <v>GASTO PER CAPITA (€ por individuo).Aceite alino Ing.</v>
      </c>
      <c r="B761" s="9">
        <v>0</v>
      </c>
      <c r="C761" s="9" t="s">
        <v>122</v>
      </c>
      <c r="D761" s="10" t="s">
        <v>282</v>
      </c>
      <c r="E761" s="10" t="s">
        <v>282</v>
      </c>
      <c r="F761" s="10" t="s">
        <v>282</v>
      </c>
      <c r="G761" s="10">
        <v>0</v>
      </c>
    </row>
    <row r="762" spans="1:7" x14ac:dyDescent="0.35">
      <c r="A762" s="9" t="str">
        <f>B705&amp;C762</f>
        <v>GASTO PER CAPITA (€ por individuo)Aceite oliva Ing.</v>
      </c>
      <c r="B762" s="9">
        <v>0</v>
      </c>
      <c r="C762" s="9" t="s">
        <v>266</v>
      </c>
      <c r="D762" s="10" t="s">
        <v>282</v>
      </c>
      <c r="E762" s="10" t="s">
        <v>282</v>
      </c>
      <c r="F762" s="10" t="s">
        <v>282</v>
      </c>
      <c r="G762" s="10">
        <v>0</v>
      </c>
    </row>
    <row r="763" spans="1:7" x14ac:dyDescent="0.35">
      <c r="A763" s="9" t="str">
        <f>B705&amp;C763</f>
        <v>GASTO PER CAPITA (€ por individuo)Resto aceite Ing.</v>
      </c>
      <c r="B763" s="9">
        <v>0</v>
      </c>
      <c r="C763" s="9" t="s">
        <v>267</v>
      </c>
      <c r="D763" s="10" t="s">
        <v>282</v>
      </c>
      <c r="E763" s="10" t="s">
        <v>282</v>
      </c>
      <c r="F763" s="10" t="s">
        <v>282</v>
      </c>
      <c r="G763" s="10">
        <v>0</v>
      </c>
    </row>
    <row r="764" spans="1:7" x14ac:dyDescent="0.35">
      <c r="A764" s="9" t="str">
        <f>B705&amp;C764</f>
        <v>GASTO PER CAPITA (€ por individuo).Pan Ing.</v>
      </c>
      <c r="B764" s="9">
        <v>0</v>
      </c>
      <c r="C764" s="9" t="s">
        <v>123</v>
      </c>
      <c r="D764" s="10" t="s">
        <v>282</v>
      </c>
      <c r="E764" s="10" t="s">
        <v>282</v>
      </c>
      <c r="F764" s="10" t="s">
        <v>282</v>
      </c>
      <c r="G764" s="10">
        <v>0</v>
      </c>
    </row>
    <row r="765" spans="1:7" x14ac:dyDescent="0.35">
      <c r="A765" s="9" t="str">
        <f>B705&amp;C765</f>
        <v>GASTO PER CAPITA (€ por individuo).Pastas Ing.</v>
      </c>
      <c r="B765" s="9">
        <v>0</v>
      </c>
      <c r="C765" s="9" t="s">
        <v>124</v>
      </c>
      <c r="D765" s="10" t="s">
        <v>282</v>
      </c>
      <c r="E765" s="10" t="s">
        <v>282</v>
      </c>
      <c r="F765" s="10" t="s">
        <v>282</v>
      </c>
      <c r="G765" s="10">
        <v>0</v>
      </c>
    </row>
    <row r="766" spans="1:7" x14ac:dyDescent="0.35">
      <c r="A766" s="9" t="str">
        <f>B705&amp;C766</f>
        <v>GASTO PER CAPITA (€ por individuo).Arroz Ing.</v>
      </c>
      <c r="B766" s="9">
        <v>0</v>
      </c>
      <c r="C766" s="9" t="s">
        <v>125</v>
      </c>
      <c r="D766" s="10" t="s">
        <v>282</v>
      </c>
      <c r="E766" s="10" t="s">
        <v>282</v>
      </c>
      <c r="F766" s="10" t="s">
        <v>282</v>
      </c>
      <c r="G766" s="10">
        <v>0</v>
      </c>
    </row>
    <row r="767" spans="1:7" x14ac:dyDescent="0.35">
      <c r="A767" s="9" t="str">
        <f>B705&amp;C767</f>
        <v>GASTO PER CAPITA (€ por individuo).Legumbres Ing.</v>
      </c>
      <c r="B767" s="9">
        <v>0</v>
      </c>
      <c r="C767" s="9" t="s">
        <v>126</v>
      </c>
      <c r="D767" s="10" t="s">
        <v>282</v>
      </c>
      <c r="E767" s="10" t="s">
        <v>282</v>
      </c>
      <c r="F767" s="10" t="s">
        <v>282</v>
      </c>
      <c r="G767" s="10">
        <v>0</v>
      </c>
    </row>
    <row r="768" spans="1:7" x14ac:dyDescent="0.35">
      <c r="A768" s="9" t="str">
        <f>B705&amp;C768</f>
        <v>GASTO PER CAPITA (€ por individuo)BATIDOS</v>
      </c>
      <c r="B768" s="9">
        <v>0</v>
      </c>
      <c r="C768" s="9" t="s">
        <v>268</v>
      </c>
      <c r="D768" s="10" t="s">
        <v>282</v>
      </c>
      <c r="E768" s="10" t="s">
        <v>282</v>
      </c>
      <c r="F768" s="10" t="s">
        <v>282</v>
      </c>
      <c r="G768" s="10">
        <v>0</v>
      </c>
    </row>
    <row r="769" spans="1:7" x14ac:dyDescent="0.35">
      <c r="A769" s="9" t="str">
        <f>B705&amp;C769</f>
        <v>GASTO PER CAPITA (€ por individuo)HELADOS</v>
      </c>
      <c r="B769" s="9">
        <v>0</v>
      </c>
      <c r="C769" s="9" t="s">
        <v>269</v>
      </c>
      <c r="D769" s="10" t="s">
        <v>282</v>
      </c>
      <c r="E769" s="10" t="s">
        <v>282</v>
      </c>
      <c r="F769" s="10" t="s">
        <v>282</v>
      </c>
      <c r="G769" s="10">
        <v>0</v>
      </c>
    </row>
    <row r="770" spans="1:7" x14ac:dyDescent="0.35">
      <c r="A770" s="9" t="str">
        <f>B705&amp;C770</f>
        <v>GASTO PER CAPITA (€ por individuo)GALLETAS</v>
      </c>
      <c r="B770" s="9">
        <v>0</v>
      </c>
      <c r="C770" s="9" t="s">
        <v>270</v>
      </c>
      <c r="D770" s="10" t="s">
        <v>282</v>
      </c>
      <c r="E770" s="10" t="s">
        <v>282</v>
      </c>
      <c r="F770" s="10" t="s">
        <v>282</v>
      </c>
      <c r="G770" s="10">
        <v>0</v>
      </c>
    </row>
    <row r="771" spans="1:7" x14ac:dyDescent="0.35">
      <c r="A771" s="9" t="str">
        <f>B705&amp;C771</f>
        <v>GASTO PER CAPITA (€ por individuo)BOLLERÍA</v>
      </c>
      <c r="B771" s="9">
        <v>0</v>
      </c>
      <c r="C771" s="9" t="s">
        <v>271</v>
      </c>
      <c r="D771" s="10" t="s">
        <v>282</v>
      </c>
      <c r="E771" s="10" t="s">
        <v>282</v>
      </c>
      <c r="F771" s="10" t="s">
        <v>282</v>
      </c>
      <c r="G771" s="10">
        <v>0</v>
      </c>
    </row>
    <row r="772" spans="1:7" x14ac:dyDescent="0.35">
      <c r="A772" s="9" t="str">
        <f>B705&amp;C772</f>
        <v>GASTO PER CAPITA (€ por individuo)BOLLERIA SALADA</v>
      </c>
      <c r="B772" s="9">
        <v>0</v>
      </c>
      <c r="C772" s="9" t="s">
        <v>272</v>
      </c>
      <c r="D772" s="10" t="s">
        <v>282</v>
      </c>
      <c r="E772" s="10" t="s">
        <v>282</v>
      </c>
      <c r="F772" s="10" t="s">
        <v>282</v>
      </c>
      <c r="G772" s="10">
        <v>0</v>
      </c>
    </row>
    <row r="773" spans="1:7" x14ac:dyDescent="0.35">
      <c r="A773" s="9" t="str">
        <f>B705&amp;C773</f>
        <v>GASTO PER CAPITA (€ por individuo)BOLLERIA DULCE</v>
      </c>
      <c r="B773" s="9">
        <v>0</v>
      </c>
      <c r="C773" s="9" t="s">
        <v>273</v>
      </c>
      <c r="D773" s="10" t="s">
        <v>282</v>
      </c>
      <c r="E773" s="10" t="s">
        <v>282</v>
      </c>
      <c r="F773" s="10" t="s">
        <v>282</v>
      </c>
      <c r="G773" s="10">
        <v>0</v>
      </c>
    </row>
    <row r="774" spans="1:7" x14ac:dyDescent="0.35">
      <c r="A774" s="9" t="str">
        <f>B705&amp;C774</f>
        <v>GASTO PER CAPITA (€ por individuo)PAL.PAN+BARRIT+TORTIT</v>
      </c>
      <c r="B774" s="9">
        <v>0</v>
      </c>
      <c r="C774" s="9" t="s">
        <v>274</v>
      </c>
      <c r="D774" s="10" t="s">
        <v>282</v>
      </c>
      <c r="E774" s="10" t="s">
        <v>282</v>
      </c>
      <c r="F774" s="10" t="s">
        <v>282</v>
      </c>
      <c r="G774" s="10">
        <v>0</v>
      </c>
    </row>
    <row r="775" spans="1:7" x14ac:dyDescent="0.35">
      <c r="A775" s="9" t="str">
        <f>B705&amp;C775</f>
        <v>GASTO PER CAPITA (€ por individuo)PALITOS PAN</v>
      </c>
      <c r="B775" s="9">
        <v>0</v>
      </c>
      <c r="C775" s="9" t="s">
        <v>275</v>
      </c>
      <c r="D775" s="10" t="s">
        <v>282</v>
      </c>
      <c r="E775" s="10" t="s">
        <v>282</v>
      </c>
      <c r="F775" s="10" t="s">
        <v>282</v>
      </c>
      <c r="G775" s="10">
        <v>0</v>
      </c>
    </row>
    <row r="776" spans="1:7" x14ac:dyDescent="0.35">
      <c r="A776" s="9" t="str">
        <f>B705&amp;C776</f>
        <v>GASTO PER CAPITA (€ por individuo)TORTITAS</v>
      </c>
      <c r="B776" s="9">
        <v>0</v>
      </c>
      <c r="C776" s="9" t="s">
        <v>276</v>
      </c>
      <c r="D776" s="10" t="s">
        <v>282</v>
      </c>
      <c r="E776" s="10" t="s">
        <v>282</v>
      </c>
      <c r="F776" s="10" t="s">
        <v>282</v>
      </c>
      <c r="G776" s="10">
        <v>0</v>
      </c>
    </row>
    <row r="777" spans="1:7" x14ac:dyDescent="0.35">
      <c r="A777" s="9" t="str">
        <f>B705&amp;C777</f>
        <v>GASTO PER CAPITA (€ por individuo)BARRITAS</v>
      </c>
      <c r="B777" s="9">
        <v>0</v>
      </c>
      <c r="C777" s="9" t="s">
        <v>277</v>
      </c>
      <c r="D777" s="10" t="s">
        <v>282</v>
      </c>
      <c r="E777" s="10" t="s">
        <v>282</v>
      </c>
      <c r="F777" s="10" t="s">
        <v>282</v>
      </c>
      <c r="G777" s="10">
        <v>0</v>
      </c>
    </row>
    <row r="778" spans="1:7" x14ac:dyDescent="0.35">
      <c r="A778" s="9" t="str">
        <f>B705&amp;C778</f>
        <v>GASTO PER CAPITA (€ por individuo).Resto productos Ing.</v>
      </c>
      <c r="B778" s="9">
        <v>0</v>
      </c>
      <c r="C778" s="9" t="s">
        <v>137</v>
      </c>
      <c r="D778" s="10" t="s">
        <v>282</v>
      </c>
      <c r="E778" s="10" t="s">
        <v>282</v>
      </c>
      <c r="F778" s="10" t="s">
        <v>282</v>
      </c>
      <c r="G778" s="10">
        <v>0</v>
      </c>
    </row>
    <row r="779" spans="1:7" x14ac:dyDescent="0.35">
      <c r="A779" s="9" t="str">
        <f>B705&amp;C779</f>
        <v>GASTO PER CAPITA (€ por individuo)Gazpacho / Salmorejo</v>
      </c>
      <c r="B779" s="9">
        <v>0</v>
      </c>
      <c r="C779" s="9" t="s">
        <v>278</v>
      </c>
      <c r="D779" s="10" t="s">
        <v>282</v>
      </c>
      <c r="E779" s="10" t="s">
        <v>282</v>
      </c>
      <c r="F779" s="10" t="s">
        <v>282</v>
      </c>
      <c r="G779" s="10">
        <v>0</v>
      </c>
    </row>
    <row r="780" spans="1:7" x14ac:dyDescent="0.35">
      <c r="A780" s="9" t="str">
        <f>B705&amp;C780</f>
        <v>GASTO PER CAPITA (€ por individuo)Sopas / Cremas / pures</v>
      </c>
      <c r="B780" s="9">
        <v>0</v>
      </c>
      <c r="C780" s="9" t="s">
        <v>279</v>
      </c>
      <c r="D780" s="10" t="s">
        <v>282</v>
      </c>
      <c r="E780" s="10" t="s">
        <v>282</v>
      </c>
      <c r="F780" s="10" t="s">
        <v>282</v>
      </c>
      <c r="G780" s="10">
        <v>0</v>
      </c>
    </row>
    <row r="781" spans="1:7" x14ac:dyDescent="0.35">
      <c r="A781" s="9" t="str">
        <f>B705&amp;C781</f>
        <v>GASTO PER CAPITA (€ por individuo)Proteinas Vegetales</v>
      </c>
      <c r="B781" s="9">
        <v>0</v>
      </c>
      <c r="C781" s="9" t="s">
        <v>280</v>
      </c>
      <c r="D781" s="10" t="s">
        <v>282</v>
      </c>
      <c r="E781" s="10" t="s">
        <v>282</v>
      </c>
      <c r="F781" s="10" t="s">
        <v>282</v>
      </c>
      <c r="G781" s="10">
        <v>0</v>
      </c>
    </row>
    <row r="782" spans="1:7" x14ac:dyDescent="0.35">
      <c r="A782" s="9" t="str">
        <f>B705&amp;C782</f>
        <v>GASTO PER CAPITA (€ por individuo)Platos Base Huevos</v>
      </c>
      <c r="B782" s="9">
        <v>0</v>
      </c>
      <c r="C782" s="9" t="s">
        <v>281</v>
      </c>
      <c r="D782" s="10" t="s">
        <v>282</v>
      </c>
      <c r="E782" s="10" t="s">
        <v>282</v>
      </c>
      <c r="F782" s="10" t="s">
        <v>282</v>
      </c>
      <c r="G782" s="10">
        <v>0</v>
      </c>
    </row>
    <row r="783" spans="1:7" x14ac:dyDescent="0.35">
      <c r="A783" s="9" t="str">
        <f>B783&amp;C783</f>
        <v>PRECIO MEDIO (kg ó litros).T.Alimentos TOTAL ING</v>
      </c>
      <c r="B783" s="9" t="s">
        <v>75</v>
      </c>
      <c r="C783" s="9" t="s">
        <v>45</v>
      </c>
      <c r="D783" s="10">
        <v>14.000476823057667</v>
      </c>
      <c r="E783" s="10">
        <v>14.805218769028414</v>
      </c>
      <c r="F783" s="10">
        <v>14.771510350573664</v>
      </c>
      <c r="G783" s="10">
        <v>0</v>
      </c>
    </row>
    <row r="784" spans="1:7" x14ac:dyDescent="0.35">
      <c r="A784" s="9" t="str">
        <f>B783&amp;C784</f>
        <v>PRECIO MEDIO (kg ó litros).T.Carne Ing.</v>
      </c>
      <c r="B784" s="9">
        <v>0</v>
      </c>
      <c r="C784" s="9" t="s">
        <v>49</v>
      </c>
      <c r="D784" s="10" t="s">
        <v>282</v>
      </c>
      <c r="E784" s="10" t="s">
        <v>282</v>
      </c>
      <c r="F784" s="10" t="s">
        <v>282</v>
      </c>
      <c r="G784" s="10">
        <v>0</v>
      </c>
    </row>
    <row r="785" spans="1:7" x14ac:dyDescent="0.35">
      <c r="A785" s="9" t="str">
        <f>B783&amp;C785</f>
        <v>PRECIO MEDIO (kg ó litros)T.Carne Fresca Ing</v>
      </c>
      <c r="B785" s="9">
        <v>0</v>
      </c>
      <c r="C785" s="9" t="s">
        <v>53</v>
      </c>
      <c r="D785" s="10" t="s">
        <v>282</v>
      </c>
      <c r="E785" s="10" t="s">
        <v>282</v>
      </c>
      <c r="F785" s="10" t="s">
        <v>282</v>
      </c>
      <c r="G785" s="10">
        <v>0</v>
      </c>
    </row>
    <row r="786" spans="1:7" x14ac:dyDescent="0.35">
      <c r="A786" s="9" t="str">
        <f>B783&amp;C786</f>
        <v>PRECIO MEDIO (kg ó litros)Ternera Ing.</v>
      </c>
      <c r="B786" s="9">
        <v>0</v>
      </c>
      <c r="C786" s="9" t="s">
        <v>56</v>
      </c>
      <c r="D786" s="10" t="s">
        <v>282</v>
      </c>
      <c r="E786" s="10" t="s">
        <v>282</v>
      </c>
      <c r="F786" s="10" t="s">
        <v>282</v>
      </c>
      <c r="G786" s="10">
        <v>0</v>
      </c>
    </row>
    <row r="787" spans="1:7" x14ac:dyDescent="0.35">
      <c r="A787" s="9" t="str">
        <f>B783&amp;C787</f>
        <v>PRECIO MEDIO (kg ó litros)Pollo Ing.</v>
      </c>
      <c r="B787" s="9">
        <v>0</v>
      </c>
      <c r="C787" s="9" t="s">
        <v>59</v>
      </c>
      <c r="D787" s="10" t="s">
        <v>282</v>
      </c>
      <c r="E787" s="10" t="s">
        <v>282</v>
      </c>
      <c r="F787" s="10" t="s">
        <v>282</v>
      </c>
      <c r="G787" s="10">
        <v>0</v>
      </c>
    </row>
    <row r="788" spans="1:7" x14ac:dyDescent="0.35">
      <c r="A788" s="9" t="str">
        <f>B783&amp;C788</f>
        <v>PRECIO MEDIO (kg ó litros)Porcino Ing.</v>
      </c>
      <c r="B788" s="9">
        <v>0</v>
      </c>
      <c r="C788" s="9" t="s">
        <v>62</v>
      </c>
      <c r="D788" s="10" t="s">
        <v>282</v>
      </c>
      <c r="E788" s="10" t="s">
        <v>282</v>
      </c>
      <c r="F788" s="10" t="s">
        <v>282</v>
      </c>
      <c r="G788" s="10">
        <v>0</v>
      </c>
    </row>
    <row r="789" spans="1:7" x14ac:dyDescent="0.35">
      <c r="A789" s="9" t="str">
        <f>B783&amp;C789</f>
        <v>PRECIO MEDIO (kg ó litros)Ovino Ing.</v>
      </c>
      <c r="B789" s="9">
        <v>0</v>
      </c>
      <c r="C789" s="9" t="s">
        <v>65</v>
      </c>
      <c r="D789" s="10" t="s">
        <v>282</v>
      </c>
      <c r="E789" s="10" t="s">
        <v>282</v>
      </c>
      <c r="F789" s="10" t="s">
        <v>282</v>
      </c>
      <c r="G789" s="10">
        <v>0</v>
      </c>
    </row>
    <row r="790" spans="1:7" x14ac:dyDescent="0.35">
      <c r="A790" s="9" t="str">
        <f>B783&amp;C790</f>
        <v>PRECIO MEDIO (kg ó litros)Resto Carne Ing.</v>
      </c>
      <c r="B790" s="9">
        <v>0</v>
      </c>
      <c r="C790" s="9" t="s">
        <v>68</v>
      </c>
      <c r="D790" s="10" t="s">
        <v>282</v>
      </c>
      <c r="E790" s="10" t="s">
        <v>282</v>
      </c>
      <c r="F790" s="10" t="s">
        <v>282</v>
      </c>
      <c r="G790" s="10">
        <v>0</v>
      </c>
    </row>
    <row r="791" spans="1:7" x14ac:dyDescent="0.35">
      <c r="A791" s="9" t="str">
        <f>B783&amp;C791</f>
        <v>PRECIO MEDIO (kg ó litros)Carnes Transform.Ing</v>
      </c>
      <c r="B791" s="9">
        <v>0</v>
      </c>
      <c r="C791" s="9" t="s">
        <v>70</v>
      </c>
      <c r="D791" s="10" t="s">
        <v>282</v>
      </c>
      <c r="E791" s="10" t="s">
        <v>282</v>
      </c>
      <c r="F791" s="10" t="s">
        <v>282</v>
      </c>
      <c r="G791" s="10">
        <v>0</v>
      </c>
    </row>
    <row r="792" spans="1:7" x14ac:dyDescent="0.35">
      <c r="A792" s="9" t="str">
        <f>B783&amp;C792</f>
        <v>PRECIO MEDIO (kg ó litros)Jamón Curado Ing.</v>
      </c>
      <c r="B792" s="9">
        <v>0</v>
      </c>
      <c r="C792" s="9" t="s">
        <v>73</v>
      </c>
      <c r="D792" s="10" t="s">
        <v>282</v>
      </c>
      <c r="E792" s="10" t="s">
        <v>282</v>
      </c>
      <c r="F792" s="10" t="s">
        <v>282</v>
      </c>
      <c r="G792" s="10">
        <v>0</v>
      </c>
    </row>
    <row r="793" spans="1:7" x14ac:dyDescent="0.35">
      <c r="A793" s="9" t="str">
        <f>B783&amp;C793</f>
        <v>PRECIO MEDIO (kg ó litros)J.Curado Normal Ing</v>
      </c>
      <c r="B793" s="9">
        <v>0</v>
      </c>
      <c r="C793" s="9" t="s">
        <v>76</v>
      </c>
      <c r="D793" s="10" t="s">
        <v>282</v>
      </c>
      <c r="E793" s="10" t="s">
        <v>282</v>
      </c>
      <c r="F793" s="10" t="s">
        <v>282</v>
      </c>
      <c r="G793" s="10">
        <v>0</v>
      </c>
    </row>
    <row r="794" spans="1:7" x14ac:dyDescent="0.35">
      <c r="A794" s="9" t="str">
        <f>B783&amp;C794</f>
        <v>PRECIO MEDIO (kg ó litros)J.Iberico Ing.</v>
      </c>
      <c r="B794" s="9">
        <v>0</v>
      </c>
      <c r="C794" s="9" t="s">
        <v>77</v>
      </c>
      <c r="D794" s="10" t="s">
        <v>282</v>
      </c>
      <c r="E794" s="10" t="s">
        <v>282</v>
      </c>
      <c r="F794" s="10" t="s">
        <v>282</v>
      </c>
      <c r="G794" s="10">
        <v>0</v>
      </c>
    </row>
    <row r="795" spans="1:7" x14ac:dyDescent="0.35">
      <c r="A795" s="9" t="str">
        <f>B783&amp;C795</f>
        <v>PRECIO MEDIO (kg ó litros)Lomo embuchado Ing.</v>
      </c>
      <c r="B795" s="9">
        <v>0</v>
      </c>
      <c r="C795" s="9" t="s">
        <v>78</v>
      </c>
      <c r="D795" s="10" t="s">
        <v>282</v>
      </c>
      <c r="E795" s="10" t="s">
        <v>282</v>
      </c>
      <c r="F795" s="10" t="s">
        <v>282</v>
      </c>
      <c r="G795" s="10">
        <v>0</v>
      </c>
    </row>
    <row r="796" spans="1:7" x14ac:dyDescent="0.35">
      <c r="A796" s="9" t="str">
        <f>B783&amp;C796</f>
        <v>PRECIO MEDIO (kg ó litros)Chorizo Ing.</v>
      </c>
      <c r="B796" s="9">
        <v>0</v>
      </c>
      <c r="C796" s="9" t="s">
        <v>79</v>
      </c>
      <c r="D796" s="10" t="s">
        <v>282</v>
      </c>
      <c r="E796" s="10" t="s">
        <v>282</v>
      </c>
      <c r="F796" s="10" t="s">
        <v>282</v>
      </c>
      <c r="G796" s="10">
        <v>0</v>
      </c>
    </row>
    <row r="797" spans="1:7" x14ac:dyDescent="0.35">
      <c r="A797" s="9" t="str">
        <f>B783&amp;C797</f>
        <v>PRECIO MEDIO (kg ó litros)Pates/Foie-gras Ing</v>
      </c>
      <c r="B797" s="9">
        <v>0</v>
      </c>
      <c r="C797" s="9" t="s">
        <v>80</v>
      </c>
      <c r="D797" s="10" t="s">
        <v>282</v>
      </c>
      <c r="E797" s="10" t="s">
        <v>282</v>
      </c>
      <c r="F797" s="10" t="s">
        <v>282</v>
      </c>
      <c r="G797" s="10">
        <v>0</v>
      </c>
    </row>
    <row r="798" spans="1:7" x14ac:dyDescent="0.35">
      <c r="A798" s="9" t="str">
        <f>B783&amp;C798</f>
        <v>PRECIO MEDIO (kg ó litros)Rto carn.transf.Ing</v>
      </c>
      <c r="B798" s="9">
        <v>0</v>
      </c>
      <c r="C798" s="9" t="s">
        <v>81</v>
      </c>
      <c r="D798" s="10" t="s">
        <v>282</v>
      </c>
      <c r="E798" s="10" t="s">
        <v>282</v>
      </c>
      <c r="F798" s="10" t="s">
        <v>282</v>
      </c>
      <c r="G798" s="10">
        <v>0</v>
      </c>
    </row>
    <row r="799" spans="1:7" x14ac:dyDescent="0.35">
      <c r="A799" s="9" t="str">
        <f>B783&amp;C799</f>
        <v>PRECIO MEDIO (kg ó litros).T.Pescados/Marisc.Ing</v>
      </c>
      <c r="B799" s="9">
        <v>0</v>
      </c>
      <c r="C799" s="9" t="s">
        <v>82</v>
      </c>
      <c r="D799" s="10" t="s">
        <v>282</v>
      </c>
      <c r="E799" s="10" t="s">
        <v>282</v>
      </c>
      <c r="F799" s="10" t="s">
        <v>282</v>
      </c>
      <c r="G799" s="10">
        <v>0</v>
      </c>
    </row>
    <row r="800" spans="1:7" x14ac:dyDescent="0.35">
      <c r="A800" s="9" t="str">
        <f>B783&amp;C800</f>
        <v>PRECIO MEDIO (kg ó litros)Pescados Ing.</v>
      </c>
      <c r="B800" s="9">
        <v>0</v>
      </c>
      <c r="C800" s="9" t="s">
        <v>83</v>
      </c>
      <c r="D800" s="10" t="s">
        <v>282</v>
      </c>
      <c r="E800" s="10" t="s">
        <v>282</v>
      </c>
      <c r="F800" s="10" t="s">
        <v>282</v>
      </c>
      <c r="G800" s="10">
        <v>0</v>
      </c>
    </row>
    <row r="801" spans="1:7" x14ac:dyDescent="0.35">
      <c r="A801" s="9" t="str">
        <f>B783&amp;C801</f>
        <v>PRECIO MEDIO (kg ó litros)Merluza/Pescadil.Ing</v>
      </c>
      <c r="B801" s="9">
        <v>0</v>
      </c>
      <c r="C801" s="9" t="s">
        <v>84</v>
      </c>
      <c r="D801" s="10" t="s">
        <v>282</v>
      </c>
      <c r="E801" s="10" t="s">
        <v>282</v>
      </c>
      <c r="F801" s="10" t="s">
        <v>282</v>
      </c>
      <c r="G801" s="10">
        <v>0</v>
      </c>
    </row>
    <row r="802" spans="1:7" x14ac:dyDescent="0.35">
      <c r="A802" s="9" t="str">
        <f>B783&amp;C802</f>
        <v>PRECIO MEDIO (kg ó litros)Boquerones Ing.</v>
      </c>
      <c r="B802" s="9">
        <v>0</v>
      </c>
      <c r="C802" s="9" t="s">
        <v>85</v>
      </c>
      <c r="D802" s="10" t="s">
        <v>282</v>
      </c>
      <c r="E802" s="10" t="s">
        <v>282</v>
      </c>
      <c r="F802" s="10" t="s">
        <v>282</v>
      </c>
      <c r="G802" s="10">
        <v>0</v>
      </c>
    </row>
    <row r="803" spans="1:7" x14ac:dyDescent="0.35">
      <c r="A803" s="9" t="str">
        <f>B783&amp;C803</f>
        <v>PRECIO MEDIO (kg ó litros)Sardinas Ing.</v>
      </c>
      <c r="B803" s="9">
        <v>0</v>
      </c>
      <c r="C803" s="9" t="s">
        <v>86</v>
      </c>
      <c r="D803" s="10" t="s">
        <v>282</v>
      </c>
      <c r="E803" s="10" t="s">
        <v>282</v>
      </c>
      <c r="F803" s="10" t="s">
        <v>282</v>
      </c>
      <c r="G803" s="10">
        <v>0</v>
      </c>
    </row>
    <row r="804" spans="1:7" x14ac:dyDescent="0.35">
      <c r="A804" s="9" t="str">
        <f>B783&amp;C804</f>
        <v>PRECIO MEDIO (kg ó litros)Rape Ing.</v>
      </c>
      <c r="B804" s="9">
        <v>0</v>
      </c>
      <c r="C804" s="9" t="s">
        <v>87</v>
      </c>
      <c r="D804" s="10" t="s">
        <v>282</v>
      </c>
      <c r="E804" s="10" t="s">
        <v>282</v>
      </c>
      <c r="F804" s="10" t="s">
        <v>282</v>
      </c>
      <c r="G804" s="10">
        <v>0</v>
      </c>
    </row>
    <row r="805" spans="1:7" x14ac:dyDescent="0.35">
      <c r="A805" s="9" t="str">
        <f>B783&amp;C805</f>
        <v>PRECIO MEDIO (kg ó litros)Dorada Ing.</v>
      </c>
      <c r="B805" s="9">
        <v>0</v>
      </c>
      <c r="C805" s="9" t="s">
        <v>88</v>
      </c>
      <c r="D805" s="10" t="s">
        <v>282</v>
      </c>
      <c r="E805" s="10" t="s">
        <v>282</v>
      </c>
      <c r="F805" s="10" t="s">
        <v>282</v>
      </c>
      <c r="G805" s="10">
        <v>0</v>
      </c>
    </row>
    <row r="806" spans="1:7" x14ac:dyDescent="0.35">
      <c r="A806" s="9" t="str">
        <f>B783&amp;C806</f>
        <v>PRECIO MEDIO (kg ó litros)Salmon Ing.</v>
      </c>
      <c r="B806" s="9">
        <v>0</v>
      </c>
      <c r="C806" s="9" t="s">
        <v>89</v>
      </c>
      <c r="D806" s="10" t="s">
        <v>282</v>
      </c>
      <c r="E806" s="10" t="s">
        <v>282</v>
      </c>
      <c r="F806" s="10" t="s">
        <v>282</v>
      </c>
      <c r="G806" s="10">
        <v>0</v>
      </c>
    </row>
    <row r="807" spans="1:7" x14ac:dyDescent="0.35">
      <c r="A807" s="9" t="str">
        <f>B783&amp;C807</f>
        <v>PRECIO MEDIO (kg ó litros)Atun Fresco Ing.</v>
      </c>
      <c r="B807" s="9">
        <v>0</v>
      </c>
      <c r="C807" s="9" t="s">
        <v>90</v>
      </c>
      <c r="D807" s="10" t="s">
        <v>282</v>
      </c>
      <c r="E807" s="10" t="s">
        <v>282</v>
      </c>
      <c r="F807" s="10" t="s">
        <v>282</v>
      </c>
      <c r="G807" s="10">
        <v>0</v>
      </c>
    </row>
    <row r="808" spans="1:7" x14ac:dyDescent="0.35">
      <c r="A808" s="9" t="str">
        <f>B783&amp;C808</f>
        <v>PRECIO MEDIO (kg ó litros)Resto pescados Ing.</v>
      </c>
      <c r="B808" s="9">
        <v>0</v>
      </c>
      <c r="C808" s="9" t="s">
        <v>91</v>
      </c>
      <c r="D808" s="10" t="s">
        <v>282</v>
      </c>
      <c r="E808" s="10" t="s">
        <v>282</v>
      </c>
      <c r="F808" s="10" t="s">
        <v>282</v>
      </c>
      <c r="G808" s="10">
        <v>0</v>
      </c>
    </row>
    <row r="809" spans="1:7" x14ac:dyDescent="0.35">
      <c r="A809" s="9" t="str">
        <f>B783&amp;C809</f>
        <v>PRECIO MEDIO (kg ó litros)Mariscos Ing.</v>
      </c>
      <c r="B809" s="9">
        <v>0</v>
      </c>
      <c r="C809" s="9" t="s">
        <v>92</v>
      </c>
      <c r="D809" s="10" t="s">
        <v>282</v>
      </c>
      <c r="E809" s="10" t="s">
        <v>282</v>
      </c>
      <c r="F809" s="10" t="s">
        <v>282</v>
      </c>
      <c r="G809" s="10">
        <v>0</v>
      </c>
    </row>
    <row r="810" spans="1:7" x14ac:dyDescent="0.35">
      <c r="A810" s="9" t="str">
        <f>B783&amp;C810</f>
        <v>PRECIO MEDIO (kg ó litros)Calamares Ing.</v>
      </c>
      <c r="B810" s="9">
        <v>0</v>
      </c>
      <c r="C810" s="9" t="s">
        <v>93</v>
      </c>
      <c r="D810" s="10" t="s">
        <v>282</v>
      </c>
      <c r="E810" s="10" t="s">
        <v>282</v>
      </c>
      <c r="F810" s="10" t="s">
        <v>282</v>
      </c>
      <c r="G810" s="10">
        <v>0</v>
      </c>
    </row>
    <row r="811" spans="1:7" x14ac:dyDescent="0.35">
      <c r="A811" s="9" t="str">
        <f>B783&amp;C811</f>
        <v>PRECIO MEDIO (kg ó litros)Pulpo/sepia Ing.</v>
      </c>
      <c r="B811" s="9">
        <v>0</v>
      </c>
      <c r="C811" s="9" t="s">
        <v>94</v>
      </c>
      <c r="D811" s="10" t="s">
        <v>282</v>
      </c>
      <c r="E811" s="10" t="s">
        <v>282</v>
      </c>
      <c r="F811" s="10" t="s">
        <v>282</v>
      </c>
      <c r="G811" s="10">
        <v>0</v>
      </c>
    </row>
    <row r="812" spans="1:7" x14ac:dyDescent="0.35">
      <c r="A812" s="9" t="str">
        <f>B783&amp;C812</f>
        <v>PRECIO MEDIO (kg ó litros)Langostinos/Gamb.Ing</v>
      </c>
      <c r="B812" s="9">
        <v>0</v>
      </c>
      <c r="C812" s="9" t="s">
        <v>95</v>
      </c>
      <c r="D812" s="10" t="s">
        <v>282</v>
      </c>
      <c r="E812" s="10" t="s">
        <v>282</v>
      </c>
      <c r="F812" s="10" t="s">
        <v>282</v>
      </c>
      <c r="G812" s="10">
        <v>0</v>
      </c>
    </row>
    <row r="813" spans="1:7" x14ac:dyDescent="0.35">
      <c r="A813" s="9" t="str">
        <f>B783&amp;C813</f>
        <v>PRECIO MEDIO (kg ó litros)Otros mariscos Ing.</v>
      </c>
      <c r="B813" s="9">
        <v>0</v>
      </c>
      <c r="C813" s="9" t="s">
        <v>96</v>
      </c>
      <c r="D813" s="10" t="s">
        <v>282</v>
      </c>
      <c r="E813" s="10" t="s">
        <v>282</v>
      </c>
      <c r="F813" s="10" t="s">
        <v>282</v>
      </c>
      <c r="G813" s="10">
        <v>0</v>
      </c>
    </row>
    <row r="814" spans="1:7" x14ac:dyDescent="0.35">
      <c r="A814" s="9" t="str">
        <f>B783&amp;C814</f>
        <v>PRECIO MEDIO (kg ó litros).Derivados lacteos Ing</v>
      </c>
      <c r="B814" s="9">
        <v>0</v>
      </c>
      <c r="C814" s="9" t="s">
        <v>97</v>
      </c>
      <c r="D814" s="10" t="s">
        <v>282</v>
      </c>
      <c r="E814" s="10" t="s">
        <v>282</v>
      </c>
      <c r="F814" s="10" t="s">
        <v>282</v>
      </c>
      <c r="G814" s="10">
        <v>0</v>
      </c>
    </row>
    <row r="815" spans="1:7" x14ac:dyDescent="0.35">
      <c r="A815" s="9" t="str">
        <f>B783&amp;C815</f>
        <v>PRECIO MEDIO (kg ó litros)Mantequilla Ing.</v>
      </c>
      <c r="B815" s="9">
        <v>0</v>
      </c>
      <c r="C815" s="9" t="s">
        <v>98</v>
      </c>
      <c r="D815" s="10" t="s">
        <v>282</v>
      </c>
      <c r="E815" s="10" t="s">
        <v>282</v>
      </c>
      <c r="F815" s="10" t="s">
        <v>282</v>
      </c>
      <c r="G815" s="10">
        <v>0</v>
      </c>
    </row>
    <row r="816" spans="1:7" x14ac:dyDescent="0.35">
      <c r="A816" s="9" t="str">
        <f>B783&amp;C816</f>
        <v>PRECIO MEDIO (kg ó litros)Postres Ing.</v>
      </c>
      <c r="B816" s="9">
        <v>0</v>
      </c>
      <c r="C816" s="9" t="s">
        <v>99</v>
      </c>
      <c r="D816" s="10" t="s">
        <v>282</v>
      </c>
      <c r="E816" s="10" t="s">
        <v>282</v>
      </c>
      <c r="F816" s="10" t="s">
        <v>282</v>
      </c>
      <c r="G816" s="10">
        <v>0</v>
      </c>
    </row>
    <row r="817" spans="1:7" x14ac:dyDescent="0.35">
      <c r="A817" s="9" t="str">
        <f>B783&amp;C817</f>
        <v>PRECIO MEDIO (kg ó litros)Yogures Ing.</v>
      </c>
      <c r="B817" s="9">
        <v>0</v>
      </c>
      <c r="C817" s="9" t="s">
        <v>100</v>
      </c>
      <c r="D817" s="10" t="s">
        <v>282</v>
      </c>
      <c r="E817" s="10" t="s">
        <v>282</v>
      </c>
      <c r="F817" s="10" t="s">
        <v>282</v>
      </c>
      <c r="G817" s="10">
        <v>0</v>
      </c>
    </row>
    <row r="818" spans="1:7" x14ac:dyDescent="0.35">
      <c r="A818" s="9" t="str">
        <f>B783&amp;C818</f>
        <v>PRECIO MEDIO (kg ó litros)Queso Ing.</v>
      </c>
      <c r="B818" s="9">
        <v>0</v>
      </c>
      <c r="C818" s="9" t="s">
        <v>101</v>
      </c>
      <c r="D818" s="10" t="s">
        <v>282</v>
      </c>
      <c r="E818" s="10" t="s">
        <v>282</v>
      </c>
      <c r="F818" s="10" t="s">
        <v>282</v>
      </c>
      <c r="G818" s="10">
        <v>0</v>
      </c>
    </row>
    <row r="819" spans="1:7" x14ac:dyDescent="0.35">
      <c r="A819" s="9" t="str">
        <f>B783&amp;C819</f>
        <v>PRECIO MEDIO (kg ó litros).Fruta Ing.</v>
      </c>
      <c r="B819" s="9">
        <v>0</v>
      </c>
      <c r="C819" s="9" t="s">
        <v>102</v>
      </c>
      <c r="D819" s="10" t="s">
        <v>282</v>
      </c>
      <c r="E819" s="10" t="s">
        <v>282</v>
      </c>
      <c r="F819" s="10" t="s">
        <v>282</v>
      </c>
      <c r="G819" s="10">
        <v>0</v>
      </c>
    </row>
    <row r="820" spans="1:7" x14ac:dyDescent="0.35">
      <c r="A820" s="9" t="str">
        <f>B783&amp;C820</f>
        <v>PRECIO MEDIO (kg ó litros)Fruta Fresca Ing</v>
      </c>
      <c r="B820" s="9">
        <v>0</v>
      </c>
      <c r="C820" s="9" t="s">
        <v>103</v>
      </c>
      <c r="D820" s="10" t="s">
        <v>282</v>
      </c>
      <c r="E820" s="10" t="s">
        <v>282</v>
      </c>
      <c r="F820" s="10" t="s">
        <v>282</v>
      </c>
      <c r="G820" s="10">
        <v>0</v>
      </c>
    </row>
    <row r="821" spans="1:7" x14ac:dyDescent="0.35">
      <c r="A821" s="9" t="str">
        <f>B783&amp;C821</f>
        <v>PRECIO MEDIO (kg ó litros)Manzana Ing.</v>
      </c>
      <c r="B821" s="9">
        <v>0</v>
      </c>
      <c r="C821" s="9" t="s">
        <v>104</v>
      </c>
      <c r="D821" s="10" t="s">
        <v>282</v>
      </c>
      <c r="E821" s="10" t="s">
        <v>282</v>
      </c>
      <c r="F821" s="10" t="s">
        <v>282</v>
      </c>
      <c r="G821" s="10">
        <v>0</v>
      </c>
    </row>
    <row r="822" spans="1:7" x14ac:dyDescent="0.35">
      <c r="A822" s="9" t="str">
        <f>B783&amp;C822</f>
        <v>PRECIO MEDIO (kg ó litros)Platano Ing.</v>
      </c>
      <c r="B822" s="9">
        <v>0</v>
      </c>
      <c r="C822" s="9" t="s">
        <v>105</v>
      </c>
      <c r="D822" s="10" t="s">
        <v>282</v>
      </c>
      <c r="E822" s="10" t="s">
        <v>282</v>
      </c>
      <c r="F822" s="10" t="s">
        <v>282</v>
      </c>
      <c r="G822" s="10">
        <v>0</v>
      </c>
    </row>
    <row r="823" spans="1:7" x14ac:dyDescent="0.35">
      <c r="A823" s="9" t="str">
        <f>B783&amp;C823</f>
        <v>PRECIO MEDIO (kg ó litros)Naranja/Mandarina In</v>
      </c>
      <c r="B823" s="9">
        <v>0</v>
      </c>
      <c r="C823" s="9" t="s">
        <v>106</v>
      </c>
      <c r="D823" s="10" t="s">
        <v>282</v>
      </c>
      <c r="E823" s="10" t="s">
        <v>282</v>
      </c>
      <c r="F823" s="10" t="s">
        <v>282</v>
      </c>
      <c r="G823" s="10">
        <v>0</v>
      </c>
    </row>
    <row r="824" spans="1:7" x14ac:dyDescent="0.35">
      <c r="A824" s="9" t="str">
        <f>B783&amp;C824</f>
        <v>PRECIO MEDIO (kg ó litros)Melon/sandia Ing.</v>
      </c>
      <c r="B824" s="9">
        <v>0</v>
      </c>
      <c r="C824" s="9" t="s">
        <v>107</v>
      </c>
      <c r="D824" s="10" t="s">
        <v>282</v>
      </c>
      <c r="E824" s="10" t="s">
        <v>282</v>
      </c>
      <c r="F824" s="10" t="s">
        <v>282</v>
      </c>
      <c r="G824" s="10">
        <v>0</v>
      </c>
    </row>
    <row r="825" spans="1:7" x14ac:dyDescent="0.35">
      <c r="A825" s="9" t="str">
        <f>B783&amp;C825</f>
        <v>PRECIO MEDIO (kg ó litros)Fresa/freson Ing.</v>
      </c>
      <c r="B825" s="9">
        <v>0</v>
      </c>
      <c r="C825" s="9" t="s">
        <v>108</v>
      </c>
      <c r="D825" s="10" t="s">
        <v>282</v>
      </c>
      <c r="E825" s="10" t="s">
        <v>282</v>
      </c>
      <c r="F825" s="10" t="s">
        <v>282</v>
      </c>
      <c r="G825" s="10">
        <v>0</v>
      </c>
    </row>
    <row r="826" spans="1:7" x14ac:dyDescent="0.35">
      <c r="A826" s="9" t="str">
        <f>B783&amp;C826</f>
        <v>PRECIO MEDIO (kg ó litros)Pina Ing.</v>
      </c>
      <c r="B826" s="9">
        <v>0</v>
      </c>
      <c r="C826" s="9" t="s">
        <v>109</v>
      </c>
      <c r="D826" s="10" t="s">
        <v>282</v>
      </c>
      <c r="E826" s="10" t="s">
        <v>282</v>
      </c>
      <c r="F826" s="10" t="s">
        <v>282</v>
      </c>
      <c r="G826" s="10">
        <v>0</v>
      </c>
    </row>
    <row r="827" spans="1:7" x14ac:dyDescent="0.35">
      <c r="A827" s="9" t="str">
        <f>B783&amp;C827</f>
        <v>PRECIO MEDIO (kg ó litros)Resto frutas Ing.</v>
      </c>
      <c r="B827" s="9">
        <v>0</v>
      </c>
      <c r="C827" s="9" t="s">
        <v>110</v>
      </c>
      <c r="D827" s="10" t="s">
        <v>282</v>
      </c>
      <c r="E827" s="10" t="s">
        <v>282</v>
      </c>
      <c r="F827" s="10" t="s">
        <v>282</v>
      </c>
      <c r="G827" s="10">
        <v>0</v>
      </c>
    </row>
    <row r="828" spans="1:7" x14ac:dyDescent="0.35">
      <c r="A828" s="9" t="str">
        <f>B783&amp;C828</f>
        <v>PRECIO MEDIO (kg ó litros)Mermeladas Ing.</v>
      </c>
      <c r="B828" s="9">
        <v>0</v>
      </c>
      <c r="C828" s="9" t="s">
        <v>111</v>
      </c>
      <c r="D828" s="10" t="s">
        <v>282</v>
      </c>
      <c r="E828" s="10" t="s">
        <v>282</v>
      </c>
      <c r="F828" s="10" t="s">
        <v>282</v>
      </c>
      <c r="G828" s="10">
        <v>0</v>
      </c>
    </row>
    <row r="829" spans="1:7" x14ac:dyDescent="0.35">
      <c r="A829" s="9" t="str">
        <f>B783&amp;C829</f>
        <v>PRECIO MEDIO (kg ó litros).Hortalizas/Verdur.Ing</v>
      </c>
      <c r="B829" s="9">
        <v>0</v>
      </c>
      <c r="C829" s="9" t="s">
        <v>112</v>
      </c>
      <c r="D829" s="10" t="s">
        <v>282</v>
      </c>
      <c r="E829" s="10" t="s">
        <v>282</v>
      </c>
      <c r="F829" s="10" t="s">
        <v>282</v>
      </c>
      <c r="G829" s="10">
        <v>0</v>
      </c>
    </row>
    <row r="830" spans="1:7" x14ac:dyDescent="0.35">
      <c r="A830" s="9" t="str">
        <f>B783&amp;C830</f>
        <v>PRECIO MEDIO (kg ó litros)Tomates Ing.</v>
      </c>
      <c r="B830" s="9">
        <v>0</v>
      </c>
      <c r="C830" s="9" t="s">
        <v>113</v>
      </c>
      <c r="D830" s="10" t="s">
        <v>282</v>
      </c>
      <c r="E830" s="10" t="s">
        <v>282</v>
      </c>
      <c r="F830" s="10" t="s">
        <v>282</v>
      </c>
      <c r="G830" s="10">
        <v>0</v>
      </c>
    </row>
    <row r="831" spans="1:7" x14ac:dyDescent="0.35">
      <c r="A831" s="9" t="str">
        <f>B783&amp;C831</f>
        <v>PRECIO MEDIO (kg ó litros)Judías verdes Ing.</v>
      </c>
      <c r="B831" s="9">
        <v>0</v>
      </c>
      <c r="C831" s="9" t="s">
        <v>114</v>
      </c>
      <c r="D831" s="10" t="s">
        <v>282</v>
      </c>
      <c r="E831" s="10" t="s">
        <v>282</v>
      </c>
      <c r="F831" s="10" t="s">
        <v>282</v>
      </c>
      <c r="G831" s="10">
        <v>0</v>
      </c>
    </row>
    <row r="832" spans="1:7" x14ac:dyDescent="0.35">
      <c r="A832" s="9" t="str">
        <f>B783&amp;C832</f>
        <v>PRECIO MEDIO (kg ó litros)Patatas Ing.</v>
      </c>
      <c r="B832" s="9">
        <v>0</v>
      </c>
      <c r="C832" s="9" t="s">
        <v>115</v>
      </c>
      <c r="D832" s="10" t="s">
        <v>282</v>
      </c>
      <c r="E832" s="10" t="s">
        <v>282</v>
      </c>
      <c r="F832" s="10" t="s">
        <v>282</v>
      </c>
      <c r="G832" s="10">
        <v>0</v>
      </c>
    </row>
    <row r="833" spans="1:7" x14ac:dyDescent="0.35">
      <c r="A833" s="9" t="str">
        <f>B783&amp;C833</f>
        <v>PRECIO MEDIO (kg ó litros)Cebollas Ing.</v>
      </c>
      <c r="B833" s="9">
        <v>0</v>
      </c>
      <c r="C833" s="9" t="s">
        <v>116</v>
      </c>
      <c r="D833" s="10" t="s">
        <v>282</v>
      </c>
      <c r="E833" s="10" t="s">
        <v>282</v>
      </c>
      <c r="F833" s="10" t="s">
        <v>282</v>
      </c>
      <c r="G833" s="10">
        <v>0</v>
      </c>
    </row>
    <row r="834" spans="1:7" x14ac:dyDescent="0.35">
      <c r="A834" s="9" t="str">
        <f>B783&amp;C834</f>
        <v>PRECIO MEDIO (kg ó litros)Pimientos Ing.</v>
      </c>
      <c r="B834" s="9">
        <v>0</v>
      </c>
      <c r="C834" s="9" t="s">
        <v>117</v>
      </c>
      <c r="D834" s="10" t="s">
        <v>282</v>
      </c>
      <c r="E834" s="10" t="s">
        <v>282</v>
      </c>
      <c r="F834" s="10" t="s">
        <v>282</v>
      </c>
      <c r="G834" s="10">
        <v>0</v>
      </c>
    </row>
    <row r="835" spans="1:7" x14ac:dyDescent="0.35">
      <c r="A835" s="9" t="str">
        <f>B783&amp;C835</f>
        <v>PRECIO MEDIO (kg ó litros)Lechugas Ing.</v>
      </c>
      <c r="B835" s="9">
        <v>0</v>
      </c>
      <c r="C835" s="9" t="s">
        <v>118</v>
      </c>
      <c r="D835" s="10" t="s">
        <v>282</v>
      </c>
      <c r="E835" s="10" t="s">
        <v>282</v>
      </c>
      <c r="F835" s="10" t="s">
        <v>282</v>
      </c>
      <c r="G835" s="10">
        <v>0</v>
      </c>
    </row>
    <row r="836" spans="1:7" x14ac:dyDescent="0.35">
      <c r="A836" s="9" t="str">
        <f>B783&amp;C836</f>
        <v>PRECIO MEDIO (kg ó litros)Setas Ing.</v>
      </c>
      <c r="B836" s="9">
        <v>0</v>
      </c>
      <c r="C836" s="9" t="s">
        <v>119</v>
      </c>
      <c r="D836" s="10" t="s">
        <v>282</v>
      </c>
      <c r="E836" s="10" t="s">
        <v>282</v>
      </c>
      <c r="F836" s="10" t="s">
        <v>282</v>
      </c>
      <c r="G836" s="10">
        <v>0</v>
      </c>
    </row>
    <row r="837" spans="1:7" x14ac:dyDescent="0.35">
      <c r="A837" s="9" t="str">
        <f>B783&amp;C837</f>
        <v>PRECIO MEDIO (kg ó litros)Esparragos Ing.</v>
      </c>
      <c r="B837" s="9">
        <v>0</v>
      </c>
      <c r="C837" s="9" t="s">
        <v>120</v>
      </c>
      <c r="D837" s="10" t="s">
        <v>282</v>
      </c>
      <c r="E837" s="10" t="s">
        <v>282</v>
      </c>
      <c r="F837" s="10" t="s">
        <v>282</v>
      </c>
      <c r="G837" s="10">
        <v>0</v>
      </c>
    </row>
    <row r="838" spans="1:7" x14ac:dyDescent="0.35">
      <c r="A838" s="9" t="str">
        <f>B783&amp;C838</f>
        <v>PRECIO MEDIO (kg ó litros)Otras hortalizas Ing.</v>
      </c>
      <c r="B838" s="9">
        <v>0</v>
      </c>
      <c r="C838" s="9" t="s">
        <v>121</v>
      </c>
      <c r="D838" s="10" t="s">
        <v>282</v>
      </c>
      <c r="E838" s="10" t="s">
        <v>282</v>
      </c>
      <c r="F838" s="10" t="s">
        <v>282</v>
      </c>
      <c r="G838" s="10">
        <v>0</v>
      </c>
    </row>
    <row r="839" spans="1:7" x14ac:dyDescent="0.35">
      <c r="A839" s="9" t="str">
        <f>B783&amp;C839</f>
        <v>PRECIO MEDIO (kg ó litros).Aceite alino Ing.</v>
      </c>
      <c r="B839" s="9">
        <v>0</v>
      </c>
      <c r="C839" s="9" t="s">
        <v>122</v>
      </c>
      <c r="D839" s="10" t="s">
        <v>282</v>
      </c>
      <c r="E839" s="10" t="s">
        <v>282</v>
      </c>
      <c r="F839" s="10" t="s">
        <v>282</v>
      </c>
      <c r="G839" s="10">
        <v>0</v>
      </c>
    </row>
    <row r="840" spans="1:7" x14ac:dyDescent="0.35">
      <c r="A840" s="9" t="str">
        <f>B783&amp;C840</f>
        <v>PRECIO MEDIO (kg ó litros)Aceite oliva Ing.</v>
      </c>
      <c r="B840" s="9">
        <v>0</v>
      </c>
      <c r="C840" s="9" t="s">
        <v>266</v>
      </c>
      <c r="D840" s="10" t="s">
        <v>282</v>
      </c>
      <c r="E840" s="10" t="s">
        <v>282</v>
      </c>
      <c r="F840" s="10" t="s">
        <v>282</v>
      </c>
      <c r="G840" s="10">
        <v>0</v>
      </c>
    </row>
    <row r="841" spans="1:7" x14ac:dyDescent="0.35">
      <c r="A841" s="9" t="str">
        <f>B783&amp;C841</f>
        <v>PRECIO MEDIO (kg ó litros)Resto aceite Ing.</v>
      </c>
      <c r="B841" s="9">
        <v>0</v>
      </c>
      <c r="C841" s="9" t="s">
        <v>267</v>
      </c>
      <c r="D841" s="10" t="s">
        <v>282</v>
      </c>
      <c r="E841" s="10" t="s">
        <v>282</v>
      </c>
      <c r="F841" s="10" t="s">
        <v>282</v>
      </c>
      <c r="G841" s="10">
        <v>0</v>
      </c>
    </row>
    <row r="842" spans="1:7" x14ac:dyDescent="0.35">
      <c r="A842" s="9" t="str">
        <f>B783&amp;C842</f>
        <v>PRECIO MEDIO (kg ó litros).Pan Ing.</v>
      </c>
      <c r="B842" s="9">
        <v>0</v>
      </c>
      <c r="C842" s="9" t="s">
        <v>123</v>
      </c>
      <c r="D842" s="10" t="s">
        <v>282</v>
      </c>
      <c r="E842" s="10" t="s">
        <v>282</v>
      </c>
      <c r="F842" s="10" t="s">
        <v>282</v>
      </c>
      <c r="G842" s="10">
        <v>0</v>
      </c>
    </row>
    <row r="843" spans="1:7" x14ac:dyDescent="0.35">
      <c r="A843" s="9" t="str">
        <f>B783&amp;C843</f>
        <v>PRECIO MEDIO (kg ó litros).Pastas Ing.</v>
      </c>
      <c r="B843" s="9">
        <v>0</v>
      </c>
      <c r="C843" s="9" t="s">
        <v>124</v>
      </c>
      <c r="D843" s="10" t="s">
        <v>282</v>
      </c>
      <c r="E843" s="10" t="s">
        <v>282</v>
      </c>
      <c r="F843" s="10" t="s">
        <v>282</v>
      </c>
      <c r="G843" s="10">
        <v>0</v>
      </c>
    </row>
    <row r="844" spans="1:7" x14ac:dyDescent="0.35">
      <c r="A844" s="9" t="str">
        <f>B783&amp;C844</f>
        <v>PRECIO MEDIO (kg ó litros).Arroz Ing.</v>
      </c>
      <c r="B844" s="9">
        <v>0</v>
      </c>
      <c r="C844" s="9" t="s">
        <v>125</v>
      </c>
      <c r="D844" s="10" t="s">
        <v>282</v>
      </c>
      <c r="E844" s="10" t="s">
        <v>282</v>
      </c>
      <c r="F844" s="10" t="s">
        <v>282</v>
      </c>
      <c r="G844" s="10">
        <v>0</v>
      </c>
    </row>
    <row r="845" spans="1:7" x14ac:dyDescent="0.35">
      <c r="A845" s="9" t="str">
        <f>B783&amp;C845</f>
        <v>PRECIO MEDIO (kg ó litros).Legumbres Ing.</v>
      </c>
      <c r="B845" s="9">
        <v>0</v>
      </c>
      <c r="C845" s="9" t="s">
        <v>126</v>
      </c>
      <c r="D845" s="10" t="s">
        <v>282</v>
      </c>
      <c r="E845" s="10" t="s">
        <v>282</v>
      </c>
      <c r="F845" s="10" t="s">
        <v>282</v>
      </c>
      <c r="G845" s="10">
        <v>0</v>
      </c>
    </row>
    <row r="846" spans="1:7" x14ac:dyDescent="0.35">
      <c r="A846" s="9" t="str">
        <f>B783&amp;C846</f>
        <v>PRECIO MEDIO (kg ó litros)BATIDOS</v>
      </c>
      <c r="B846" s="9">
        <v>0</v>
      </c>
      <c r="C846" s="9" t="s">
        <v>268</v>
      </c>
      <c r="D846" s="10" t="s">
        <v>282</v>
      </c>
      <c r="E846" s="10" t="s">
        <v>282</v>
      </c>
      <c r="F846" s="10" t="s">
        <v>282</v>
      </c>
      <c r="G846" s="10">
        <v>0</v>
      </c>
    </row>
    <row r="847" spans="1:7" x14ac:dyDescent="0.35">
      <c r="A847" s="9" t="str">
        <f>B783&amp;C847</f>
        <v>PRECIO MEDIO (kg ó litros)HELADOS</v>
      </c>
      <c r="B847" s="9">
        <v>0</v>
      </c>
      <c r="C847" s="9" t="s">
        <v>269</v>
      </c>
      <c r="D847" s="10" t="s">
        <v>282</v>
      </c>
      <c r="E847" s="10" t="s">
        <v>282</v>
      </c>
      <c r="F847" s="10" t="s">
        <v>282</v>
      </c>
      <c r="G847" s="10">
        <v>0</v>
      </c>
    </row>
    <row r="848" spans="1:7" x14ac:dyDescent="0.35">
      <c r="A848" s="9" t="str">
        <f>B783&amp;C848</f>
        <v>PRECIO MEDIO (kg ó litros)GALLETAS</v>
      </c>
      <c r="B848" s="9">
        <v>0</v>
      </c>
      <c r="C848" s="9" t="s">
        <v>270</v>
      </c>
      <c r="D848" s="10" t="s">
        <v>282</v>
      </c>
      <c r="E848" s="10" t="s">
        <v>282</v>
      </c>
      <c r="F848" s="10" t="s">
        <v>282</v>
      </c>
      <c r="G848" s="10">
        <v>0</v>
      </c>
    </row>
    <row r="849" spans="1:7" x14ac:dyDescent="0.35">
      <c r="A849" s="9" t="str">
        <f>B783&amp;C849</f>
        <v>PRECIO MEDIO (kg ó litros)BOLLERÍA</v>
      </c>
      <c r="B849" s="9">
        <v>0</v>
      </c>
      <c r="C849" s="9" t="s">
        <v>271</v>
      </c>
      <c r="D849" s="10" t="s">
        <v>282</v>
      </c>
      <c r="E849" s="10" t="s">
        <v>282</v>
      </c>
      <c r="F849" s="10" t="s">
        <v>282</v>
      </c>
      <c r="G849" s="10">
        <v>0</v>
      </c>
    </row>
    <row r="850" spans="1:7" x14ac:dyDescent="0.35">
      <c r="A850" s="9" t="str">
        <f>B783&amp;C850</f>
        <v>PRECIO MEDIO (kg ó litros)BOLLERIA SALADA</v>
      </c>
      <c r="B850" s="9">
        <v>0</v>
      </c>
      <c r="C850" s="9" t="s">
        <v>272</v>
      </c>
      <c r="D850" s="10" t="s">
        <v>282</v>
      </c>
      <c r="E850" s="10" t="s">
        <v>282</v>
      </c>
      <c r="F850" s="10" t="s">
        <v>282</v>
      </c>
      <c r="G850" s="10">
        <v>0</v>
      </c>
    </row>
    <row r="851" spans="1:7" x14ac:dyDescent="0.35">
      <c r="A851" s="9" t="str">
        <f>B783&amp;C851</f>
        <v>PRECIO MEDIO (kg ó litros)BOLLERIA DULCE</v>
      </c>
      <c r="B851" s="9">
        <v>0</v>
      </c>
      <c r="C851" s="9" t="s">
        <v>273</v>
      </c>
      <c r="D851" s="10" t="s">
        <v>282</v>
      </c>
      <c r="E851" s="10" t="s">
        <v>282</v>
      </c>
      <c r="F851" s="10" t="s">
        <v>282</v>
      </c>
      <c r="G851" s="10">
        <v>0</v>
      </c>
    </row>
    <row r="852" spans="1:7" x14ac:dyDescent="0.35">
      <c r="A852" s="9" t="str">
        <f>B783&amp;C852</f>
        <v>PRECIO MEDIO (kg ó litros)PAL.PAN+BARRIT+TORTIT</v>
      </c>
      <c r="B852" s="9">
        <v>0</v>
      </c>
      <c r="C852" s="9" t="s">
        <v>274</v>
      </c>
      <c r="D852" s="10" t="s">
        <v>282</v>
      </c>
      <c r="E852" s="10" t="s">
        <v>282</v>
      </c>
      <c r="F852" s="10" t="s">
        <v>282</v>
      </c>
      <c r="G852" s="10">
        <v>0</v>
      </c>
    </row>
    <row r="853" spans="1:7" x14ac:dyDescent="0.35">
      <c r="A853" s="9" t="str">
        <f>B783&amp;C853</f>
        <v>PRECIO MEDIO (kg ó litros)PALITOS PAN</v>
      </c>
      <c r="B853" s="9">
        <v>0</v>
      </c>
      <c r="C853" s="9" t="s">
        <v>275</v>
      </c>
      <c r="D853" s="10" t="s">
        <v>282</v>
      </c>
      <c r="E853" s="10" t="s">
        <v>282</v>
      </c>
      <c r="F853" s="10" t="s">
        <v>282</v>
      </c>
      <c r="G853" s="10">
        <v>0</v>
      </c>
    </row>
    <row r="854" spans="1:7" x14ac:dyDescent="0.35">
      <c r="A854" s="9" t="str">
        <f>B783&amp;C854</f>
        <v>PRECIO MEDIO (kg ó litros)TORTITAS</v>
      </c>
      <c r="B854" s="9">
        <v>0</v>
      </c>
      <c r="C854" s="9" t="s">
        <v>276</v>
      </c>
      <c r="D854" s="10" t="s">
        <v>282</v>
      </c>
      <c r="E854" s="10" t="s">
        <v>282</v>
      </c>
      <c r="F854" s="10" t="s">
        <v>282</v>
      </c>
      <c r="G854" s="10">
        <v>0</v>
      </c>
    </row>
    <row r="855" spans="1:7" x14ac:dyDescent="0.35">
      <c r="A855" s="9" t="str">
        <f>B783&amp;C855</f>
        <v>PRECIO MEDIO (kg ó litros)BARRITAS</v>
      </c>
      <c r="B855" s="9">
        <v>0</v>
      </c>
      <c r="C855" s="9" t="s">
        <v>277</v>
      </c>
      <c r="D855" s="10" t="s">
        <v>282</v>
      </c>
      <c r="E855" s="10" t="s">
        <v>282</v>
      </c>
      <c r="F855" s="10" t="s">
        <v>282</v>
      </c>
      <c r="G855" s="10">
        <v>0</v>
      </c>
    </row>
    <row r="856" spans="1:7" x14ac:dyDescent="0.35">
      <c r="A856" s="9" t="str">
        <f>B783&amp;C856</f>
        <v>PRECIO MEDIO (kg ó litros).Resto productos Ing.</v>
      </c>
      <c r="B856" s="9">
        <v>0</v>
      </c>
      <c r="C856" s="9" t="s">
        <v>137</v>
      </c>
      <c r="D856" s="10" t="s">
        <v>282</v>
      </c>
      <c r="E856" s="10" t="s">
        <v>282</v>
      </c>
      <c r="F856" s="10" t="s">
        <v>282</v>
      </c>
      <c r="G856" s="10">
        <v>0</v>
      </c>
    </row>
    <row r="857" spans="1:7" x14ac:dyDescent="0.35">
      <c r="A857" s="9" t="str">
        <f>B783&amp;C857</f>
        <v>PRECIO MEDIO (kg ó litros)Gazpacho / Salmorejo</v>
      </c>
      <c r="B857" s="9">
        <v>0</v>
      </c>
      <c r="C857" s="9" t="s">
        <v>278</v>
      </c>
      <c r="D857" s="10" t="s">
        <v>282</v>
      </c>
      <c r="E857" s="10" t="s">
        <v>282</v>
      </c>
      <c r="F857" s="10" t="s">
        <v>282</v>
      </c>
      <c r="G857" s="10">
        <v>0</v>
      </c>
    </row>
    <row r="858" spans="1:7" x14ac:dyDescent="0.35">
      <c r="A858" s="9" t="str">
        <f>B783&amp;C858</f>
        <v>PRECIO MEDIO (kg ó litros)Sopas / Cremas / pures</v>
      </c>
      <c r="B858" s="9">
        <v>0</v>
      </c>
      <c r="C858" s="9" t="s">
        <v>279</v>
      </c>
      <c r="D858" s="10" t="s">
        <v>282</v>
      </c>
      <c r="E858" s="10" t="s">
        <v>282</v>
      </c>
      <c r="F858" s="10" t="s">
        <v>282</v>
      </c>
      <c r="G858" s="10">
        <v>0</v>
      </c>
    </row>
    <row r="859" spans="1:7" x14ac:dyDescent="0.35">
      <c r="A859" s="9" t="str">
        <f>B783&amp;C859</f>
        <v>PRECIO MEDIO (kg ó litros)Proteinas Vegetales</v>
      </c>
      <c r="B859" s="9">
        <v>0</v>
      </c>
      <c r="C859" s="9" t="s">
        <v>280</v>
      </c>
      <c r="D859" s="10" t="s">
        <v>282</v>
      </c>
      <c r="E859" s="10" t="s">
        <v>282</v>
      </c>
      <c r="F859" s="10" t="s">
        <v>282</v>
      </c>
      <c r="G859" s="10">
        <v>0</v>
      </c>
    </row>
    <row r="860" spans="1:7" x14ac:dyDescent="0.35">
      <c r="A860" s="9" t="str">
        <f>B783&amp;C860</f>
        <v>PRECIO MEDIO (kg ó litros)Platos Base Huevos</v>
      </c>
      <c r="B860" s="9">
        <v>0</v>
      </c>
      <c r="C860" s="9" t="s">
        <v>281</v>
      </c>
      <c r="D860" s="10" t="s">
        <v>282</v>
      </c>
      <c r="E860" s="10" t="s">
        <v>282</v>
      </c>
      <c r="F860" s="10" t="s">
        <v>282</v>
      </c>
      <c r="G860" s="1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H7078"/>
  <sheetViews>
    <sheetView zoomScale="60" zoomScaleNormal="63" workbookViewId="0">
      <pane xSplit="3" ySplit="2" topLeftCell="D189" activePane="bottomRight" state="frozen"/>
      <selection activeCell="E16" sqref="E16"/>
      <selection pane="topRight" activeCell="E16" sqref="E16"/>
      <selection pane="bottomLeft" activeCell="E16" sqref="E16"/>
      <selection pane="bottomRight" activeCell="E16" sqref="E16"/>
    </sheetView>
  </sheetViews>
  <sheetFormatPr baseColWidth="10" defaultColWidth="11.36328125" defaultRowHeight="14.5" x14ac:dyDescent="0.35"/>
  <cols>
    <col min="1" max="1" width="87" style="9" customWidth="1"/>
    <col min="2" max="2" width="49.26953125" style="9" customWidth="1"/>
    <col min="3" max="3" width="18.08984375" style="9" bestFit="1" customWidth="1"/>
    <col min="4" max="4" width="29.08984375" style="9" customWidth="1"/>
    <col min="5" max="8" width="11.36328125" style="10"/>
    <col min="9" max="16384" width="11.36328125" style="9"/>
  </cols>
  <sheetData>
    <row r="2" spans="1:8" x14ac:dyDescent="0.35">
      <c r="B2" s="9">
        <v>0</v>
      </c>
      <c r="C2" s="9">
        <v>0</v>
      </c>
      <c r="D2">
        <v>0</v>
      </c>
      <c r="E2" s="25" t="s">
        <v>263</v>
      </c>
      <c r="F2" s="25" t="s">
        <v>264</v>
      </c>
      <c r="G2" s="25" t="s">
        <v>265</v>
      </c>
      <c r="H2" s="25">
        <v>0</v>
      </c>
    </row>
    <row r="3" spans="1:8" x14ac:dyDescent="0.35">
      <c r="A3" s="9" t="str">
        <f>B3&amp;C3&amp;D3</f>
        <v>DISTRIBUCION VOLUMEN X CRITERIO (Consumiciones).T.Alimentos TOTAL INGT.ESPAÑA</v>
      </c>
      <c r="B3" s="9" t="s">
        <v>46</v>
      </c>
      <c r="C3" s="9" t="s">
        <v>45</v>
      </c>
      <c r="D3" t="s">
        <v>145</v>
      </c>
      <c r="E3" s="25">
        <v>100</v>
      </c>
      <c r="F3" s="25">
        <v>100</v>
      </c>
      <c r="G3" s="25">
        <v>100</v>
      </c>
      <c r="H3" s="10">
        <v>0</v>
      </c>
    </row>
    <row r="4" spans="1:8" x14ac:dyDescent="0.35">
      <c r="A4" s="9" t="str">
        <f>B3&amp;C3&amp;D4</f>
        <v>DISTRIBUCION VOLUMEN X CRITERIO (Consumiciones).T.Alimentos TOTAL INGBCN AM</v>
      </c>
      <c r="B4" s="9">
        <v>0</v>
      </c>
      <c r="C4" s="9">
        <v>0</v>
      </c>
      <c r="D4" t="s">
        <v>147</v>
      </c>
      <c r="E4" s="25">
        <v>10.078068597035038</v>
      </c>
      <c r="F4" s="25">
        <v>9.7460892018640966</v>
      </c>
      <c r="G4" s="25">
        <v>10.17278307110829</v>
      </c>
      <c r="H4" s="10">
        <v>0</v>
      </c>
    </row>
    <row r="5" spans="1:8" x14ac:dyDescent="0.35">
      <c r="A5" s="9" t="str">
        <f>B3&amp;C3&amp;D5</f>
        <v>DISTRIBUCION VOLUMEN X CRITERIO (Consumiciones).T.Alimentos TOTAL INGREST.CAT ARAGON</v>
      </c>
      <c r="B5" s="9">
        <v>0</v>
      </c>
      <c r="C5" s="9">
        <v>0</v>
      </c>
      <c r="D5" t="s">
        <v>148</v>
      </c>
      <c r="E5" s="25">
        <v>12.747654700921519</v>
      </c>
      <c r="F5" s="25">
        <v>13.509575449590718</v>
      </c>
      <c r="G5" s="25">
        <v>14.681897594409355</v>
      </c>
      <c r="H5" s="10">
        <v>0</v>
      </c>
    </row>
    <row r="6" spans="1:8" x14ac:dyDescent="0.35">
      <c r="A6" s="9" t="str">
        <f>B3&amp;C3&amp;D6</f>
        <v>DISTRIBUCION VOLUMEN X CRITERIO (Consumiciones).T.Alimentos TOTAL INGLEVANTE</v>
      </c>
      <c r="B6" s="9">
        <v>0</v>
      </c>
      <c r="C6" s="9">
        <v>0</v>
      </c>
      <c r="D6" t="s">
        <v>149</v>
      </c>
      <c r="E6" s="25">
        <v>17.046553419954098</v>
      </c>
      <c r="F6" s="25">
        <v>16.932446679420178</v>
      </c>
      <c r="G6" s="25">
        <v>16.003739392221238</v>
      </c>
      <c r="H6" s="10">
        <v>0</v>
      </c>
    </row>
    <row r="7" spans="1:8" x14ac:dyDescent="0.35">
      <c r="A7" s="9" t="str">
        <f>B3&amp;C3&amp;D7</f>
        <v>DISTRIBUCION VOLUMEN X CRITERIO (Consumiciones).T.Alimentos TOTAL INGANDALUCIA</v>
      </c>
      <c r="B7" s="9">
        <v>0</v>
      </c>
      <c r="C7" s="9">
        <v>0</v>
      </c>
      <c r="D7" t="s">
        <v>150</v>
      </c>
      <c r="E7" s="25">
        <v>21.16600369473737</v>
      </c>
      <c r="F7" s="25">
        <v>20.3969702061097</v>
      </c>
      <c r="G7" s="25">
        <v>20.841637916573884</v>
      </c>
      <c r="H7" s="10">
        <v>0</v>
      </c>
    </row>
    <row r="8" spans="1:8" x14ac:dyDescent="0.35">
      <c r="A8" s="9" t="str">
        <f>B3&amp;C3&amp;D8</f>
        <v>DISTRIBUCION VOLUMEN X CRITERIO (Consumiciones).T.Alimentos TOTAL INGMDD AM</v>
      </c>
      <c r="B8" s="9">
        <v>0</v>
      </c>
      <c r="C8" s="9">
        <v>0</v>
      </c>
      <c r="D8" t="s">
        <v>151</v>
      </c>
      <c r="E8" s="25">
        <v>15.543553453430036</v>
      </c>
      <c r="F8" s="25">
        <v>14.972483662635261</v>
      </c>
      <c r="G8" s="25">
        <v>14.911136463292255</v>
      </c>
      <c r="H8" s="10">
        <v>0</v>
      </c>
    </row>
    <row r="9" spans="1:8" x14ac:dyDescent="0.35">
      <c r="A9" s="9" t="str">
        <f>B3&amp;C3&amp;D9</f>
        <v>DISTRIBUCION VOLUMEN X CRITERIO (Consumiciones).T.Alimentos TOTAL INGRTO CENTRO</v>
      </c>
      <c r="B9" s="9">
        <v>0</v>
      </c>
      <c r="C9" s="9">
        <v>0</v>
      </c>
      <c r="D9" t="s">
        <v>152</v>
      </c>
      <c r="E9" s="25">
        <v>7.6088408211396095</v>
      </c>
      <c r="F9" s="25">
        <v>7.7930924708108691</v>
      </c>
      <c r="G9" s="25">
        <v>7.8145292848755705</v>
      </c>
      <c r="H9" s="10">
        <v>0</v>
      </c>
    </row>
    <row r="10" spans="1:8" x14ac:dyDescent="0.35">
      <c r="A10" s="9" t="str">
        <f>B3&amp;C3&amp;D10</f>
        <v>DISTRIBUCION VOLUMEN X CRITERIO (Consumiciones).T.Alimentos TOTAL INGNORTE-CENTRO</v>
      </c>
      <c r="B10" s="9">
        <v>0</v>
      </c>
      <c r="C10" s="9">
        <v>0</v>
      </c>
      <c r="D10" t="s">
        <v>153</v>
      </c>
      <c r="E10" s="25">
        <v>7.8777145260997186</v>
      </c>
      <c r="F10" s="25">
        <v>7.9967929539311378</v>
      </c>
      <c r="G10" s="25">
        <v>7.999175999615467</v>
      </c>
      <c r="H10" s="10">
        <v>0</v>
      </c>
    </row>
    <row r="11" spans="1:8" x14ac:dyDescent="0.35">
      <c r="A11" s="9" t="str">
        <f>B3&amp;C3&amp;D11</f>
        <v>DISTRIBUCION VOLUMEN X CRITERIO (Consumiciones).T.Alimentos TOTAL INGNOROESTE</v>
      </c>
      <c r="B11" s="9">
        <v>0</v>
      </c>
      <c r="C11" s="9">
        <v>0</v>
      </c>
      <c r="D11" t="s">
        <v>154</v>
      </c>
      <c r="E11" s="25">
        <v>7.9316011115559526</v>
      </c>
      <c r="F11" s="25">
        <v>8.6525474105362861</v>
      </c>
      <c r="G11" s="25">
        <v>7.5751100874323267</v>
      </c>
      <c r="H11" s="10">
        <v>0</v>
      </c>
    </row>
    <row r="12" spans="1:8" x14ac:dyDescent="0.35">
      <c r="A12" s="9" t="str">
        <f>B3&amp;C3&amp;D12</f>
        <v>DISTRIBUCION VOLUMEN X CRITERIO (Consumiciones).T.Alimentos TOTAL ING&lt;2MIL</v>
      </c>
      <c r="B12" s="9">
        <v>0</v>
      </c>
      <c r="C12" s="9">
        <v>0</v>
      </c>
      <c r="D12" t="s">
        <v>155</v>
      </c>
      <c r="E12" s="25">
        <v>4.3256175488221409</v>
      </c>
      <c r="F12" s="25">
        <v>4.5641807146878577</v>
      </c>
      <c r="G12" s="25">
        <v>4.7717391410973136</v>
      </c>
      <c r="H12" s="10">
        <v>0</v>
      </c>
    </row>
    <row r="13" spans="1:8" x14ac:dyDescent="0.35">
      <c r="A13" s="9" t="str">
        <f>B3&amp;C3&amp;D13</f>
        <v>DISTRIBUCION VOLUMEN X CRITERIO (Consumiciones).T.Alimentos TOTAL ING2-5MIL</v>
      </c>
      <c r="B13" s="9">
        <v>0</v>
      </c>
      <c r="C13" s="9">
        <v>0</v>
      </c>
      <c r="D13" t="s">
        <v>156</v>
      </c>
      <c r="E13" s="25">
        <v>4.5717005254174286</v>
      </c>
      <c r="F13" s="25">
        <v>4.6707010205755974</v>
      </c>
      <c r="G13" s="25">
        <v>4.0112515290602371</v>
      </c>
      <c r="H13" s="10">
        <v>0</v>
      </c>
    </row>
    <row r="14" spans="1:8" x14ac:dyDescent="0.35">
      <c r="A14" s="9" t="str">
        <f>B3&amp;C3&amp;D14</f>
        <v>DISTRIBUCION VOLUMEN X CRITERIO (Consumiciones).T.Alimentos TOTAL ING5-10MIL</v>
      </c>
      <c r="B14" s="9">
        <v>0</v>
      </c>
      <c r="C14" s="9">
        <v>0</v>
      </c>
      <c r="D14" t="s">
        <v>157</v>
      </c>
      <c r="E14" s="25">
        <v>7.0212645738851691</v>
      </c>
      <c r="F14" s="25">
        <v>7.2573389181525281</v>
      </c>
      <c r="G14" s="25">
        <v>7.4825826918719223</v>
      </c>
      <c r="H14" s="10">
        <v>0</v>
      </c>
    </row>
    <row r="15" spans="1:8" x14ac:dyDescent="0.35">
      <c r="A15" s="9" t="str">
        <f>B3&amp;C3&amp;D15</f>
        <v>DISTRIBUCION VOLUMEN X CRITERIO (Consumiciones).T.Alimentos TOTAL ING10-30MIL</v>
      </c>
      <c r="B15" s="9">
        <v>0</v>
      </c>
      <c r="C15" s="9">
        <v>0</v>
      </c>
      <c r="D15" t="s">
        <v>158</v>
      </c>
      <c r="E15" s="25">
        <v>16.688324115195154</v>
      </c>
      <c r="F15" s="25">
        <v>16.681210384776747</v>
      </c>
      <c r="G15" s="25">
        <v>16.920251477069737</v>
      </c>
      <c r="H15" s="10">
        <v>0</v>
      </c>
    </row>
    <row r="16" spans="1:8" x14ac:dyDescent="0.35">
      <c r="A16" s="9" t="str">
        <f>B3&amp;C3&amp;D16</f>
        <v>DISTRIBUCION VOLUMEN X CRITERIO (Consumiciones).T.Alimentos TOTAL ING30-100MIL</v>
      </c>
      <c r="B16" s="9">
        <v>0</v>
      </c>
      <c r="C16" s="9">
        <v>0</v>
      </c>
      <c r="D16" t="s">
        <v>159</v>
      </c>
      <c r="E16" s="25">
        <v>22.94640115281069</v>
      </c>
      <c r="F16" s="25">
        <v>22.682029832209786</v>
      </c>
      <c r="G16" s="25">
        <v>23.505395731089436</v>
      </c>
      <c r="H16" s="10">
        <v>0</v>
      </c>
    </row>
    <row r="17" spans="1:8" x14ac:dyDescent="0.35">
      <c r="A17" s="9" t="str">
        <f>B3&amp;C3&amp;D17</f>
        <v>DISTRIBUCION VOLUMEN X CRITERIO (Consumiciones).T.Alimentos TOTAL ING100-200MIL</v>
      </c>
      <c r="B17" s="9">
        <v>0</v>
      </c>
      <c r="C17" s="9">
        <v>0</v>
      </c>
      <c r="D17" t="s">
        <v>160</v>
      </c>
      <c r="E17" s="25">
        <v>9.8850459500790571</v>
      </c>
      <c r="F17" s="25">
        <v>9.3674199884255493</v>
      </c>
      <c r="G17" s="25">
        <v>10.218644578224612</v>
      </c>
      <c r="H17" s="10">
        <v>0</v>
      </c>
    </row>
    <row r="18" spans="1:8" x14ac:dyDescent="0.35">
      <c r="A18" s="9" t="str">
        <f>B3&amp;C3&amp;D18</f>
        <v>DISTRIBUCION VOLUMEN X CRITERIO (Consumiciones).T.Alimentos TOTAL ING200-500MIL</v>
      </c>
      <c r="B18" s="9">
        <v>0</v>
      </c>
      <c r="C18" s="9">
        <v>0</v>
      </c>
      <c r="D18" t="s">
        <v>161</v>
      </c>
      <c r="E18" s="25">
        <v>14.719356503455666</v>
      </c>
      <c r="F18" s="25">
        <v>15.295461892255435</v>
      </c>
      <c r="G18" s="25">
        <v>13.696214601090622</v>
      </c>
      <c r="H18" s="10">
        <v>0</v>
      </c>
    </row>
    <row r="19" spans="1:8" x14ac:dyDescent="0.35">
      <c r="A19" s="9" t="str">
        <f>B3&amp;C3&amp;D19</f>
        <v>DISTRIBUCION VOLUMEN X CRITERIO (Consumiciones).T.Alimentos TOTAL ING&gt;500MIL</v>
      </c>
      <c r="B19" s="9">
        <v>0</v>
      </c>
      <c r="C19" s="9">
        <v>0</v>
      </c>
      <c r="D19" t="s">
        <v>162</v>
      </c>
      <c r="E19" s="25">
        <v>19.842291565360028</v>
      </c>
      <c r="F19" s="25">
        <v>19.481657248916491</v>
      </c>
      <c r="G19" s="25">
        <v>19.39393202193018</v>
      </c>
      <c r="H19" s="10">
        <v>0</v>
      </c>
    </row>
    <row r="20" spans="1:8" x14ac:dyDescent="0.35">
      <c r="A20" s="9" t="str">
        <f>B3&amp;C3&amp;D20</f>
        <v>DISTRIBUCION VOLUMEN X CRITERIO (Consumiciones).T.Alimentos TOTAL INGDE 15 A 19 AÑOS</v>
      </c>
      <c r="B20" s="9">
        <v>0</v>
      </c>
      <c r="C20" s="9">
        <v>0</v>
      </c>
      <c r="D20" t="s">
        <v>163</v>
      </c>
      <c r="E20" s="25">
        <v>2.7136292154768742</v>
      </c>
      <c r="F20" s="25">
        <v>2.6787815190040081</v>
      </c>
      <c r="G20" s="25">
        <v>2.6037627388988018</v>
      </c>
      <c r="H20" s="10">
        <v>0</v>
      </c>
    </row>
    <row r="21" spans="1:8" x14ac:dyDescent="0.35">
      <c r="A21" s="9" t="str">
        <f>B3&amp;C3&amp;D21</f>
        <v>DISTRIBUCION VOLUMEN X CRITERIO (Consumiciones).T.Alimentos TOTAL INGDE 20 A 24 AÑOS</v>
      </c>
      <c r="B21" s="9">
        <v>0</v>
      </c>
      <c r="C21" s="9">
        <v>0</v>
      </c>
      <c r="D21" t="s">
        <v>164</v>
      </c>
      <c r="E21" s="25">
        <v>3.2646470291265812</v>
      </c>
      <c r="F21" s="25">
        <v>3.1087163071021728</v>
      </c>
      <c r="G21" s="25">
        <v>2.9779118849303083</v>
      </c>
      <c r="H21" s="10">
        <v>0</v>
      </c>
    </row>
    <row r="22" spans="1:8" x14ac:dyDescent="0.35">
      <c r="A22" s="9" t="str">
        <f>B3&amp;C3&amp;D22</f>
        <v>DISTRIBUCION VOLUMEN X CRITERIO (Consumiciones).T.Alimentos TOTAL INGDE 25 A 34 AÑOS</v>
      </c>
      <c r="B22" s="9">
        <v>0</v>
      </c>
      <c r="C22" s="9">
        <v>0</v>
      </c>
      <c r="D22" t="s">
        <v>165</v>
      </c>
      <c r="E22" s="25">
        <v>10.063877121247334</v>
      </c>
      <c r="F22" s="25">
        <v>9.7700811292260745</v>
      </c>
      <c r="G22" s="25">
        <v>9.0151527784998677</v>
      </c>
      <c r="H22" s="10">
        <v>0</v>
      </c>
    </row>
    <row r="23" spans="1:8" x14ac:dyDescent="0.35">
      <c r="A23" s="9" t="str">
        <f>B3&amp;C3&amp;D23</f>
        <v>DISTRIBUCION VOLUMEN X CRITERIO (Consumiciones).T.Alimentos TOTAL INGDE 35 A 49 AÑOS</v>
      </c>
      <c r="B23" s="9">
        <v>0</v>
      </c>
      <c r="C23" s="9">
        <v>0</v>
      </c>
      <c r="D23" t="s">
        <v>166</v>
      </c>
      <c r="E23" s="25">
        <v>27.817440422021285</v>
      </c>
      <c r="F23" s="25">
        <v>25.884752677205508</v>
      </c>
      <c r="G23" s="25">
        <v>24.01621711232989</v>
      </c>
      <c r="H23" s="10">
        <v>0</v>
      </c>
    </row>
    <row r="24" spans="1:8" x14ac:dyDescent="0.35">
      <c r="A24" s="9" t="str">
        <f>B3&amp;C3&amp;D24</f>
        <v>DISTRIBUCION VOLUMEN X CRITERIO (Consumiciones).T.Alimentos TOTAL INGDE 50 A 59 AÑOS</v>
      </c>
      <c r="B24" s="9">
        <v>0</v>
      </c>
      <c r="C24" s="9">
        <v>0</v>
      </c>
      <c r="D24" t="s">
        <v>167</v>
      </c>
      <c r="E24" s="25">
        <v>23.961689594459326</v>
      </c>
      <c r="F24" s="25">
        <v>24.591597814413824</v>
      </c>
      <c r="G24" s="25">
        <v>25.419293576622714</v>
      </c>
      <c r="H24" s="10">
        <v>0</v>
      </c>
    </row>
    <row r="25" spans="1:8" x14ac:dyDescent="0.35">
      <c r="A25" s="9" t="str">
        <f>B3&amp;C3&amp;D25</f>
        <v>DISTRIBUCION VOLUMEN X CRITERIO (Consumiciones).T.Alimentos TOTAL INGDE 60 A 75 AÑOS</v>
      </c>
      <c r="B25" s="9">
        <v>0</v>
      </c>
      <c r="C25" s="9">
        <v>0</v>
      </c>
      <c r="D25" t="s">
        <v>168</v>
      </c>
      <c r="E25" s="25">
        <v>32.178716617668599</v>
      </c>
      <c r="F25" s="25">
        <v>33.966056797336108</v>
      </c>
      <c r="G25" s="25">
        <v>35.967656023001382</v>
      </c>
      <c r="H25" s="10">
        <v>0</v>
      </c>
    </row>
    <row r="26" spans="1:8" x14ac:dyDescent="0.35">
      <c r="A26" s="9" t="str">
        <f>B3&amp;C3&amp;D26</f>
        <v>DISTRIBUCION VOLUMEN X CRITERIO (Consumiciones).T.Alimentos TOTAL INGNIVEL ALTO</v>
      </c>
      <c r="B26" s="9">
        <v>0</v>
      </c>
      <c r="C26" s="9">
        <v>0</v>
      </c>
      <c r="D26" t="s">
        <v>256</v>
      </c>
      <c r="E26" s="25">
        <v>25.680591947469477</v>
      </c>
      <c r="F26" s="25">
        <v>25.036418248327948</v>
      </c>
      <c r="G26" s="25">
        <v>25.500810757521208</v>
      </c>
      <c r="H26" s="10">
        <v>0</v>
      </c>
    </row>
    <row r="27" spans="1:8" x14ac:dyDescent="0.35">
      <c r="A27" s="9" t="str">
        <f>B3&amp;C3&amp;D27</f>
        <v>DISTRIBUCION VOLUMEN X CRITERIO (Consumiciones).T.Alimentos TOTAL INGNIVEL MEDIO ALTO</v>
      </c>
      <c r="B27" s="9">
        <v>0</v>
      </c>
      <c r="C27" s="9">
        <v>0</v>
      </c>
      <c r="D27" t="s">
        <v>257</v>
      </c>
      <c r="E27" s="25">
        <v>15.207071898381757</v>
      </c>
      <c r="F27" s="25">
        <v>15.267706795027113</v>
      </c>
      <c r="G27" s="25">
        <v>15.2367637581088</v>
      </c>
      <c r="H27" s="10">
        <v>0</v>
      </c>
    </row>
    <row r="28" spans="1:8" x14ac:dyDescent="0.35">
      <c r="A28" s="9" t="str">
        <f>B3&amp;C3&amp;D28</f>
        <v>DISTRIBUCION VOLUMEN X CRITERIO (Consumiciones).T.Alimentos TOTAL INGNIVEL MEDIO</v>
      </c>
      <c r="B28" s="9">
        <v>0</v>
      </c>
      <c r="C28" s="9">
        <v>0</v>
      </c>
      <c r="D28" t="s">
        <v>258</v>
      </c>
      <c r="E28" s="25">
        <v>24.100392210284621</v>
      </c>
      <c r="F28" s="25">
        <v>24.10317177249231</v>
      </c>
      <c r="G28" s="25">
        <v>24.658388078676342</v>
      </c>
      <c r="H28" s="10">
        <v>0</v>
      </c>
    </row>
    <row r="29" spans="1:8" x14ac:dyDescent="0.35">
      <c r="A29" s="9" t="str">
        <f>B3&amp;C3&amp;D29</f>
        <v>DISTRIBUCION VOLUMEN X CRITERIO (Consumiciones).T.Alimentos TOTAL INGNIVEL MEDIO BAJO</v>
      </c>
      <c r="B29" s="9">
        <v>0</v>
      </c>
      <c r="C29" s="9">
        <v>0</v>
      </c>
      <c r="D29" t="s">
        <v>259</v>
      </c>
      <c r="E29" s="25">
        <v>14.37355199635596</v>
      </c>
      <c r="F29" s="25">
        <v>14.357172965309076</v>
      </c>
      <c r="G29" s="25">
        <v>14.341789473787466</v>
      </c>
      <c r="H29" s="10">
        <v>0</v>
      </c>
    </row>
    <row r="30" spans="1:8" x14ac:dyDescent="0.35">
      <c r="A30" s="9" t="str">
        <f>B3&amp;C3&amp;D30</f>
        <v>DISTRIBUCION VOLUMEN X CRITERIO (Consumiciones).T.Alimentos TOTAL INGNIVEL BAJO</v>
      </c>
      <c r="B30" s="9">
        <v>0</v>
      </c>
      <c r="C30" s="9">
        <v>0</v>
      </c>
      <c r="D30" t="s">
        <v>260</v>
      </c>
      <c r="E30" s="25">
        <v>20.638380337356185</v>
      </c>
      <c r="F30" s="25">
        <v>21.235518428233011</v>
      </c>
      <c r="G30" s="25">
        <v>20.262247931906177</v>
      </c>
      <c r="H30" s="10">
        <v>0</v>
      </c>
    </row>
    <row r="31" spans="1:8" x14ac:dyDescent="0.35">
      <c r="A31" s="9" t="str">
        <f>B3&amp;C3&amp;D31</f>
        <v>DISTRIBUCION VOLUMEN X CRITERIO (Consumiciones).T.Alimentos TOTAL INGHOMBRE</v>
      </c>
      <c r="B31" s="9">
        <v>0</v>
      </c>
      <c r="C31" s="9">
        <v>0</v>
      </c>
      <c r="D31" t="s">
        <v>173</v>
      </c>
      <c r="E31" s="25">
        <v>50.947185225075373</v>
      </c>
      <c r="F31" s="25">
        <v>50.491403171084706</v>
      </c>
      <c r="G31" s="25">
        <v>51.711183941409644</v>
      </c>
      <c r="H31" s="10">
        <v>0</v>
      </c>
    </row>
    <row r="32" spans="1:8" x14ac:dyDescent="0.35">
      <c r="A32" s="9" t="str">
        <f>B3&amp;C3&amp;D32</f>
        <v>DISTRIBUCION VOLUMEN X CRITERIO (Consumiciones).T.Alimentos TOTAL INGMUJER</v>
      </c>
      <c r="B32" s="9">
        <v>0</v>
      </c>
      <c r="C32" s="9">
        <v>0</v>
      </c>
      <c r="D32" t="s">
        <v>174</v>
      </c>
      <c r="E32" s="25">
        <v>49.052814774924627</v>
      </c>
      <c r="F32" s="25">
        <v>49.508596828915294</v>
      </c>
      <c r="G32" s="25">
        <v>48.288816058590349</v>
      </c>
      <c r="H32" s="10">
        <v>0</v>
      </c>
    </row>
    <row r="33" spans="1:8" x14ac:dyDescent="0.35">
      <c r="A33" s="9" t="str">
        <f>$B$3&amp;$C$33&amp;D33</f>
        <v>DISTRIBUCION VOLUMEN X CRITERIO (Consumiciones).T.Carne Ing.T.ESPAÑA</v>
      </c>
      <c r="B33" s="9">
        <v>0</v>
      </c>
      <c r="C33" s="9" t="s">
        <v>49</v>
      </c>
      <c r="D33" t="s">
        <v>145</v>
      </c>
      <c r="E33" s="25">
        <v>100</v>
      </c>
      <c r="F33" s="25">
        <v>100</v>
      </c>
      <c r="G33" s="25">
        <v>100</v>
      </c>
      <c r="H33" s="10">
        <v>0</v>
      </c>
    </row>
    <row r="34" spans="1:8" x14ac:dyDescent="0.35">
      <c r="A34" s="9" t="str">
        <f t="shared" ref="A34:A62" si="0">$B$3&amp;$C$33&amp;D34</f>
        <v>DISTRIBUCION VOLUMEN X CRITERIO (Consumiciones).T.Carne Ing.BCN AM</v>
      </c>
      <c r="B34" s="9">
        <v>0</v>
      </c>
      <c r="C34" s="9">
        <v>0</v>
      </c>
      <c r="D34" t="s">
        <v>147</v>
      </c>
      <c r="E34" s="25">
        <v>9.0411896318945946</v>
      </c>
      <c r="F34" s="25">
        <v>8.4902778865992836</v>
      </c>
      <c r="G34" s="25">
        <v>8.9994829889950534</v>
      </c>
      <c r="H34" s="10">
        <v>0</v>
      </c>
    </row>
    <row r="35" spans="1:8" x14ac:dyDescent="0.35">
      <c r="A35" s="9" t="str">
        <f t="shared" si="0"/>
        <v>DISTRIBUCION VOLUMEN X CRITERIO (Consumiciones).T.Carne Ing.REST.CAT ARAGON</v>
      </c>
      <c r="B35" s="9">
        <v>0</v>
      </c>
      <c r="C35" s="9">
        <v>0</v>
      </c>
      <c r="D35" t="s">
        <v>148</v>
      </c>
      <c r="E35" s="25">
        <v>11.642210355976724</v>
      </c>
      <c r="F35" s="25">
        <v>11.577692026430567</v>
      </c>
      <c r="G35" s="25">
        <v>12.672385325188934</v>
      </c>
      <c r="H35" s="10">
        <v>0</v>
      </c>
    </row>
    <row r="36" spans="1:8" x14ac:dyDescent="0.35">
      <c r="A36" s="9" t="str">
        <f t="shared" si="0"/>
        <v>DISTRIBUCION VOLUMEN X CRITERIO (Consumiciones).T.Carne Ing.LEVANTE</v>
      </c>
      <c r="B36" s="9">
        <v>0</v>
      </c>
      <c r="C36" s="9">
        <v>0</v>
      </c>
      <c r="D36" t="s">
        <v>149</v>
      </c>
      <c r="E36" s="25">
        <v>16.272659085178436</v>
      </c>
      <c r="F36" s="25">
        <v>15.963729791846223</v>
      </c>
      <c r="G36" s="25">
        <v>16.560588867599403</v>
      </c>
      <c r="H36" s="10">
        <v>0</v>
      </c>
    </row>
    <row r="37" spans="1:8" x14ac:dyDescent="0.35">
      <c r="A37" s="9" t="str">
        <f t="shared" si="0"/>
        <v>DISTRIBUCION VOLUMEN X CRITERIO (Consumiciones).T.Carne Ing.ANDALUCIA</v>
      </c>
      <c r="B37" s="9">
        <v>0</v>
      </c>
      <c r="C37" s="9">
        <v>0</v>
      </c>
      <c r="D37" t="s">
        <v>150</v>
      </c>
      <c r="E37" s="25">
        <v>21.602709163855259</v>
      </c>
      <c r="F37" s="25">
        <v>21.530393846796731</v>
      </c>
      <c r="G37" s="25">
        <v>21.355649245572902</v>
      </c>
      <c r="H37" s="10">
        <v>0</v>
      </c>
    </row>
    <row r="38" spans="1:8" x14ac:dyDescent="0.35">
      <c r="A38" s="9" t="str">
        <f t="shared" si="0"/>
        <v>DISTRIBUCION VOLUMEN X CRITERIO (Consumiciones).T.Carne Ing.MDD AM</v>
      </c>
      <c r="B38" s="9">
        <v>0</v>
      </c>
      <c r="C38" s="9">
        <v>0</v>
      </c>
      <c r="D38" t="s">
        <v>151</v>
      </c>
      <c r="E38" s="25">
        <v>17.548474818628375</v>
      </c>
      <c r="F38" s="25">
        <v>16.628542140040221</v>
      </c>
      <c r="G38" s="25">
        <v>16.488579672494584</v>
      </c>
      <c r="H38" s="10">
        <v>0</v>
      </c>
    </row>
    <row r="39" spans="1:8" x14ac:dyDescent="0.35">
      <c r="A39" s="9" t="str">
        <f t="shared" si="0"/>
        <v>DISTRIBUCION VOLUMEN X CRITERIO (Consumiciones).T.Carne Ing.RTO CENTRO</v>
      </c>
      <c r="B39" s="9">
        <v>0</v>
      </c>
      <c r="C39" s="9">
        <v>0</v>
      </c>
      <c r="D39" t="s">
        <v>152</v>
      </c>
      <c r="E39" s="25">
        <v>9.1273798542643476</v>
      </c>
      <c r="F39" s="25">
        <v>10.449757110397242</v>
      </c>
      <c r="G39" s="25">
        <v>10.313667585729519</v>
      </c>
      <c r="H39" s="10">
        <v>0</v>
      </c>
    </row>
    <row r="40" spans="1:8" x14ac:dyDescent="0.35">
      <c r="A40" s="9" t="str">
        <f t="shared" si="0"/>
        <v>DISTRIBUCION VOLUMEN X CRITERIO (Consumiciones).T.Carne Ing.NORTE-CENTRO</v>
      </c>
      <c r="B40" s="9">
        <v>0</v>
      </c>
      <c r="C40" s="9">
        <v>0</v>
      </c>
      <c r="D40" t="s">
        <v>153</v>
      </c>
      <c r="E40" s="25">
        <v>7.9301260425078279</v>
      </c>
      <c r="F40" s="25">
        <v>7.8442111311342684</v>
      </c>
      <c r="G40" s="25">
        <v>7.6285553662629262</v>
      </c>
      <c r="H40" s="10">
        <v>0</v>
      </c>
    </row>
    <row r="41" spans="1:8" x14ac:dyDescent="0.35">
      <c r="A41" s="9" t="str">
        <f t="shared" si="0"/>
        <v>DISTRIBUCION VOLUMEN X CRITERIO (Consumiciones).T.Carne Ing.NOROESTE</v>
      </c>
      <c r="B41" s="9">
        <v>0</v>
      </c>
      <c r="C41" s="9">
        <v>0</v>
      </c>
      <c r="D41" t="s">
        <v>154</v>
      </c>
      <c r="E41" s="25">
        <v>6.8352446641792239</v>
      </c>
      <c r="F41" s="25">
        <v>7.5154091253362587</v>
      </c>
      <c r="G41" s="25">
        <v>5.9810756880915941</v>
      </c>
      <c r="H41" s="10">
        <v>0</v>
      </c>
    </row>
    <row r="42" spans="1:8" x14ac:dyDescent="0.35">
      <c r="A42" s="9" t="str">
        <f t="shared" si="0"/>
        <v>DISTRIBUCION VOLUMEN X CRITERIO (Consumiciones).T.Carne Ing.&lt;2MIL</v>
      </c>
      <c r="B42" s="9">
        <v>0</v>
      </c>
      <c r="C42" s="9">
        <v>0</v>
      </c>
      <c r="D42" t="s">
        <v>155</v>
      </c>
      <c r="E42" s="25">
        <v>3.6601659075603163</v>
      </c>
      <c r="F42" s="25">
        <v>4.2134771083078695</v>
      </c>
      <c r="G42" s="25">
        <v>4.6985563368030654</v>
      </c>
      <c r="H42" s="10">
        <v>0</v>
      </c>
    </row>
    <row r="43" spans="1:8" x14ac:dyDescent="0.35">
      <c r="A43" s="9" t="str">
        <f t="shared" si="0"/>
        <v>DISTRIBUCION VOLUMEN X CRITERIO (Consumiciones).T.Carne Ing.2-5MIL</v>
      </c>
      <c r="B43" s="9">
        <v>0</v>
      </c>
      <c r="C43" s="9">
        <v>0</v>
      </c>
      <c r="D43" t="s">
        <v>156</v>
      </c>
      <c r="E43" s="25">
        <v>6.2248580465805103</v>
      </c>
      <c r="F43" s="25">
        <v>5.3672529969442921</v>
      </c>
      <c r="G43" s="25">
        <v>4.1038520677082984</v>
      </c>
      <c r="H43" s="10">
        <v>0</v>
      </c>
    </row>
    <row r="44" spans="1:8" x14ac:dyDescent="0.35">
      <c r="A44" s="9" t="str">
        <f t="shared" si="0"/>
        <v>DISTRIBUCION VOLUMEN X CRITERIO (Consumiciones).T.Carne Ing.5-10MIL</v>
      </c>
      <c r="B44" s="9">
        <v>0</v>
      </c>
      <c r="C44" s="9">
        <v>0</v>
      </c>
      <c r="D44" t="s">
        <v>157</v>
      </c>
      <c r="E44" s="25">
        <v>6.6763717376247573</v>
      </c>
      <c r="F44" s="25">
        <v>7.2609365614145061</v>
      </c>
      <c r="G44" s="25">
        <v>8.0403207543599535</v>
      </c>
      <c r="H44" s="10">
        <v>0</v>
      </c>
    </row>
    <row r="45" spans="1:8" x14ac:dyDescent="0.35">
      <c r="A45" s="9" t="str">
        <f t="shared" si="0"/>
        <v>DISTRIBUCION VOLUMEN X CRITERIO (Consumiciones).T.Carne Ing.10-30MIL</v>
      </c>
      <c r="B45" s="9">
        <v>0</v>
      </c>
      <c r="C45" s="9">
        <v>0</v>
      </c>
      <c r="D45" t="s">
        <v>158</v>
      </c>
      <c r="E45" s="25">
        <v>17.321323813384314</v>
      </c>
      <c r="F45" s="25">
        <v>17.707259265063072</v>
      </c>
      <c r="G45" s="25">
        <v>18.707490799706765</v>
      </c>
      <c r="H45" s="10">
        <v>0</v>
      </c>
    </row>
    <row r="46" spans="1:8" x14ac:dyDescent="0.35">
      <c r="A46" s="9" t="str">
        <f t="shared" si="0"/>
        <v>DISTRIBUCION VOLUMEN X CRITERIO (Consumiciones).T.Carne Ing.30-100MIL</v>
      </c>
      <c r="B46" s="9">
        <v>0</v>
      </c>
      <c r="C46" s="9">
        <v>0</v>
      </c>
      <c r="D46" t="s">
        <v>159</v>
      </c>
      <c r="E46" s="25">
        <v>22.758738234383529</v>
      </c>
      <c r="F46" s="25">
        <v>22.794692992765548</v>
      </c>
      <c r="G46" s="25">
        <v>23.05034051309222</v>
      </c>
      <c r="H46" s="10">
        <v>0</v>
      </c>
    </row>
    <row r="47" spans="1:8" x14ac:dyDescent="0.35">
      <c r="A47" s="9" t="str">
        <f t="shared" si="0"/>
        <v>DISTRIBUCION VOLUMEN X CRITERIO (Consumiciones).T.Carne Ing.100-200MIL</v>
      </c>
      <c r="B47" s="9">
        <v>0</v>
      </c>
      <c r="C47" s="9">
        <v>0</v>
      </c>
      <c r="D47" t="s">
        <v>160</v>
      </c>
      <c r="E47" s="25">
        <v>9.4896379589348463</v>
      </c>
      <c r="F47" s="25">
        <v>9.2546227376008776</v>
      </c>
      <c r="G47" s="25">
        <v>10.006836509156344</v>
      </c>
      <c r="H47" s="10">
        <v>0</v>
      </c>
    </row>
    <row r="48" spans="1:8" x14ac:dyDescent="0.35">
      <c r="A48" s="9" t="str">
        <f t="shared" si="0"/>
        <v>DISTRIBUCION VOLUMEN X CRITERIO (Consumiciones).T.Carne Ing.200-500MIL</v>
      </c>
      <c r="B48" s="9">
        <v>0</v>
      </c>
      <c r="C48" s="9">
        <v>0</v>
      </c>
      <c r="D48" t="s">
        <v>161</v>
      </c>
      <c r="E48" s="25">
        <v>15.083346366343553</v>
      </c>
      <c r="F48" s="25">
        <v>15.846444148449946</v>
      </c>
      <c r="G48" s="25">
        <v>14.196377504710783</v>
      </c>
      <c r="H48" s="10">
        <v>0</v>
      </c>
    </row>
    <row r="49" spans="1:8" x14ac:dyDescent="0.35">
      <c r="A49" s="9" t="str">
        <f t="shared" si="0"/>
        <v>DISTRIBUCION VOLUMEN X CRITERIO (Consumiciones).T.Carne Ing.&gt;500MIL</v>
      </c>
      <c r="B49" s="9">
        <v>0</v>
      </c>
      <c r="C49" s="9">
        <v>0</v>
      </c>
      <c r="D49" t="s">
        <v>162</v>
      </c>
      <c r="E49" s="25">
        <v>18.785536231236456</v>
      </c>
      <c r="F49" s="25">
        <v>17.555322677531404</v>
      </c>
      <c r="G49" s="25">
        <v>17.196207202384475</v>
      </c>
      <c r="H49" s="10">
        <v>0</v>
      </c>
    </row>
    <row r="50" spans="1:8" x14ac:dyDescent="0.35">
      <c r="A50" s="9" t="str">
        <f t="shared" si="0"/>
        <v>DISTRIBUCION VOLUMEN X CRITERIO (Consumiciones).T.Carne Ing.DE 15 A 19 AÑOS</v>
      </c>
      <c r="B50" s="9">
        <v>0</v>
      </c>
      <c r="C50" s="9">
        <v>0</v>
      </c>
      <c r="D50" t="s">
        <v>163</v>
      </c>
      <c r="E50" s="25">
        <v>3.4385928179070371</v>
      </c>
      <c r="F50" s="25">
        <v>3.6374755151610123</v>
      </c>
      <c r="G50" s="25">
        <v>2.9201312609758019</v>
      </c>
      <c r="H50" s="10">
        <v>0</v>
      </c>
    </row>
    <row r="51" spans="1:8" x14ac:dyDescent="0.35">
      <c r="A51" s="9" t="str">
        <f t="shared" si="0"/>
        <v>DISTRIBUCION VOLUMEN X CRITERIO (Consumiciones).T.Carne Ing.DE 20 A 24 AÑOS</v>
      </c>
      <c r="B51" s="9">
        <v>0</v>
      </c>
      <c r="C51" s="9">
        <v>0</v>
      </c>
      <c r="D51" t="s">
        <v>164</v>
      </c>
      <c r="E51" s="25">
        <v>3.7735262857197576</v>
      </c>
      <c r="F51" s="25">
        <v>3.4754857792055156</v>
      </c>
      <c r="G51" s="25">
        <v>3.5958438907550252</v>
      </c>
      <c r="H51" s="10">
        <v>0</v>
      </c>
    </row>
    <row r="52" spans="1:8" x14ac:dyDescent="0.35">
      <c r="A52" s="9" t="str">
        <f t="shared" si="0"/>
        <v>DISTRIBUCION VOLUMEN X CRITERIO (Consumiciones).T.Carne Ing.DE 25 A 34 AÑOS</v>
      </c>
      <c r="B52" s="9">
        <v>0</v>
      </c>
      <c r="C52" s="9">
        <v>0</v>
      </c>
      <c r="D52" t="s">
        <v>165</v>
      </c>
      <c r="E52" s="25">
        <v>12.231530096678339</v>
      </c>
      <c r="F52" s="25">
        <v>12.844060957455145</v>
      </c>
      <c r="G52" s="25">
        <v>10.687777237232361</v>
      </c>
      <c r="H52" s="10">
        <v>0</v>
      </c>
    </row>
    <row r="53" spans="1:8" x14ac:dyDescent="0.35">
      <c r="A53" s="9" t="str">
        <f t="shared" si="0"/>
        <v>DISTRIBUCION VOLUMEN X CRITERIO (Consumiciones).T.Carne Ing.DE 35 A 49 AÑOS</v>
      </c>
      <c r="B53" s="9">
        <v>0</v>
      </c>
      <c r="C53" s="9">
        <v>0</v>
      </c>
      <c r="D53" t="s">
        <v>166</v>
      </c>
      <c r="E53" s="25">
        <v>31.393285180350261</v>
      </c>
      <c r="F53" s="25">
        <v>29.648606649429343</v>
      </c>
      <c r="G53" s="25">
        <v>28.525871609137237</v>
      </c>
      <c r="H53" s="10">
        <v>0</v>
      </c>
    </row>
    <row r="54" spans="1:8" x14ac:dyDescent="0.35">
      <c r="A54" s="9" t="str">
        <f t="shared" si="0"/>
        <v>DISTRIBUCION VOLUMEN X CRITERIO (Consumiciones).T.Carne Ing.DE 50 A 59 AÑOS</v>
      </c>
      <c r="B54" s="9">
        <v>0</v>
      </c>
      <c r="C54" s="9">
        <v>0</v>
      </c>
      <c r="D54" t="s">
        <v>167</v>
      </c>
      <c r="E54" s="25">
        <v>24.39332667319913</v>
      </c>
      <c r="F54" s="25">
        <v>25.237307059468776</v>
      </c>
      <c r="G54" s="25">
        <v>26.659388632960646</v>
      </c>
      <c r="H54" s="10">
        <v>0</v>
      </c>
    </row>
    <row r="55" spans="1:8" x14ac:dyDescent="0.35">
      <c r="A55" s="9" t="str">
        <f t="shared" si="0"/>
        <v>DISTRIBUCION VOLUMEN X CRITERIO (Consumiciones).T.Carne Ing.DE 60 A 75 AÑOS</v>
      </c>
      <c r="B55" s="9">
        <v>0</v>
      </c>
      <c r="C55" s="9">
        <v>0</v>
      </c>
      <c r="D55" t="s">
        <v>168</v>
      </c>
      <c r="E55" s="25">
        <v>24.769724264060493</v>
      </c>
      <c r="F55" s="25">
        <v>25.15706860978349</v>
      </c>
      <c r="G55" s="25">
        <v>27.610969667263436</v>
      </c>
      <c r="H55" s="10">
        <v>0</v>
      </c>
    </row>
    <row r="56" spans="1:8" x14ac:dyDescent="0.35">
      <c r="A56" s="9" t="str">
        <f t="shared" si="0"/>
        <v>DISTRIBUCION VOLUMEN X CRITERIO (Consumiciones).T.Carne Ing.NIVEL ALTO</v>
      </c>
      <c r="B56" s="9">
        <v>0</v>
      </c>
      <c r="C56" s="9">
        <v>0</v>
      </c>
      <c r="D56" t="s">
        <v>256</v>
      </c>
      <c r="E56" s="25">
        <v>26.228797952168321</v>
      </c>
      <c r="F56" s="25">
        <v>25.412690328815064</v>
      </c>
      <c r="G56" s="25">
        <v>25.240819087045242</v>
      </c>
      <c r="H56" s="10">
        <v>0</v>
      </c>
    </row>
    <row r="57" spans="1:8" x14ac:dyDescent="0.35">
      <c r="A57" s="9" t="str">
        <f t="shared" si="0"/>
        <v>DISTRIBUCION VOLUMEN X CRITERIO (Consumiciones).T.Carne Ing.NIVEL MEDIO ALTO</v>
      </c>
      <c r="B57" s="9">
        <v>0</v>
      </c>
      <c r="C57" s="9">
        <v>0</v>
      </c>
      <c r="D57" t="s">
        <v>257</v>
      </c>
      <c r="E57" s="25">
        <v>15.005027018228128</v>
      </c>
      <c r="F57" s="25">
        <v>13.936012954112147</v>
      </c>
      <c r="G57" s="25">
        <v>16.370033382918372</v>
      </c>
      <c r="H57" s="10">
        <v>0</v>
      </c>
    </row>
    <row r="58" spans="1:8" x14ac:dyDescent="0.35">
      <c r="A58" s="9" t="str">
        <f t="shared" si="0"/>
        <v>DISTRIBUCION VOLUMEN X CRITERIO (Consumiciones).T.Carne Ing.NIVEL MEDIO</v>
      </c>
      <c r="B58" s="9">
        <v>0</v>
      </c>
      <c r="C58" s="9">
        <v>0</v>
      </c>
      <c r="D58" t="s">
        <v>258</v>
      </c>
      <c r="E58" s="25">
        <v>24.644837172485772</v>
      </c>
      <c r="F58" s="25">
        <v>26.300027423019667</v>
      </c>
      <c r="G58" s="25">
        <v>26.600966999804061</v>
      </c>
      <c r="H58" s="10">
        <v>0</v>
      </c>
    </row>
    <row r="59" spans="1:8" x14ac:dyDescent="0.35">
      <c r="A59" s="9" t="str">
        <f t="shared" si="0"/>
        <v>DISTRIBUCION VOLUMEN X CRITERIO (Consumiciones).T.Carne Ing.NIVEL MEDIO BAJO</v>
      </c>
      <c r="B59" s="9">
        <v>0</v>
      </c>
      <c r="C59" s="9">
        <v>0</v>
      </c>
      <c r="D59" t="s">
        <v>259</v>
      </c>
      <c r="E59" s="25">
        <v>14.552416639270749</v>
      </c>
      <c r="F59" s="25">
        <v>14.36512444827496</v>
      </c>
      <c r="G59" s="25">
        <v>13.725189423187853</v>
      </c>
      <c r="H59" s="10">
        <v>0</v>
      </c>
    </row>
    <row r="60" spans="1:8" x14ac:dyDescent="0.35">
      <c r="A60" s="9" t="str">
        <f t="shared" si="0"/>
        <v>DISTRIBUCION VOLUMEN X CRITERIO (Consumiciones).T.Carne Ing.NIVEL BAJO</v>
      </c>
      <c r="B60" s="9">
        <v>0</v>
      </c>
      <c r="C60" s="9">
        <v>0</v>
      </c>
      <c r="D60" t="s">
        <v>260</v>
      </c>
      <c r="E60" s="25">
        <v>19.568914834331824</v>
      </c>
      <c r="F60" s="25">
        <v>19.986151375068559</v>
      </c>
      <c r="G60" s="25">
        <v>18.062966690940343</v>
      </c>
      <c r="H60" s="10">
        <v>0</v>
      </c>
    </row>
    <row r="61" spans="1:8" x14ac:dyDescent="0.35">
      <c r="A61" s="9" t="str">
        <f t="shared" si="0"/>
        <v>DISTRIBUCION VOLUMEN X CRITERIO (Consumiciones).T.Carne Ing.HOMBRE</v>
      </c>
      <c r="B61" s="9">
        <v>0</v>
      </c>
      <c r="C61" s="9">
        <v>0</v>
      </c>
      <c r="D61" t="s">
        <v>173</v>
      </c>
      <c r="E61" s="25">
        <v>47.429537163229682</v>
      </c>
      <c r="F61" s="25">
        <v>47.177296351432524</v>
      </c>
      <c r="G61" s="25">
        <v>49.152974827607046</v>
      </c>
      <c r="H61" s="10">
        <v>0</v>
      </c>
    </row>
    <row r="62" spans="1:8" x14ac:dyDescent="0.35">
      <c r="A62" s="9" t="str">
        <f t="shared" si="0"/>
        <v>DISTRIBUCION VOLUMEN X CRITERIO (Consumiciones).T.Carne Ing.MUJER</v>
      </c>
      <c r="B62" s="9">
        <v>0</v>
      </c>
      <c r="C62" s="9">
        <v>0</v>
      </c>
      <c r="D62" t="s">
        <v>174</v>
      </c>
      <c r="E62" s="25">
        <v>52.570450069739906</v>
      </c>
      <c r="F62" s="25">
        <v>52.822710177857871</v>
      </c>
      <c r="G62" s="25">
        <v>50.847012964340898</v>
      </c>
      <c r="H62" s="10">
        <v>0</v>
      </c>
    </row>
    <row r="63" spans="1:8" x14ac:dyDescent="0.35">
      <c r="A63" s="9" t="str">
        <f>$B$3&amp;$C$63&amp;D63</f>
        <v>DISTRIBUCION VOLUMEN X CRITERIO (Consumiciones)T.Carne Fresca IngT.ESPAÑA</v>
      </c>
      <c r="B63" s="9">
        <v>0</v>
      </c>
      <c r="C63" s="9" t="s">
        <v>53</v>
      </c>
      <c r="D63" t="s">
        <v>145</v>
      </c>
      <c r="E63" s="25">
        <v>100</v>
      </c>
      <c r="F63" s="25">
        <v>100</v>
      </c>
      <c r="G63" s="25">
        <v>100</v>
      </c>
      <c r="H63" s="10">
        <v>0</v>
      </c>
    </row>
    <row r="64" spans="1:8" x14ac:dyDescent="0.35">
      <c r="A64" s="9" t="str">
        <f t="shared" ref="A64:A92" si="1">$B$3&amp;$C$63&amp;D64</f>
        <v>DISTRIBUCION VOLUMEN X CRITERIO (Consumiciones)T.Carne Fresca IngBCN AM</v>
      </c>
      <c r="B64" s="9">
        <v>0</v>
      </c>
      <c r="C64" s="9">
        <v>0</v>
      </c>
      <c r="D64" t="s">
        <v>147</v>
      </c>
      <c r="E64" s="25">
        <v>8.312368532442397</v>
      </c>
      <c r="F64" s="25">
        <v>8.0100526481573144</v>
      </c>
      <c r="G64" s="25">
        <v>8.1064647485572703</v>
      </c>
      <c r="H64" s="10">
        <v>0</v>
      </c>
    </row>
    <row r="65" spans="1:8" x14ac:dyDescent="0.35">
      <c r="A65" s="9" t="str">
        <f t="shared" si="1"/>
        <v>DISTRIBUCION VOLUMEN X CRITERIO (Consumiciones)T.Carne Fresca IngREST.CAT ARAGON</v>
      </c>
      <c r="B65" s="9">
        <v>0</v>
      </c>
      <c r="C65" s="9">
        <v>0</v>
      </c>
      <c r="D65" t="s">
        <v>148</v>
      </c>
      <c r="E65" s="25">
        <v>11.707551528820273</v>
      </c>
      <c r="F65" s="25">
        <v>11.563155289564865</v>
      </c>
      <c r="G65" s="25">
        <v>12.636535114734809</v>
      </c>
      <c r="H65" s="10">
        <v>0</v>
      </c>
    </row>
    <row r="66" spans="1:8" x14ac:dyDescent="0.35">
      <c r="A66" s="9" t="str">
        <f t="shared" si="1"/>
        <v>DISTRIBUCION VOLUMEN X CRITERIO (Consumiciones)T.Carne Fresca IngLEVANTE</v>
      </c>
      <c r="B66" s="9">
        <v>0</v>
      </c>
      <c r="C66" s="9">
        <v>0</v>
      </c>
      <c r="D66" t="s">
        <v>149</v>
      </c>
      <c r="E66" s="25">
        <v>15.886854698258732</v>
      </c>
      <c r="F66" s="25">
        <v>15.852257898246288</v>
      </c>
      <c r="G66" s="25">
        <v>16.650602206066452</v>
      </c>
      <c r="H66" s="10">
        <v>0</v>
      </c>
    </row>
    <row r="67" spans="1:8" x14ac:dyDescent="0.35">
      <c r="A67" s="9" t="str">
        <f t="shared" si="1"/>
        <v>DISTRIBUCION VOLUMEN X CRITERIO (Consumiciones)T.Carne Fresca IngANDALUCIA</v>
      </c>
      <c r="B67" s="9">
        <v>0</v>
      </c>
      <c r="C67" s="9">
        <v>0</v>
      </c>
      <c r="D67" t="s">
        <v>150</v>
      </c>
      <c r="E67" s="25">
        <v>22.097341730024201</v>
      </c>
      <c r="F67" s="25">
        <v>21.955926088041462</v>
      </c>
      <c r="G67" s="25">
        <v>21.942880666274466</v>
      </c>
      <c r="H67" s="10">
        <v>0</v>
      </c>
    </row>
    <row r="68" spans="1:8" x14ac:dyDescent="0.35">
      <c r="A68" s="9" t="str">
        <f t="shared" si="1"/>
        <v>DISTRIBUCION VOLUMEN X CRITERIO (Consumiciones)T.Carne Fresca IngMDD AM</v>
      </c>
      <c r="B68" s="9">
        <v>0</v>
      </c>
      <c r="C68" s="9">
        <v>0</v>
      </c>
      <c r="D68" t="s">
        <v>151</v>
      </c>
      <c r="E68" s="25">
        <v>18.21730799678177</v>
      </c>
      <c r="F68" s="25">
        <v>17.128748675614535</v>
      </c>
      <c r="G68" s="25">
        <v>16.620326778009378</v>
      </c>
      <c r="H68" s="10">
        <v>0</v>
      </c>
    </row>
    <row r="69" spans="1:8" x14ac:dyDescent="0.35">
      <c r="A69" s="9" t="str">
        <f t="shared" si="1"/>
        <v>DISTRIBUCION VOLUMEN X CRITERIO (Consumiciones)T.Carne Fresca IngRTO CENTRO</v>
      </c>
      <c r="B69" s="9">
        <v>0</v>
      </c>
      <c r="C69" s="9">
        <v>0</v>
      </c>
      <c r="D69" t="s">
        <v>152</v>
      </c>
      <c r="E69" s="25">
        <v>9.0336104585976145</v>
      </c>
      <c r="F69" s="25">
        <v>10.178234670877428</v>
      </c>
      <c r="G69" s="25">
        <v>10.415837842902631</v>
      </c>
      <c r="H69" s="10">
        <v>0</v>
      </c>
    </row>
    <row r="70" spans="1:8" x14ac:dyDescent="0.35">
      <c r="A70" s="9" t="str">
        <f t="shared" si="1"/>
        <v>DISTRIBUCION VOLUMEN X CRITERIO (Consumiciones)T.Carne Fresca IngNORTE-CENTRO</v>
      </c>
      <c r="B70" s="9">
        <v>0</v>
      </c>
      <c r="C70" s="9">
        <v>0</v>
      </c>
      <c r="D70" t="s">
        <v>153</v>
      </c>
      <c r="E70" s="25">
        <v>7.7211748797203121</v>
      </c>
      <c r="F70" s="25">
        <v>7.4566816525057993</v>
      </c>
      <c r="G70" s="25">
        <v>7.4390144434221224</v>
      </c>
      <c r="H70" s="11">
        <v>0</v>
      </c>
    </row>
    <row r="71" spans="1:8" x14ac:dyDescent="0.35">
      <c r="A71" s="9" t="str">
        <f t="shared" si="1"/>
        <v>DISTRIBUCION VOLUMEN X CRITERIO (Consumiciones)T.Carne Fresca IngNOROESTE</v>
      </c>
      <c r="B71" s="9">
        <v>0</v>
      </c>
      <c r="C71" s="9">
        <v>0</v>
      </c>
      <c r="D71" t="s">
        <v>154</v>
      </c>
      <c r="E71" s="25">
        <v>7.0238216791012222</v>
      </c>
      <c r="F71" s="25">
        <v>7.8549103508649933</v>
      </c>
      <c r="G71" s="25">
        <v>6.1883696889357207</v>
      </c>
      <c r="H71" s="10">
        <v>0</v>
      </c>
    </row>
    <row r="72" spans="1:8" x14ac:dyDescent="0.35">
      <c r="A72" s="9" t="str">
        <f t="shared" si="1"/>
        <v>DISTRIBUCION VOLUMEN X CRITERIO (Consumiciones)T.Carne Fresca Ing&lt;2MIL</v>
      </c>
      <c r="B72" s="9">
        <v>0</v>
      </c>
      <c r="C72" s="9">
        <v>0</v>
      </c>
      <c r="D72" t="s">
        <v>155</v>
      </c>
      <c r="E72" s="25">
        <v>3.5855762923806171</v>
      </c>
      <c r="F72" s="25">
        <v>4.0102784584357734</v>
      </c>
      <c r="G72" s="25">
        <v>4.9191718264946092</v>
      </c>
      <c r="H72" s="10">
        <v>0</v>
      </c>
    </row>
    <row r="73" spans="1:8" x14ac:dyDescent="0.35">
      <c r="A73" s="9" t="str">
        <f t="shared" si="1"/>
        <v>DISTRIBUCION VOLUMEN X CRITERIO (Consumiciones)T.Carne Fresca Ing2-5MIL</v>
      </c>
      <c r="B73" s="9">
        <v>0</v>
      </c>
      <c r="C73" s="9">
        <v>0</v>
      </c>
      <c r="D73" t="s">
        <v>156</v>
      </c>
      <c r="E73" s="25">
        <v>5.7533805943383722</v>
      </c>
      <c r="F73" s="25">
        <v>5.4452651429927235</v>
      </c>
      <c r="G73" s="25">
        <v>4.2178302456288019</v>
      </c>
      <c r="H73" s="10">
        <v>0</v>
      </c>
    </row>
    <row r="74" spans="1:8" x14ac:dyDescent="0.35">
      <c r="A74" s="9" t="str">
        <f t="shared" si="1"/>
        <v>DISTRIBUCION VOLUMEN X CRITERIO (Consumiciones)T.Carne Fresca Ing5-10MIL</v>
      </c>
      <c r="B74" s="9">
        <v>0</v>
      </c>
      <c r="C74" s="9">
        <v>0</v>
      </c>
      <c r="D74" t="s">
        <v>157</v>
      </c>
      <c r="E74" s="25">
        <v>6.5815494673443471</v>
      </c>
      <c r="F74" s="25">
        <v>7.3078473162530218</v>
      </c>
      <c r="G74" s="25">
        <v>8.3047065925474222</v>
      </c>
      <c r="H74" s="10">
        <v>0</v>
      </c>
    </row>
    <row r="75" spans="1:8" x14ac:dyDescent="0.35">
      <c r="A75" s="9" t="str">
        <f t="shared" si="1"/>
        <v>DISTRIBUCION VOLUMEN X CRITERIO (Consumiciones)T.Carne Fresca Ing10-30MIL</v>
      </c>
      <c r="B75" s="9">
        <v>0</v>
      </c>
      <c r="C75" s="9">
        <v>0</v>
      </c>
      <c r="D75" t="s">
        <v>158</v>
      </c>
      <c r="E75" s="25">
        <v>17.511478672771393</v>
      </c>
      <c r="F75" s="25">
        <v>17.778435936560403</v>
      </c>
      <c r="G75" s="25">
        <v>19.123195340256796</v>
      </c>
      <c r="H75" s="10">
        <v>0</v>
      </c>
    </row>
    <row r="76" spans="1:8" x14ac:dyDescent="0.35">
      <c r="A76" s="9" t="str">
        <f t="shared" si="1"/>
        <v>DISTRIBUCION VOLUMEN X CRITERIO (Consumiciones)T.Carne Fresca Ing30-100MIL</v>
      </c>
      <c r="B76" s="9">
        <v>0</v>
      </c>
      <c r="C76" s="9">
        <v>0</v>
      </c>
      <c r="D76" t="s">
        <v>159</v>
      </c>
      <c r="E76" s="25">
        <v>23.046525379095083</v>
      </c>
      <c r="F76" s="25">
        <v>22.786637922218176</v>
      </c>
      <c r="G76" s="25">
        <v>22.741746451354253</v>
      </c>
      <c r="H76" s="10">
        <v>0</v>
      </c>
    </row>
    <row r="77" spans="1:8" x14ac:dyDescent="0.35">
      <c r="A77" s="9" t="str">
        <f t="shared" si="1"/>
        <v>DISTRIBUCION VOLUMEN X CRITERIO (Consumiciones)T.Carne Fresca Ing100-200MIL</v>
      </c>
      <c r="B77" s="9">
        <v>0</v>
      </c>
      <c r="C77" s="9">
        <v>0</v>
      </c>
      <c r="D77" t="s">
        <v>160</v>
      </c>
      <c r="E77" s="25">
        <v>9.2806402207524066</v>
      </c>
      <c r="F77" s="25">
        <v>8.8377152254216558</v>
      </c>
      <c r="G77" s="25">
        <v>9.2883738362546318</v>
      </c>
      <c r="H77" s="10">
        <v>0</v>
      </c>
    </row>
    <row r="78" spans="1:8" x14ac:dyDescent="0.35">
      <c r="A78" s="9" t="str">
        <f t="shared" si="1"/>
        <v>DISTRIBUCION VOLUMEN X CRITERIO (Consumiciones)T.Carne Fresca Ing200-500MIL</v>
      </c>
      <c r="B78" s="9">
        <v>0</v>
      </c>
      <c r="C78" s="9">
        <v>0</v>
      </c>
      <c r="D78" t="s">
        <v>161</v>
      </c>
      <c r="E78" s="25">
        <v>15.524391977692115</v>
      </c>
      <c r="F78" s="25">
        <v>16.174266627940746</v>
      </c>
      <c r="G78" s="25">
        <v>14.448506427576294</v>
      </c>
      <c r="H78" s="10">
        <v>0</v>
      </c>
    </row>
    <row r="79" spans="1:8" x14ac:dyDescent="0.35">
      <c r="A79" s="9" t="str">
        <f t="shared" si="1"/>
        <v>DISTRIBUCION VOLUMEN X CRITERIO (Consumiciones)T.Carne Fresca Ing&gt;500MIL</v>
      </c>
      <c r="B79" s="9">
        <v>0</v>
      </c>
      <c r="C79" s="9">
        <v>0</v>
      </c>
      <c r="D79" t="s">
        <v>162</v>
      </c>
      <c r="E79" s="25">
        <v>18.716496977255911</v>
      </c>
      <c r="F79" s="25">
        <v>17.659509189905627</v>
      </c>
      <c r="G79" s="25">
        <v>16.956505376922166</v>
      </c>
      <c r="H79" s="10">
        <v>0</v>
      </c>
    </row>
    <row r="80" spans="1:8" x14ac:dyDescent="0.35">
      <c r="A80" s="9" t="str">
        <f t="shared" si="1"/>
        <v>DISTRIBUCION VOLUMEN X CRITERIO (Consumiciones)T.Carne Fresca IngDE 15 A 19 AÑOS</v>
      </c>
      <c r="B80" s="9">
        <v>0</v>
      </c>
      <c r="C80" s="9">
        <v>0</v>
      </c>
      <c r="D80" t="s">
        <v>163</v>
      </c>
      <c r="E80" s="25">
        <v>3.0515094333526123</v>
      </c>
      <c r="F80" s="25">
        <v>3.5993323870028182</v>
      </c>
      <c r="G80" s="25">
        <v>3.1162439729471925</v>
      </c>
      <c r="H80" s="10">
        <v>0</v>
      </c>
    </row>
    <row r="81" spans="1:8" x14ac:dyDescent="0.35">
      <c r="A81" s="9" t="str">
        <f t="shared" si="1"/>
        <v>DISTRIBUCION VOLUMEN X CRITERIO (Consumiciones)T.Carne Fresca IngDE 20 A 24 AÑOS</v>
      </c>
      <c r="B81" s="9">
        <v>0</v>
      </c>
      <c r="C81" s="9">
        <v>0</v>
      </c>
      <c r="D81" t="s">
        <v>164</v>
      </c>
      <c r="E81" s="25">
        <v>3.898456962651097</v>
      </c>
      <c r="F81" s="25">
        <v>3.5273038170936744</v>
      </c>
      <c r="G81" s="25">
        <v>3.7107006972103904</v>
      </c>
      <c r="H81" s="10">
        <v>0</v>
      </c>
    </row>
    <row r="82" spans="1:8" x14ac:dyDescent="0.35">
      <c r="A82" s="9" t="str">
        <f t="shared" si="1"/>
        <v>DISTRIBUCION VOLUMEN X CRITERIO (Consumiciones)T.Carne Fresca IngDE 25 A 34 AÑOS</v>
      </c>
      <c r="B82" s="9">
        <v>0</v>
      </c>
      <c r="C82" s="9">
        <v>0</v>
      </c>
      <c r="D82" t="s">
        <v>165</v>
      </c>
      <c r="E82" s="25">
        <v>12.684918914203184</v>
      </c>
      <c r="F82" s="25">
        <v>13.487279763390097</v>
      </c>
      <c r="G82" s="25">
        <v>11.238297264459165</v>
      </c>
      <c r="H82" s="10">
        <v>0</v>
      </c>
    </row>
    <row r="83" spans="1:8" x14ac:dyDescent="0.35">
      <c r="A83" s="9" t="str">
        <f t="shared" si="1"/>
        <v>DISTRIBUCION VOLUMEN X CRITERIO (Consumiciones)T.Carne Fresca IngDE 35 A 49 AÑOS</v>
      </c>
      <c r="B83" s="9">
        <v>0</v>
      </c>
      <c r="C83" s="9">
        <v>0</v>
      </c>
      <c r="D83" t="s">
        <v>166</v>
      </c>
      <c r="E83" s="25">
        <v>32.726705806705937</v>
      </c>
      <c r="F83" s="25">
        <v>30.420440739119588</v>
      </c>
      <c r="G83" s="25">
        <v>29.181549653391663</v>
      </c>
      <c r="H83" s="10">
        <v>0</v>
      </c>
    </row>
    <row r="84" spans="1:8" x14ac:dyDescent="0.35">
      <c r="A84" s="9" t="str">
        <f t="shared" si="1"/>
        <v>DISTRIBUCION VOLUMEN X CRITERIO (Consumiciones)T.Carne Fresca IngDE 50 A 59 AÑOS</v>
      </c>
      <c r="B84" s="9">
        <v>0</v>
      </c>
      <c r="C84" s="9">
        <v>0</v>
      </c>
      <c r="D84" t="s">
        <v>167</v>
      </c>
      <c r="E84" s="25">
        <v>23.958954657223082</v>
      </c>
      <c r="F84" s="25">
        <v>24.981489284238691</v>
      </c>
      <c r="G84" s="25">
        <v>26.852830084344181</v>
      </c>
      <c r="H84" s="10">
        <v>0</v>
      </c>
    </row>
    <row r="85" spans="1:8" x14ac:dyDescent="0.35">
      <c r="A85" s="9" t="str">
        <f t="shared" si="1"/>
        <v>DISTRIBUCION VOLUMEN X CRITERIO (Consumiciones)T.Carne Fresca IngDE 60 A 75 AÑOS</v>
      </c>
      <c r="B85" s="9">
        <v>0</v>
      </c>
      <c r="C85" s="9">
        <v>0</v>
      </c>
      <c r="D85" t="s">
        <v>168</v>
      </c>
      <c r="E85" s="25">
        <v>23.679484114033869</v>
      </c>
      <c r="F85" s="25">
        <v>23.984111465189628</v>
      </c>
      <c r="G85" s="25">
        <v>25.900413656660366</v>
      </c>
      <c r="H85" s="10">
        <v>0</v>
      </c>
    </row>
    <row r="86" spans="1:8" x14ac:dyDescent="0.35">
      <c r="A86" s="9" t="str">
        <f t="shared" si="1"/>
        <v>DISTRIBUCION VOLUMEN X CRITERIO (Consumiciones)T.Carne Fresca IngNIVEL ALTO</v>
      </c>
      <c r="B86" s="9">
        <v>0</v>
      </c>
      <c r="C86" s="9">
        <v>0</v>
      </c>
      <c r="D86" t="s">
        <v>256</v>
      </c>
      <c r="E86" s="25">
        <v>26.653865913592494</v>
      </c>
      <c r="F86" s="25">
        <v>25.71052922238631</v>
      </c>
      <c r="G86" s="25">
        <v>25.315764573601857</v>
      </c>
      <c r="H86" s="10">
        <v>0</v>
      </c>
    </row>
    <row r="87" spans="1:8" x14ac:dyDescent="0.35">
      <c r="A87" s="9" t="str">
        <f t="shared" si="1"/>
        <v>DISTRIBUCION VOLUMEN X CRITERIO (Consumiciones)T.Carne Fresca IngNIVEL MEDIO ALTO</v>
      </c>
      <c r="B87" s="9">
        <v>0</v>
      </c>
      <c r="C87" s="9">
        <v>0</v>
      </c>
      <c r="D87" t="s">
        <v>257</v>
      </c>
      <c r="E87" s="25">
        <v>15.060955710579119</v>
      </c>
      <c r="F87" s="25">
        <v>14.002577182525885</v>
      </c>
      <c r="G87" s="25">
        <v>16.582586175910834</v>
      </c>
      <c r="H87" s="10">
        <v>0</v>
      </c>
    </row>
    <row r="88" spans="1:8" x14ac:dyDescent="0.35">
      <c r="A88" s="9" t="str">
        <f t="shared" si="1"/>
        <v>DISTRIBUCION VOLUMEN X CRITERIO (Consumiciones)T.Carne Fresca IngNIVEL MEDIO</v>
      </c>
      <c r="B88" s="9">
        <v>0</v>
      </c>
      <c r="C88" s="9">
        <v>0</v>
      </c>
      <c r="D88" t="s">
        <v>258</v>
      </c>
      <c r="E88" s="25">
        <v>24.512281614413528</v>
      </c>
      <c r="F88" s="25">
        <v>25.873398976490371</v>
      </c>
      <c r="G88" s="25">
        <v>26.58962893784091</v>
      </c>
      <c r="H88" s="10">
        <v>0</v>
      </c>
    </row>
    <row r="89" spans="1:8" x14ac:dyDescent="0.35">
      <c r="A89" s="9" t="str">
        <f t="shared" si="1"/>
        <v>DISTRIBUCION VOLUMEN X CRITERIO (Consumiciones)T.Carne Fresca IngNIVEL MEDIO BAJO</v>
      </c>
      <c r="B89" s="9">
        <v>0</v>
      </c>
      <c r="C89" s="9">
        <v>0</v>
      </c>
      <c r="D89" t="s">
        <v>259</v>
      </c>
      <c r="E89" s="25">
        <v>14.182413154672085</v>
      </c>
      <c r="F89" s="25">
        <v>14.360257390991315</v>
      </c>
      <c r="G89" s="25">
        <v>13.5682303082994</v>
      </c>
      <c r="H89" s="10">
        <v>0</v>
      </c>
    </row>
    <row r="90" spans="1:8" x14ac:dyDescent="0.35">
      <c r="A90" s="9" t="str">
        <f t="shared" si="1"/>
        <v>DISTRIBUCION VOLUMEN X CRITERIO (Consumiciones)T.Carne Fresca IngNIVEL BAJO</v>
      </c>
      <c r="B90" s="9">
        <v>0</v>
      </c>
      <c r="C90" s="9">
        <v>0</v>
      </c>
      <c r="D90" t="s">
        <v>260</v>
      </c>
      <c r="E90" s="25">
        <v>19.590515918277664</v>
      </c>
      <c r="F90" s="25">
        <v>20.05320450147881</v>
      </c>
      <c r="G90" s="25">
        <v>17.94381304500763</v>
      </c>
      <c r="H90" s="10">
        <v>0</v>
      </c>
    </row>
    <row r="91" spans="1:8" x14ac:dyDescent="0.35">
      <c r="A91" s="9" t="str">
        <f t="shared" si="1"/>
        <v>DISTRIBUCION VOLUMEN X CRITERIO (Consumiciones)T.Carne Fresca IngHOMBRE</v>
      </c>
      <c r="B91" s="9">
        <v>0</v>
      </c>
      <c r="C91" s="9">
        <v>0</v>
      </c>
      <c r="D91" t="s">
        <v>173</v>
      </c>
      <c r="E91" s="25">
        <v>47.367094579093788</v>
      </c>
      <c r="F91" s="25">
        <v>47.551684781941724</v>
      </c>
      <c r="G91" s="25">
        <v>49.123517909505502</v>
      </c>
      <c r="H91" s="10">
        <v>0</v>
      </c>
    </row>
    <row r="92" spans="1:8" x14ac:dyDescent="0.35">
      <c r="A92" s="9" t="str">
        <f t="shared" si="1"/>
        <v>DISTRIBUCION VOLUMEN X CRITERIO (Consumiciones)T.Carne Fresca IngMUJER</v>
      </c>
      <c r="B92" s="9">
        <v>0</v>
      </c>
      <c r="C92" s="9">
        <v>0</v>
      </c>
      <c r="D92" t="s">
        <v>174</v>
      </c>
      <c r="E92" s="25">
        <v>52.632937732441107</v>
      </c>
      <c r="F92" s="25">
        <v>52.448274310399135</v>
      </c>
      <c r="G92" s="25">
        <v>50.876512811375328</v>
      </c>
      <c r="H92" s="10">
        <v>0</v>
      </c>
    </row>
    <row r="93" spans="1:8" x14ac:dyDescent="0.35">
      <c r="A93" s="9" t="str">
        <f>$B$3&amp;$C$93&amp;D93</f>
        <v>DISTRIBUCION VOLUMEN X CRITERIO (Consumiciones)Ternera Ing.T.ESPAÑA</v>
      </c>
      <c r="B93" s="9">
        <v>0</v>
      </c>
      <c r="C93" s="9" t="s">
        <v>56</v>
      </c>
      <c r="D93" t="s">
        <v>145</v>
      </c>
      <c r="E93" s="25">
        <v>100</v>
      </c>
      <c r="F93" s="25">
        <v>100</v>
      </c>
      <c r="G93" s="25">
        <v>100</v>
      </c>
      <c r="H93" s="10">
        <v>0</v>
      </c>
    </row>
    <row r="94" spans="1:8" x14ac:dyDescent="0.35">
      <c r="A94" s="9" t="str">
        <f t="shared" ref="A94:A121" si="2">$B$3&amp;$C$93&amp;D94</f>
        <v>DISTRIBUCION VOLUMEN X CRITERIO (Consumiciones)Ternera Ing.BCN AM</v>
      </c>
      <c r="B94" s="9">
        <v>0</v>
      </c>
      <c r="C94" s="9">
        <v>0</v>
      </c>
      <c r="D94" t="s">
        <v>147</v>
      </c>
      <c r="E94" s="25">
        <v>7.0088166877281175</v>
      </c>
      <c r="F94" s="25">
        <v>6.839147164999372</v>
      </c>
      <c r="G94" s="25">
        <v>7.9511020796489609</v>
      </c>
      <c r="H94" s="10">
        <v>0</v>
      </c>
    </row>
    <row r="95" spans="1:8" x14ac:dyDescent="0.35">
      <c r="A95" s="9" t="str">
        <f t="shared" si="2"/>
        <v>DISTRIBUCION VOLUMEN X CRITERIO (Consumiciones)Ternera Ing.REST.CAT ARAGON</v>
      </c>
      <c r="B95" s="9">
        <v>0</v>
      </c>
      <c r="C95" s="9">
        <v>0</v>
      </c>
      <c r="D95" t="s">
        <v>148</v>
      </c>
      <c r="E95" s="25">
        <v>9.8947398146121746</v>
      </c>
      <c r="F95" s="25">
        <v>9.7606682950484025</v>
      </c>
      <c r="G95" s="25">
        <v>11.305536484331823</v>
      </c>
      <c r="H95" s="10">
        <v>0</v>
      </c>
    </row>
    <row r="96" spans="1:8" x14ac:dyDescent="0.35">
      <c r="A96" s="9" t="str">
        <f t="shared" si="2"/>
        <v>DISTRIBUCION VOLUMEN X CRITERIO (Consumiciones)Ternera Ing.LEVANTE</v>
      </c>
      <c r="B96" s="9">
        <v>0</v>
      </c>
      <c r="C96" s="9">
        <v>0</v>
      </c>
      <c r="D96" t="s">
        <v>149</v>
      </c>
      <c r="E96" s="25">
        <v>16.822943508249264</v>
      </c>
      <c r="F96" s="25">
        <v>17.042767470680147</v>
      </c>
      <c r="G96" s="25">
        <v>17.65285045413221</v>
      </c>
      <c r="H96" s="10">
        <v>0</v>
      </c>
    </row>
    <row r="97" spans="1:8" x14ac:dyDescent="0.35">
      <c r="A97" s="9" t="str">
        <f t="shared" si="2"/>
        <v>DISTRIBUCION VOLUMEN X CRITERIO (Consumiciones)Ternera Ing.ANDALUCIA</v>
      </c>
      <c r="B97" s="9">
        <v>0</v>
      </c>
      <c r="C97" s="9">
        <v>0</v>
      </c>
      <c r="D97" t="s">
        <v>150</v>
      </c>
      <c r="E97" s="25">
        <v>19.132199133068362</v>
      </c>
      <c r="F97" s="25">
        <v>18.770584511216079</v>
      </c>
      <c r="G97" s="25">
        <v>18.526977030436839</v>
      </c>
      <c r="H97" s="10">
        <v>0</v>
      </c>
    </row>
    <row r="98" spans="1:8" x14ac:dyDescent="0.35">
      <c r="A98" s="9" t="str">
        <f t="shared" si="2"/>
        <v>DISTRIBUCION VOLUMEN X CRITERIO (Consumiciones)Ternera Ing.MDD AM</v>
      </c>
      <c r="B98" s="9">
        <v>0</v>
      </c>
      <c r="C98" s="9">
        <v>0</v>
      </c>
      <c r="D98" t="s">
        <v>151</v>
      </c>
      <c r="E98" s="25">
        <v>20.439223891449991</v>
      </c>
      <c r="F98" s="25">
        <v>19.185298766141635</v>
      </c>
      <c r="G98" s="25">
        <v>17.798907438530346</v>
      </c>
      <c r="H98" s="10">
        <v>0</v>
      </c>
    </row>
    <row r="99" spans="1:8" x14ac:dyDescent="0.35">
      <c r="A99" s="9" t="str">
        <f t="shared" si="2"/>
        <v>DISTRIBUCION VOLUMEN X CRITERIO (Consumiciones)Ternera Ing.RTO CENTRO</v>
      </c>
      <c r="B99" s="9">
        <v>0</v>
      </c>
      <c r="C99" s="9">
        <v>0</v>
      </c>
      <c r="D99" t="s">
        <v>152</v>
      </c>
      <c r="E99" s="25">
        <v>9.9835332406158894</v>
      </c>
      <c r="F99" s="25">
        <v>11.89665538174177</v>
      </c>
      <c r="G99" s="25">
        <v>11.702800185594036</v>
      </c>
      <c r="H99" s="10">
        <v>0</v>
      </c>
    </row>
    <row r="100" spans="1:8" x14ac:dyDescent="0.35">
      <c r="A100" s="9" t="str">
        <f t="shared" si="2"/>
        <v>DISTRIBUCION VOLUMEN X CRITERIO (Consumiciones)Ternera Ing.NORTE-CENTRO</v>
      </c>
      <c r="B100" s="9">
        <v>0</v>
      </c>
      <c r="C100" s="9">
        <v>0</v>
      </c>
      <c r="D100" t="s">
        <v>153</v>
      </c>
      <c r="E100" s="25">
        <v>9.0444801057543636</v>
      </c>
      <c r="F100" s="25">
        <v>8.5246277770793295</v>
      </c>
      <c r="G100" s="25">
        <v>8.9021229932853974</v>
      </c>
      <c r="H100" s="10">
        <v>0</v>
      </c>
    </row>
    <row r="101" spans="1:8" x14ac:dyDescent="0.35">
      <c r="A101" s="9" t="str">
        <f t="shared" si="2"/>
        <v>DISTRIBUCION VOLUMEN X CRITERIO (Consumiciones)Ternera Ing.NOROESTE</v>
      </c>
      <c r="B101" s="9">
        <v>0</v>
      </c>
      <c r="C101" s="9">
        <v>0</v>
      </c>
      <c r="D101" t="s">
        <v>154</v>
      </c>
      <c r="E101" s="25">
        <v>7.6740570000494186</v>
      </c>
      <c r="F101" s="25">
        <v>7.980239408035346</v>
      </c>
      <c r="G101" s="25">
        <v>6.1597096097630155</v>
      </c>
      <c r="H101" s="10">
        <v>0</v>
      </c>
    </row>
    <row r="102" spans="1:8" x14ac:dyDescent="0.35">
      <c r="A102" s="9" t="str">
        <f t="shared" si="2"/>
        <v>DISTRIBUCION VOLUMEN X CRITERIO (Consumiciones)Ternera Ing.&lt;2MIL</v>
      </c>
      <c r="B102" s="9">
        <v>0</v>
      </c>
      <c r="C102" s="9">
        <v>0</v>
      </c>
      <c r="D102" t="s">
        <v>155</v>
      </c>
      <c r="E102" s="25">
        <v>3.4357196309186793</v>
      </c>
      <c r="F102" s="25">
        <v>3.6048555110544367</v>
      </c>
      <c r="G102" s="25">
        <v>5.5531882135235122</v>
      </c>
      <c r="H102" s="10">
        <v>0</v>
      </c>
    </row>
    <row r="103" spans="1:8" x14ac:dyDescent="0.35">
      <c r="A103" s="9" t="str">
        <f t="shared" si="2"/>
        <v>DISTRIBUCION VOLUMEN X CRITERIO (Consumiciones)Ternera Ing.2-5MIL</v>
      </c>
      <c r="B103" s="9">
        <v>0</v>
      </c>
      <c r="C103" s="9">
        <v>0</v>
      </c>
      <c r="D103" t="s">
        <v>156</v>
      </c>
      <c r="E103" s="25">
        <v>4.8565512287414663</v>
      </c>
      <c r="F103" s="25">
        <v>4.8194831085328405</v>
      </c>
      <c r="G103" s="25">
        <v>4.0193890542193156</v>
      </c>
      <c r="H103" s="10">
        <v>0</v>
      </c>
    </row>
    <row r="104" spans="1:8" x14ac:dyDescent="0.35">
      <c r="A104" s="9" t="str">
        <f t="shared" si="2"/>
        <v>DISTRIBUCION VOLUMEN X CRITERIO (Consumiciones)Ternera Ing.5-10MIL</v>
      </c>
      <c r="B104" s="9">
        <v>0</v>
      </c>
      <c r="C104" s="9">
        <v>0</v>
      </c>
      <c r="D104" t="s">
        <v>157</v>
      </c>
      <c r="E104" s="25">
        <v>6.5610571730121636</v>
      </c>
      <c r="F104" s="25">
        <v>6.8028902279135757</v>
      </c>
      <c r="G104" s="25">
        <v>7.3695643351520372</v>
      </c>
      <c r="H104" s="10">
        <v>0</v>
      </c>
    </row>
    <row r="105" spans="1:8" x14ac:dyDescent="0.35">
      <c r="A105" s="9" t="str">
        <f t="shared" si="2"/>
        <v>DISTRIBUCION VOLUMEN X CRITERIO (Consumiciones)Ternera Ing.10-30MIL</v>
      </c>
      <c r="B105" s="9">
        <v>0</v>
      </c>
      <c r="C105" s="9">
        <v>0</v>
      </c>
      <c r="D105" t="s">
        <v>158</v>
      </c>
      <c r="E105" s="25">
        <v>16.799390571059451</v>
      </c>
      <c r="F105" s="25">
        <v>16.279849674024319</v>
      </c>
      <c r="G105" s="25">
        <v>18.839989155551315</v>
      </c>
      <c r="H105" s="10">
        <v>0</v>
      </c>
    </row>
    <row r="106" spans="1:8" x14ac:dyDescent="0.35">
      <c r="A106" s="9" t="str">
        <f t="shared" si="2"/>
        <v>DISTRIBUCION VOLUMEN X CRITERIO (Consumiciones)Ternera Ing.30-100MIL</v>
      </c>
      <c r="B106" s="9">
        <v>0</v>
      </c>
      <c r="C106" s="9">
        <v>0</v>
      </c>
      <c r="D106" t="s">
        <v>159</v>
      </c>
      <c r="E106" s="25">
        <v>24.693233803274289</v>
      </c>
      <c r="F106" s="25">
        <v>23.722431257745292</v>
      </c>
      <c r="G106" s="25">
        <v>23.557200910565516</v>
      </c>
      <c r="H106" s="10">
        <v>0</v>
      </c>
    </row>
    <row r="107" spans="1:8" x14ac:dyDescent="0.35">
      <c r="A107" s="9" t="str">
        <f t="shared" si="2"/>
        <v>DISTRIBUCION VOLUMEN X CRITERIO (Consumiciones)Ternera Ing.100-200MIL</v>
      </c>
      <c r="B107" s="9">
        <v>0</v>
      </c>
      <c r="C107" s="9">
        <v>0</v>
      </c>
      <c r="D107" t="s">
        <v>160</v>
      </c>
      <c r="E107" s="25">
        <v>8.6806185536078626</v>
      </c>
      <c r="F107" s="25">
        <v>8.8660042385818709</v>
      </c>
      <c r="G107" s="25">
        <v>9.3950830968431855</v>
      </c>
      <c r="H107" s="10">
        <v>0</v>
      </c>
    </row>
    <row r="108" spans="1:8" x14ac:dyDescent="0.35">
      <c r="A108" s="9" t="str">
        <f t="shared" si="2"/>
        <v>DISTRIBUCION VOLUMEN X CRITERIO (Consumiciones)Ternera Ing.200-500MIL</v>
      </c>
      <c r="B108" s="9">
        <v>0</v>
      </c>
      <c r="C108" s="9">
        <v>0</v>
      </c>
      <c r="D108" t="s">
        <v>161</v>
      </c>
      <c r="E108" s="25">
        <v>16.314069019195333</v>
      </c>
      <c r="F108" s="25">
        <v>17.873417266833098</v>
      </c>
      <c r="G108" s="25">
        <v>15.33767780691108</v>
      </c>
      <c r="H108" s="10">
        <v>0</v>
      </c>
    </row>
    <row r="109" spans="1:8" x14ac:dyDescent="0.35">
      <c r="A109" s="9" t="str">
        <f t="shared" si="2"/>
        <v>DISTRIBUCION VOLUMEN X CRITERIO (Consumiciones)Ternera Ing.&gt;500MIL</v>
      </c>
      <c r="B109" s="9">
        <v>0</v>
      </c>
      <c r="C109" s="9">
        <v>0</v>
      </c>
      <c r="D109" t="s">
        <v>162</v>
      </c>
      <c r="E109" s="25">
        <v>18.659357814033278</v>
      </c>
      <c r="F109" s="25">
        <v>18.031053000233481</v>
      </c>
      <c r="G109" s="25">
        <v>15.927924162494358</v>
      </c>
      <c r="H109" s="10">
        <v>0</v>
      </c>
    </row>
    <row r="110" spans="1:8" x14ac:dyDescent="0.35">
      <c r="A110" s="9" t="str">
        <f t="shared" si="2"/>
        <v>DISTRIBUCION VOLUMEN X CRITERIO (Consumiciones)Ternera Ing.DE 15 A 19 AÑOS</v>
      </c>
      <c r="B110" s="9">
        <v>0</v>
      </c>
      <c r="C110" s="9">
        <v>0</v>
      </c>
      <c r="D110" t="s">
        <v>163</v>
      </c>
      <c r="E110" s="25">
        <v>3.3987422255010626</v>
      </c>
      <c r="F110" s="25">
        <v>5.2791200452594333</v>
      </c>
      <c r="G110" s="25">
        <v>3.7988141394540875</v>
      </c>
      <c r="H110" s="10">
        <v>0</v>
      </c>
    </row>
    <row r="111" spans="1:8" x14ac:dyDescent="0.35">
      <c r="A111" s="9" t="str">
        <f t="shared" si="2"/>
        <v>DISTRIBUCION VOLUMEN X CRITERIO (Consumiciones)Ternera Ing.DE 20 A 24 AÑOS</v>
      </c>
      <c r="B111" s="9">
        <v>0</v>
      </c>
      <c r="C111" s="9">
        <v>0</v>
      </c>
      <c r="D111" t="s">
        <v>164</v>
      </c>
      <c r="E111" s="25">
        <v>4.7360553198398856</v>
      </c>
      <c r="F111" s="25">
        <v>4.6085889653190613</v>
      </c>
      <c r="G111" s="25">
        <v>4.6269417608757228</v>
      </c>
      <c r="H111" s="10">
        <v>0</v>
      </c>
    </row>
    <row r="112" spans="1:8" x14ac:dyDescent="0.35">
      <c r="A112" s="9" t="str">
        <f t="shared" si="2"/>
        <v>DISTRIBUCION VOLUMEN X CRITERIO (Consumiciones)Ternera Ing.DE 25 A 34 AÑOS</v>
      </c>
      <c r="B112" s="9">
        <v>0</v>
      </c>
      <c r="C112" s="9">
        <v>0</v>
      </c>
      <c r="D112" t="s">
        <v>165</v>
      </c>
      <c r="E112" s="25">
        <v>13.930192323983933</v>
      </c>
      <c r="F112" s="25">
        <v>14.890380574363766</v>
      </c>
      <c r="G112" s="25">
        <v>12.616942861219089</v>
      </c>
      <c r="H112" s="10">
        <v>0</v>
      </c>
    </row>
    <row r="113" spans="1:8" x14ac:dyDescent="0.35">
      <c r="A113" s="9" t="str">
        <f t="shared" si="2"/>
        <v>DISTRIBUCION VOLUMEN X CRITERIO (Consumiciones)Ternera Ing.DE 35 A 49 AÑOS</v>
      </c>
      <c r="B113" s="9">
        <v>0</v>
      </c>
      <c r="C113" s="9">
        <v>0</v>
      </c>
      <c r="D113" t="s">
        <v>166</v>
      </c>
      <c r="E113" s="25">
        <v>32.792390874626712</v>
      </c>
      <c r="F113" s="25">
        <v>30.679587456671282</v>
      </c>
      <c r="G113" s="25">
        <v>30.376924084257016</v>
      </c>
      <c r="H113" s="10">
        <v>0</v>
      </c>
    </row>
    <row r="114" spans="1:8" x14ac:dyDescent="0.35">
      <c r="A114" s="9" t="str">
        <f t="shared" si="2"/>
        <v>DISTRIBUCION VOLUMEN X CRITERIO (Consumiciones)Ternera Ing.DE 50 A 59 AÑOS</v>
      </c>
      <c r="B114" s="9">
        <v>0</v>
      </c>
      <c r="C114" s="9">
        <v>0</v>
      </c>
      <c r="D114" t="s">
        <v>167</v>
      </c>
      <c r="E114" s="25">
        <v>24.259900352279224</v>
      </c>
      <c r="F114" s="25">
        <v>25.711084969198438</v>
      </c>
      <c r="G114" s="25">
        <v>25.971136696534924</v>
      </c>
      <c r="H114" s="10">
        <v>0</v>
      </c>
    </row>
    <row r="115" spans="1:8" x14ac:dyDescent="0.35">
      <c r="A115" s="9" t="str">
        <f t="shared" si="2"/>
        <v>DISTRIBUCION VOLUMEN X CRITERIO (Consumiciones)Ternera Ing.DE 60 A 75 AÑOS</v>
      </c>
      <c r="B115" s="9">
        <v>0</v>
      </c>
      <c r="C115" s="9">
        <v>0</v>
      </c>
      <c r="D115" t="s">
        <v>168</v>
      </c>
      <c r="E115" s="25">
        <v>20.882716697611702</v>
      </c>
      <c r="F115" s="25">
        <v>18.831226764130101</v>
      </c>
      <c r="G115" s="25">
        <v>22.609232090029007</v>
      </c>
      <c r="H115" s="10">
        <v>0</v>
      </c>
    </row>
    <row r="116" spans="1:8" x14ac:dyDescent="0.35">
      <c r="A116" s="9" t="str">
        <f t="shared" si="2"/>
        <v>DISTRIBUCION VOLUMEN X CRITERIO (Consumiciones)Ternera Ing.NIVEL ALTO</v>
      </c>
      <c r="B116" s="9">
        <v>0</v>
      </c>
      <c r="C116" s="9">
        <v>0</v>
      </c>
      <c r="D116" t="s">
        <v>256</v>
      </c>
      <c r="E116" s="25">
        <v>25.748350676672622</v>
      </c>
      <c r="F116" s="25">
        <v>24.428779252500942</v>
      </c>
      <c r="G116" s="25">
        <v>25.404187915217502</v>
      </c>
      <c r="H116" s="10">
        <v>0</v>
      </c>
    </row>
    <row r="117" spans="1:8" x14ac:dyDescent="0.35">
      <c r="A117" s="9" t="str">
        <f t="shared" si="2"/>
        <v>DISTRIBUCION VOLUMEN X CRITERIO (Consumiciones)Ternera Ing.NIVEL MEDIO ALTO</v>
      </c>
      <c r="B117" s="9">
        <v>0</v>
      </c>
      <c r="C117" s="9">
        <v>0</v>
      </c>
      <c r="D117" t="s">
        <v>257</v>
      </c>
      <c r="E117" s="25">
        <v>14.5513955269716</v>
      </c>
      <c r="F117" s="25">
        <v>15.335137574309885</v>
      </c>
      <c r="G117" s="25">
        <v>15.342407609857572</v>
      </c>
      <c r="H117" s="10">
        <v>0</v>
      </c>
    </row>
    <row r="118" spans="1:8" x14ac:dyDescent="0.35">
      <c r="A118" s="9" t="str">
        <f t="shared" si="2"/>
        <v>DISTRIBUCION VOLUMEN X CRITERIO (Consumiciones)Ternera Ing.NIVEL MEDIO</v>
      </c>
      <c r="B118" s="9">
        <v>0</v>
      </c>
      <c r="C118" s="9">
        <v>0</v>
      </c>
      <c r="D118" t="s">
        <v>258</v>
      </c>
      <c r="E118" s="25">
        <v>24.767272448093529</v>
      </c>
      <c r="F118" s="25">
        <v>26.845624023419962</v>
      </c>
      <c r="G118" s="25">
        <v>26.934271846731793</v>
      </c>
      <c r="H118" s="10">
        <v>0</v>
      </c>
    </row>
    <row r="119" spans="1:8" x14ac:dyDescent="0.35">
      <c r="A119" s="9" t="str">
        <f t="shared" si="2"/>
        <v>DISTRIBUCION VOLUMEN X CRITERIO (Consumiciones)Ternera Ing.NIVEL MEDIO BAJO</v>
      </c>
      <c r="B119" s="9">
        <v>0</v>
      </c>
      <c r="C119" s="9">
        <v>0</v>
      </c>
      <c r="D119" t="s">
        <v>259</v>
      </c>
      <c r="E119" s="25">
        <v>14.624842921587868</v>
      </c>
      <c r="F119" s="25">
        <v>13.864953573160438</v>
      </c>
      <c r="G119" s="25">
        <v>15.072681235547536</v>
      </c>
      <c r="H119" s="10">
        <v>0</v>
      </c>
    </row>
    <row r="120" spans="1:8" x14ac:dyDescent="0.35">
      <c r="A120" s="9" t="str">
        <f t="shared" si="2"/>
        <v>DISTRIBUCION VOLUMEN X CRITERIO (Consumiciones)Ternera Ing.NIVEL BAJO</v>
      </c>
      <c r="B120" s="9">
        <v>0</v>
      </c>
      <c r="C120" s="9">
        <v>0</v>
      </c>
      <c r="D120" t="s">
        <v>260</v>
      </c>
      <c r="E120" s="25">
        <v>20.308127395887016</v>
      </c>
      <c r="F120" s="25">
        <v>19.525505576608776</v>
      </c>
      <c r="G120" s="25">
        <v>17.246461852183305</v>
      </c>
      <c r="H120" s="10">
        <v>0</v>
      </c>
    </row>
    <row r="121" spans="1:8" x14ac:dyDescent="0.35">
      <c r="A121" s="9" t="str">
        <f t="shared" si="2"/>
        <v>DISTRIBUCION VOLUMEN X CRITERIO (Consumiciones)Ternera Ing.HOMBRE</v>
      </c>
      <c r="B121" s="9">
        <v>0</v>
      </c>
      <c r="C121" s="9">
        <v>0</v>
      </c>
      <c r="D121" t="s">
        <v>173</v>
      </c>
      <c r="E121" s="25">
        <v>47.909224562121864</v>
      </c>
      <c r="F121" s="25">
        <v>49.151048869412165</v>
      </c>
      <c r="G121" s="25">
        <v>49.248210268504707</v>
      </c>
      <c r="H121" s="10">
        <v>0</v>
      </c>
    </row>
    <row r="122" spans="1:8" x14ac:dyDescent="0.35">
      <c r="A122" s="9" t="str">
        <f>$B$3&amp;$C$93&amp;D122</f>
        <v>DISTRIBUCION VOLUMEN X CRITERIO (Consumiciones)Ternera Ing.MUJER</v>
      </c>
      <c r="B122" s="9">
        <v>0</v>
      </c>
      <c r="C122" s="9">
        <v>0</v>
      </c>
      <c r="D122" t="s">
        <v>174</v>
      </c>
      <c r="E122" s="25">
        <v>52.090775437878136</v>
      </c>
      <c r="F122" s="25">
        <v>50.848951130587835</v>
      </c>
      <c r="G122" s="25">
        <v>50.7517897314953</v>
      </c>
      <c r="H122" s="10">
        <v>0</v>
      </c>
    </row>
    <row r="123" spans="1:8" x14ac:dyDescent="0.35">
      <c r="A123" s="9" t="str">
        <f>$B$3&amp;$C$123&amp;D123</f>
        <v>DISTRIBUCION VOLUMEN X CRITERIO (Consumiciones)Pollo Ing.T.ESPAÑA</v>
      </c>
      <c r="B123" s="9">
        <v>0</v>
      </c>
      <c r="C123" s="9" t="s">
        <v>59</v>
      </c>
      <c r="D123" t="s">
        <v>145</v>
      </c>
      <c r="E123" s="25">
        <v>100</v>
      </c>
      <c r="F123" s="25">
        <v>100</v>
      </c>
      <c r="G123" s="25">
        <v>100</v>
      </c>
      <c r="H123" s="10">
        <v>0</v>
      </c>
    </row>
    <row r="124" spans="1:8" x14ac:dyDescent="0.35">
      <c r="A124" s="9" t="str">
        <f t="shared" ref="A124:A152" si="3">$B$3&amp;$C$123&amp;D124</f>
        <v>DISTRIBUCION VOLUMEN X CRITERIO (Consumiciones)Pollo Ing.BCN AM</v>
      </c>
      <c r="B124" s="9">
        <v>0</v>
      </c>
      <c r="C124" s="9">
        <v>0</v>
      </c>
      <c r="D124" t="s">
        <v>147</v>
      </c>
      <c r="E124" s="25">
        <v>9.4063350026964976</v>
      </c>
      <c r="F124" s="25">
        <v>8.3213132525946776</v>
      </c>
      <c r="G124" s="25">
        <v>8.6396628518207983</v>
      </c>
      <c r="H124" s="10">
        <v>0</v>
      </c>
    </row>
    <row r="125" spans="1:8" x14ac:dyDescent="0.35">
      <c r="A125" s="9" t="str">
        <f t="shared" si="3"/>
        <v>DISTRIBUCION VOLUMEN X CRITERIO (Consumiciones)Pollo Ing.REST.CAT ARAGON</v>
      </c>
      <c r="B125" s="9">
        <v>0</v>
      </c>
      <c r="C125" s="9">
        <v>0</v>
      </c>
      <c r="D125" t="s">
        <v>148</v>
      </c>
      <c r="E125" s="25">
        <v>13.017215776714902</v>
      </c>
      <c r="F125" s="25">
        <v>11.510019954096295</v>
      </c>
      <c r="G125" s="25">
        <v>12.980048616581591</v>
      </c>
      <c r="H125" s="10">
        <v>0</v>
      </c>
    </row>
    <row r="126" spans="1:8" x14ac:dyDescent="0.35">
      <c r="A126" s="9" t="str">
        <f t="shared" si="3"/>
        <v>DISTRIBUCION VOLUMEN X CRITERIO (Consumiciones)Pollo Ing.LEVANTE</v>
      </c>
      <c r="B126" s="9">
        <v>0</v>
      </c>
      <c r="C126" s="9">
        <v>0</v>
      </c>
      <c r="D126" t="s">
        <v>149</v>
      </c>
      <c r="E126" s="25">
        <v>15.158666696687325</v>
      </c>
      <c r="F126" s="25">
        <v>15.206950446686019</v>
      </c>
      <c r="G126" s="25">
        <v>16.020532163606834</v>
      </c>
      <c r="H126" s="10">
        <v>0</v>
      </c>
    </row>
    <row r="127" spans="1:8" x14ac:dyDescent="0.35">
      <c r="A127" s="9" t="str">
        <f t="shared" si="3"/>
        <v>DISTRIBUCION VOLUMEN X CRITERIO (Consumiciones)Pollo Ing.ANDALUCIA</v>
      </c>
      <c r="B127" s="9">
        <v>0</v>
      </c>
      <c r="C127" s="9">
        <v>0</v>
      </c>
      <c r="D127" t="s">
        <v>150</v>
      </c>
      <c r="E127" s="25">
        <v>20.771350854677486</v>
      </c>
      <c r="F127" s="25">
        <v>21.76159371938423</v>
      </c>
      <c r="G127" s="25">
        <v>22.188464227108287</v>
      </c>
      <c r="H127" s="10">
        <v>0</v>
      </c>
    </row>
    <row r="128" spans="1:8" x14ac:dyDescent="0.35">
      <c r="A128" s="9" t="str">
        <f t="shared" si="3"/>
        <v>DISTRIBUCION VOLUMEN X CRITERIO (Consumiciones)Pollo Ing.MDD AM</v>
      </c>
      <c r="B128" s="9">
        <v>0</v>
      </c>
      <c r="C128" s="9">
        <v>0</v>
      </c>
      <c r="D128" t="s">
        <v>151</v>
      </c>
      <c r="E128" s="25">
        <v>19.517074786826505</v>
      </c>
      <c r="F128" s="25">
        <v>18.37736947817989</v>
      </c>
      <c r="G128" s="25">
        <v>17.74697202329034</v>
      </c>
      <c r="H128" s="11">
        <v>0</v>
      </c>
    </row>
    <row r="129" spans="1:8" x14ac:dyDescent="0.35">
      <c r="A129" s="9" t="str">
        <f t="shared" si="3"/>
        <v>DISTRIBUCION VOLUMEN X CRITERIO (Consumiciones)Pollo Ing.RTO CENTRO</v>
      </c>
      <c r="B129" s="9">
        <v>0</v>
      </c>
      <c r="C129" s="9">
        <v>0</v>
      </c>
      <c r="D129" t="s">
        <v>152</v>
      </c>
      <c r="E129" s="25">
        <v>9.8072737916416042</v>
      </c>
      <c r="F129" s="25">
        <v>10.99819161049459</v>
      </c>
      <c r="G129" s="25">
        <v>10.902578875229409</v>
      </c>
      <c r="H129" s="10">
        <v>0</v>
      </c>
    </row>
    <row r="130" spans="1:8" x14ac:dyDescent="0.35">
      <c r="A130" s="9" t="str">
        <f t="shared" si="3"/>
        <v>DISTRIBUCION VOLUMEN X CRITERIO (Consumiciones)Pollo Ing.NORTE-CENTRO</v>
      </c>
      <c r="B130" s="9">
        <v>0</v>
      </c>
      <c r="C130" s="9">
        <v>0</v>
      </c>
      <c r="D130" t="s">
        <v>153</v>
      </c>
      <c r="E130" s="25">
        <v>6.0946508543558373</v>
      </c>
      <c r="F130" s="25">
        <v>6.3541513599600776</v>
      </c>
      <c r="G130" s="25">
        <v>5.8617764270825194</v>
      </c>
      <c r="H130" s="10">
        <v>0</v>
      </c>
    </row>
    <row r="131" spans="1:8" x14ac:dyDescent="0.35">
      <c r="A131" s="9" t="str">
        <f t="shared" si="3"/>
        <v>DISTRIBUCION VOLUMEN X CRITERIO (Consumiciones)Pollo Ing.NOROESTE</v>
      </c>
      <c r="B131" s="9">
        <v>0</v>
      </c>
      <c r="C131" s="9">
        <v>0</v>
      </c>
      <c r="D131" t="s">
        <v>154</v>
      </c>
      <c r="E131" s="25">
        <v>6.2274365250656434</v>
      </c>
      <c r="F131" s="25">
        <v>7.4704124427703702</v>
      </c>
      <c r="G131" s="25">
        <v>5.659960591424305</v>
      </c>
      <c r="H131" s="10">
        <v>0</v>
      </c>
    </row>
    <row r="132" spans="1:8" x14ac:dyDescent="0.35">
      <c r="A132" s="9" t="str">
        <f t="shared" si="3"/>
        <v>DISTRIBUCION VOLUMEN X CRITERIO (Consumiciones)Pollo Ing.&lt;2MIL</v>
      </c>
      <c r="B132" s="9">
        <v>0</v>
      </c>
      <c r="C132" s="9">
        <v>0</v>
      </c>
      <c r="D132" t="s">
        <v>155</v>
      </c>
      <c r="E132" s="25">
        <v>3.9580332607476647</v>
      </c>
      <c r="F132" s="25">
        <v>3.9418091185669102</v>
      </c>
      <c r="G132" s="25">
        <v>4.4755512659952137</v>
      </c>
      <c r="H132" s="10">
        <v>0</v>
      </c>
    </row>
    <row r="133" spans="1:8" x14ac:dyDescent="0.35">
      <c r="A133" s="9" t="str">
        <f t="shared" si="3"/>
        <v>DISTRIBUCION VOLUMEN X CRITERIO (Consumiciones)Pollo Ing.2-5MIL</v>
      </c>
      <c r="B133" s="9">
        <v>0</v>
      </c>
      <c r="C133" s="9">
        <v>0</v>
      </c>
      <c r="D133" t="s">
        <v>156</v>
      </c>
      <c r="E133" s="25">
        <v>5.7569077004066731</v>
      </c>
      <c r="F133" s="25">
        <v>4.5702012639933951</v>
      </c>
      <c r="G133" s="25">
        <v>3.7065814010952458</v>
      </c>
      <c r="H133" s="10">
        <v>0</v>
      </c>
    </row>
    <row r="134" spans="1:8" x14ac:dyDescent="0.35">
      <c r="A134" s="9" t="str">
        <f t="shared" si="3"/>
        <v>DISTRIBUCION VOLUMEN X CRITERIO (Consumiciones)Pollo Ing.5-10MIL</v>
      </c>
      <c r="B134" s="9">
        <v>0</v>
      </c>
      <c r="C134" s="9">
        <v>0</v>
      </c>
      <c r="D134" t="s">
        <v>157</v>
      </c>
      <c r="E134" s="25">
        <v>5.9077658088262881</v>
      </c>
      <c r="F134" s="25">
        <v>6.2542744626737496</v>
      </c>
      <c r="G134" s="25">
        <v>7.9119706188582493</v>
      </c>
      <c r="H134" s="10">
        <v>0</v>
      </c>
    </row>
    <row r="135" spans="1:8" x14ac:dyDescent="0.35">
      <c r="A135" s="9" t="str">
        <f t="shared" si="3"/>
        <v>DISTRIBUCION VOLUMEN X CRITERIO (Consumiciones)Pollo Ing.10-30MIL</v>
      </c>
      <c r="B135" s="9">
        <v>0</v>
      </c>
      <c r="C135" s="9">
        <v>0</v>
      </c>
      <c r="D135" t="s">
        <v>158</v>
      </c>
      <c r="E135" s="25">
        <v>16.025727706174926</v>
      </c>
      <c r="F135" s="25">
        <v>18.632294209372425</v>
      </c>
      <c r="G135" s="25">
        <v>18.957552359973896</v>
      </c>
      <c r="H135" s="10">
        <v>0</v>
      </c>
    </row>
    <row r="136" spans="1:8" x14ac:dyDescent="0.35">
      <c r="A136" s="9" t="str">
        <f t="shared" si="3"/>
        <v>DISTRIBUCION VOLUMEN X CRITERIO (Consumiciones)Pollo Ing.30-100MIL</v>
      </c>
      <c r="B136" s="9">
        <v>0</v>
      </c>
      <c r="C136" s="9">
        <v>0</v>
      </c>
      <c r="D136" t="s">
        <v>159</v>
      </c>
      <c r="E136" s="25">
        <v>24.626076589138314</v>
      </c>
      <c r="F136" s="25">
        <v>23.954289202395394</v>
      </c>
      <c r="G136" s="25">
        <v>23.904659124267955</v>
      </c>
      <c r="H136" s="10">
        <v>0</v>
      </c>
    </row>
    <row r="137" spans="1:8" x14ac:dyDescent="0.35">
      <c r="A137" s="9" t="str">
        <f t="shared" si="3"/>
        <v>DISTRIBUCION VOLUMEN X CRITERIO (Consumiciones)Pollo Ing.100-200MIL</v>
      </c>
      <c r="B137" s="9">
        <v>0</v>
      </c>
      <c r="C137" s="9">
        <v>0</v>
      </c>
      <c r="D137" t="s">
        <v>160</v>
      </c>
      <c r="E137" s="25">
        <v>8.0217178036455792</v>
      </c>
      <c r="F137" s="25">
        <v>7.5090051548270784</v>
      </c>
      <c r="G137" s="25">
        <v>7.6289849440655884</v>
      </c>
      <c r="H137" s="10">
        <v>0</v>
      </c>
    </row>
    <row r="138" spans="1:8" x14ac:dyDescent="0.35">
      <c r="A138" s="9" t="str">
        <f t="shared" si="3"/>
        <v>DISTRIBUCION VOLUMEN X CRITERIO (Consumiciones)Pollo Ing.200-500MIL</v>
      </c>
      <c r="B138" s="9">
        <v>0</v>
      </c>
      <c r="C138" s="9">
        <v>0</v>
      </c>
      <c r="D138" t="s">
        <v>161</v>
      </c>
      <c r="E138" s="25">
        <v>17.148249527442637</v>
      </c>
      <c r="F138" s="25">
        <v>18.081202960533094</v>
      </c>
      <c r="G138" s="25">
        <v>15.680672268907564</v>
      </c>
      <c r="H138" s="10">
        <v>0</v>
      </c>
    </row>
    <row r="139" spans="1:8" x14ac:dyDescent="0.35">
      <c r="A139" s="9" t="str">
        <f t="shared" si="3"/>
        <v>DISTRIBUCION VOLUMEN X CRITERIO (Consumiciones)Pollo Ing.&gt;500MIL</v>
      </c>
      <c r="B139" s="9">
        <v>0</v>
      </c>
      <c r="C139" s="9">
        <v>0</v>
      </c>
      <c r="D139" t="s">
        <v>162</v>
      </c>
      <c r="E139" s="25">
        <v>18.555521603617915</v>
      </c>
      <c r="F139" s="25">
        <v>17.056928155970251</v>
      </c>
      <c r="G139" s="25">
        <v>17.734025904908329</v>
      </c>
      <c r="H139" s="10">
        <v>0</v>
      </c>
    </row>
    <row r="140" spans="1:8" x14ac:dyDescent="0.35">
      <c r="A140" s="9" t="str">
        <f t="shared" si="3"/>
        <v>DISTRIBUCION VOLUMEN X CRITERIO (Consumiciones)Pollo Ing.DE 15 A 19 AÑOS</v>
      </c>
      <c r="B140" s="9">
        <v>0</v>
      </c>
      <c r="C140" s="9">
        <v>0</v>
      </c>
      <c r="D140" t="s">
        <v>163</v>
      </c>
      <c r="E140" s="25">
        <v>3.5235849815212115</v>
      </c>
      <c r="F140" s="25">
        <v>4.0515147611180176</v>
      </c>
      <c r="G140" s="25">
        <v>3.8104333464976841</v>
      </c>
      <c r="H140" s="10">
        <v>0</v>
      </c>
    </row>
    <row r="141" spans="1:8" x14ac:dyDescent="0.35">
      <c r="A141" s="9" t="str">
        <f t="shared" si="3"/>
        <v>DISTRIBUCION VOLUMEN X CRITERIO (Consumiciones)Pollo Ing.DE 20 A 24 AÑOS</v>
      </c>
      <c r="B141" s="9">
        <v>0</v>
      </c>
      <c r="C141" s="9">
        <v>0</v>
      </c>
      <c r="D141" t="s">
        <v>164</v>
      </c>
      <c r="E141" s="25">
        <v>4.3582215331765823</v>
      </c>
      <c r="F141" s="25">
        <v>4.2504828900360163</v>
      </c>
      <c r="G141" s="25">
        <v>4.7759138840255879</v>
      </c>
      <c r="H141" s="10">
        <v>0</v>
      </c>
    </row>
    <row r="142" spans="1:8" x14ac:dyDescent="0.35">
      <c r="A142" s="9" t="str">
        <f t="shared" si="3"/>
        <v>DISTRIBUCION VOLUMEN X CRITERIO (Consumiciones)Pollo Ing.DE 25 A 34 AÑOS</v>
      </c>
      <c r="B142" s="9">
        <v>0</v>
      </c>
      <c r="C142" s="9">
        <v>0</v>
      </c>
      <c r="D142" t="s">
        <v>165</v>
      </c>
      <c r="E142" s="25">
        <v>14.234086101399072</v>
      </c>
      <c r="F142" s="25">
        <v>15.3990015480104</v>
      </c>
      <c r="G142" s="25">
        <v>12.651434738258208</v>
      </c>
      <c r="H142" s="10">
        <v>0</v>
      </c>
    </row>
    <row r="143" spans="1:8" x14ac:dyDescent="0.35">
      <c r="A143" s="9" t="str">
        <f t="shared" si="3"/>
        <v>DISTRIBUCION VOLUMEN X CRITERIO (Consumiciones)Pollo Ing.DE 35 A 49 AÑOS</v>
      </c>
      <c r="B143" s="9">
        <v>0</v>
      </c>
      <c r="C143" s="9">
        <v>0</v>
      </c>
      <c r="D143" t="s">
        <v>166</v>
      </c>
      <c r="E143" s="25">
        <v>38.074024516158083</v>
      </c>
      <c r="F143" s="25">
        <v>35.120047221449255</v>
      </c>
      <c r="G143" s="25">
        <v>34.329198882367727</v>
      </c>
      <c r="H143" s="10">
        <v>0</v>
      </c>
    </row>
    <row r="144" spans="1:8" x14ac:dyDescent="0.35">
      <c r="A144" s="9" t="str">
        <f t="shared" si="3"/>
        <v>DISTRIBUCION VOLUMEN X CRITERIO (Consumiciones)Pollo Ing.DE 50 A 59 AÑOS</v>
      </c>
      <c r="B144" s="9">
        <v>0</v>
      </c>
      <c r="C144" s="9">
        <v>0</v>
      </c>
      <c r="D144" t="s">
        <v>167</v>
      </c>
      <c r="E144" s="25">
        <v>21.961035326812418</v>
      </c>
      <c r="F144" s="25">
        <v>23.288103595563776</v>
      </c>
      <c r="G144" s="25">
        <v>25.721740819977146</v>
      </c>
      <c r="H144" s="10">
        <v>0</v>
      </c>
    </row>
    <row r="145" spans="1:8" x14ac:dyDescent="0.35">
      <c r="A145" s="9" t="str">
        <f t="shared" si="3"/>
        <v>DISTRIBUCION VOLUMEN X CRITERIO (Consumiciones)Pollo Ing.DE 60 A 75 AÑOS</v>
      </c>
      <c r="B145" s="9">
        <v>0</v>
      </c>
      <c r="C145" s="9">
        <v>0</v>
      </c>
      <c r="D145" t="s">
        <v>168</v>
      </c>
      <c r="E145" s="25">
        <v>17.849049685265538</v>
      </c>
      <c r="F145" s="25">
        <v>17.890859040487136</v>
      </c>
      <c r="G145" s="25">
        <v>18.711280440801605</v>
      </c>
      <c r="H145" s="10">
        <v>0</v>
      </c>
    </row>
    <row r="146" spans="1:8" x14ac:dyDescent="0.35">
      <c r="A146" s="9" t="str">
        <f t="shared" si="3"/>
        <v>DISTRIBUCION VOLUMEN X CRITERIO (Consumiciones)Pollo Ing.NIVEL ALTO</v>
      </c>
      <c r="B146" s="9">
        <v>0</v>
      </c>
      <c r="C146" s="9">
        <v>0</v>
      </c>
      <c r="D146" t="s">
        <v>256</v>
      </c>
      <c r="E146" s="25">
        <v>25.993539124962073</v>
      </c>
      <c r="F146" s="25">
        <v>24.981903652032077</v>
      </c>
      <c r="G146" s="25">
        <v>25.525542712686981</v>
      </c>
      <c r="H146" s="10">
        <v>0</v>
      </c>
    </row>
    <row r="147" spans="1:8" x14ac:dyDescent="0.35">
      <c r="A147" s="9" t="str">
        <f t="shared" si="3"/>
        <v>DISTRIBUCION VOLUMEN X CRITERIO (Consumiciones)Pollo Ing.NIVEL MEDIO ALTO</v>
      </c>
      <c r="B147" s="9">
        <v>0</v>
      </c>
      <c r="C147" s="9">
        <v>0</v>
      </c>
      <c r="D147" t="s">
        <v>257</v>
      </c>
      <c r="E147" s="25">
        <v>15.546666580893348</v>
      </c>
      <c r="F147" s="25">
        <v>13.840695986561721</v>
      </c>
      <c r="G147" s="25">
        <v>18.190168552970324</v>
      </c>
      <c r="H147" s="10">
        <v>0</v>
      </c>
    </row>
    <row r="148" spans="1:8" x14ac:dyDescent="0.35">
      <c r="A148" s="9" t="str">
        <f t="shared" si="3"/>
        <v>DISTRIBUCION VOLUMEN X CRITERIO (Consumiciones)Pollo Ing.NIVEL MEDIO</v>
      </c>
      <c r="B148" s="9">
        <v>0</v>
      </c>
      <c r="C148" s="9">
        <v>0</v>
      </c>
      <c r="D148" t="s">
        <v>258</v>
      </c>
      <c r="E148" s="25">
        <v>23.787299330646483</v>
      </c>
      <c r="F148" s="25">
        <v>25.637991077826861</v>
      </c>
      <c r="G148" s="25">
        <v>25.274666790566442</v>
      </c>
      <c r="H148" s="10">
        <v>0</v>
      </c>
    </row>
    <row r="149" spans="1:8" x14ac:dyDescent="0.35">
      <c r="A149" s="9" t="str">
        <f t="shared" si="3"/>
        <v>DISTRIBUCION VOLUMEN X CRITERIO (Consumiciones)Pollo Ing.NIVEL MEDIO BAJO</v>
      </c>
      <c r="B149" s="9">
        <v>0</v>
      </c>
      <c r="C149" s="9">
        <v>0</v>
      </c>
      <c r="D149" t="s">
        <v>259</v>
      </c>
      <c r="E149" s="25">
        <v>12.036867515608062</v>
      </c>
      <c r="F149" s="25">
        <v>13.47099161647199</v>
      </c>
      <c r="G149" s="25">
        <v>12.715673250954062</v>
      </c>
      <c r="H149" s="10">
        <v>0</v>
      </c>
    </row>
    <row r="150" spans="1:8" x14ac:dyDescent="0.35">
      <c r="A150" s="9" t="str">
        <f t="shared" si="3"/>
        <v>DISTRIBUCION VOLUMEN X CRITERIO (Consumiciones)Pollo Ing.NIVEL BAJO</v>
      </c>
      <c r="B150" s="9">
        <v>0</v>
      </c>
      <c r="C150" s="9">
        <v>0</v>
      </c>
      <c r="D150" t="s">
        <v>260</v>
      </c>
      <c r="E150" s="25">
        <v>22.635621014891321</v>
      </c>
      <c r="F150" s="25">
        <v>22.068410874608894</v>
      </c>
      <c r="G150" s="25">
        <v>18.293931797398528</v>
      </c>
      <c r="H150" s="10">
        <v>0</v>
      </c>
    </row>
    <row r="151" spans="1:8" x14ac:dyDescent="0.35">
      <c r="A151" s="9" t="str">
        <f t="shared" si="3"/>
        <v>DISTRIBUCION VOLUMEN X CRITERIO (Consumiciones)Pollo Ing.HOMBRE</v>
      </c>
      <c r="B151" s="9">
        <v>0</v>
      </c>
      <c r="C151" s="9">
        <v>0</v>
      </c>
      <c r="D151" t="s">
        <v>173</v>
      </c>
      <c r="E151" s="25">
        <v>43.098689705379378</v>
      </c>
      <c r="F151" s="25">
        <v>42.287785933052682</v>
      </c>
      <c r="G151" s="25">
        <v>44.259399663358685</v>
      </c>
      <c r="H151" s="10">
        <v>0</v>
      </c>
    </row>
    <row r="152" spans="1:8" x14ac:dyDescent="0.35">
      <c r="A152" s="9" t="str">
        <f t="shared" si="3"/>
        <v>DISTRIBUCION VOLUMEN X CRITERIO (Consumiciones)Pollo Ing.MUJER</v>
      </c>
      <c r="B152" s="9">
        <v>0</v>
      </c>
      <c r="C152" s="9">
        <v>0</v>
      </c>
      <c r="D152" t="s">
        <v>174</v>
      </c>
      <c r="E152" s="25">
        <v>56.901310294620622</v>
      </c>
      <c r="F152" s="25">
        <v>57.712236708608835</v>
      </c>
      <c r="G152" s="25">
        <v>55.740579217361741</v>
      </c>
      <c r="H152" s="10">
        <v>0</v>
      </c>
    </row>
    <row r="153" spans="1:8" x14ac:dyDescent="0.35">
      <c r="A153" s="9" t="str">
        <f>$B$3&amp;$C$153&amp;D153</f>
        <v>DISTRIBUCION VOLUMEN X CRITERIO (Consumiciones)Porcino Ing.T.ESPAÑA</v>
      </c>
      <c r="B153" s="9">
        <v>0</v>
      </c>
      <c r="C153" s="9" t="s">
        <v>62</v>
      </c>
      <c r="D153" t="s">
        <v>145</v>
      </c>
      <c r="E153" s="25">
        <v>100</v>
      </c>
      <c r="F153" s="25">
        <v>100</v>
      </c>
      <c r="G153" s="25">
        <v>100</v>
      </c>
      <c r="H153" s="10">
        <v>0</v>
      </c>
    </row>
    <row r="154" spans="1:8" x14ac:dyDescent="0.35">
      <c r="A154" s="9" t="str">
        <f t="shared" ref="A154:A182" si="4">$B$3&amp;$C$153&amp;D154</f>
        <v>DISTRIBUCION VOLUMEN X CRITERIO (Consumiciones)Porcino Ing.BCN AM</v>
      </c>
      <c r="B154" s="9">
        <v>0</v>
      </c>
      <c r="C154" s="9">
        <v>0</v>
      </c>
      <c r="D154" t="s">
        <v>147</v>
      </c>
      <c r="E154" s="25">
        <v>7.9007738386699664</v>
      </c>
      <c r="F154" s="25">
        <v>8.4913955595383008</v>
      </c>
      <c r="G154" s="25">
        <v>7.201718950896761</v>
      </c>
      <c r="H154" s="10">
        <v>0</v>
      </c>
    </row>
    <row r="155" spans="1:8" x14ac:dyDescent="0.35">
      <c r="A155" s="9" t="str">
        <f t="shared" si="4"/>
        <v>DISTRIBUCION VOLUMEN X CRITERIO (Consumiciones)Porcino Ing.REST.CAT ARAGON</v>
      </c>
      <c r="B155" s="9">
        <v>0</v>
      </c>
      <c r="C155" s="9">
        <v>0</v>
      </c>
      <c r="D155" t="s">
        <v>148</v>
      </c>
      <c r="E155" s="25">
        <v>10.017156245852801</v>
      </c>
      <c r="F155" s="25">
        <v>11.522887442744278</v>
      </c>
      <c r="G155" s="25">
        <v>11.857768893004938</v>
      </c>
      <c r="H155" s="10">
        <v>0</v>
      </c>
    </row>
    <row r="156" spans="1:8" x14ac:dyDescent="0.35">
      <c r="A156" s="9" t="str">
        <f t="shared" si="4"/>
        <v>DISTRIBUCION VOLUMEN X CRITERIO (Consumiciones)Porcino Ing.LEVANTE</v>
      </c>
      <c r="B156" s="9">
        <v>0</v>
      </c>
      <c r="C156" s="9">
        <v>0</v>
      </c>
      <c r="D156" t="s">
        <v>149</v>
      </c>
      <c r="E156" s="25">
        <v>13.593256483358578</v>
      </c>
      <c r="F156" s="25">
        <v>13.112484378669157</v>
      </c>
      <c r="G156" s="25">
        <v>14.125833490251161</v>
      </c>
      <c r="H156" s="10">
        <v>0</v>
      </c>
    </row>
    <row r="157" spans="1:8" x14ac:dyDescent="0.35">
      <c r="A157" s="9" t="str">
        <f t="shared" si="4"/>
        <v>DISTRIBUCION VOLUMEN X CRITERIO (Consumiciones)Porcino Ing.ANDALUCIA</v>
      </c>
      <c r="B157" s="9">
        <v>0</v>
      </c>
      <c r="C157" s="9">
        <v>0</v>
      </c>
      <c r="D157" t="s">
        <v>150</v>
      </c>
      <c r="E157" s="25">
        <v>32.662124006388403</v>
      </c>
      <c r="F157" s="25">
        <v>31.471954481533761</v>
      </c>
      <c r="G157" s="25">
        <v>30.521200091742649</v>
      </c>
      <c r="H157" s="11">
        <v>0</v>
      </c>
    </row>
    <row r="158" spans="1:8" x14ac:dyDescent="0.35">
      <c r="A158" s="9" t="str">
        <f t="shared" si="4"/>
        <v>DISTRIBUCION VOLUMEN X CRITERIO (Consumiciones)Porcino Ing.MDD AM</v>
      </c>
      <c r="B158" s="9">
        <v>0</v>
      </c>
      <c r="C158" s="9">
        <v>0</v>
      </c>
      <c r="D158" t="s">
        <v>151</v>
      </c>
      <c r="E158" s="25">
        <v>11.897515570585892</v>
      </c>
      <c r="F158" s="25">
        <v>11.063123222497234</v>
      </c>
      <c r="G158" s="25">
        <v>11.407724620466112</v>
      </c>
      <c r="H158" s="10">
        <v>0</v>
      </c>
    </row>
    <row r="159" spans="1:8" x14ac:dyDescent="0.35">
      <c r="A159" s="9" t="str">
        <f t="shared" si="4"/>
        <v>DISTRIBUCION VOLUMEN X CRITERIO (Consumiciones)Porcino Ing.RTO CENTRO</v>
      </c>
      <c r="B159" s="9">
        <v>0</v>
      </c>
      <c r="C159" s="9">
        <v>0</v>
      </c>
      <c r="D159" t="s">
        <v>152</v>
      </c>
      <c r="E159" s="25">
        <v>9.0347472325314282</v>
      </c>
      <c r="F159" s="25">
        <v>8.4286538169130534</v>
      </c>
      <c r="G159" s="25">
        <v>10.73984682451613</v>
      </c>
      <c r="H159" s="10">
        <v>0</v>
      </c>
    </row>
    <row r="160" spans="1:8" x14ac:dyDescent="0.35">
      <c r="A160" s="9" t="str">
        <f t="shared" si="4"/>
        <v>DISTRIBUCION VOLUMEN X CRITERIO (Consumiciones)Porcino Ing.NORTE-CENTRO</v>
      </c>
      <c r="B160" s="9">
        <v>0</v>
      </c>
      <c r="C160" s="9">
        <v>0</v>
      </c>
      <c r="D160" t="s">
        <v>153</v>
      </c>
      <c r="E160" s="25">
        <v>6.9899414701561859</v>
      </c>
      <c r="F160" s="25">
        <v>6.3454318235187737</v>
      </c>
      <c r="G160" s="25">
        <v>6.3248068726454925</v>
      </c>
      <c r="H160" s="10">
        <v>0</v>
      </c>
    </row>
    <row r="161" spans="1:8" x14ac:dyDescent="0.35">
      <c r="A161" s="9" t="str">
        <f t="shared" si="4"/>
        <v>DISTRIBUCION VOLUMEN X CRITERIO (Consumiciones)Porcino Ing.NOROESTE</v>
      </c>
      <c r="B161" s="9">
        <v>0</v>
      </c>
      <c r="C161" s="9">
        <v>0</v>
      </c>
      <c r="D161" t="s">
        <v>154</v>
      </c>
      <c r="E161" s="25">
        <v>7.9044851524567434</v>
      </c>
      <c r="F161" s="25">
        <v>9.564073773168829</v>
      </c>
      <c r="G161" s="25">
        <v>7.821096308858495</v>
      </c>
      <c r="H161" s="10">
        <v>0</v>
      </c>
    </row>
    <row r="162" spans="1:8" x14ac:dyDescent="0.35">
      <c r="A162" s="9" t="str">
        <f t="shared" si="4"/>
        <v>DISTRIBUCION VOLUMEN X CRITERIO (Consumiciones)Porcino Ing.&lt;2MIL</v>
      </c>
      <c r="B162" s="9">
        <v>0</v>
      </c>
      <c r="C162" s="9">
        <v>0</v>
      </c>
      <c r="D162" t="s">
        <v>155</v>
      </c>
      <c r="E162" s="25">
        <v>3.2778547599544212</v>
      </c>
      <c r="F162" s="25">
        <v>4.6640367948133132</v>
      </c>
      <c r="G162" s="25">
        <v>6.6662284810393917</v>
      </c>
      <c r="H162" s="10">
        <v>0</v>
      </c>
    </row>
    <row r="163" spans="1:8" x14ac:dyDescent="0.35">
      <c r="A163" s="9" t="str">
        <f t="shared" si="4"/>
        <v>DISTRIBUCION VOLUMEN X CRITERIO (Consumiciones)Porcino Ing.2-5MIL</v>
      </c>
      <c r="B163" s="9">
        <v>0</v>
      </c>
      <c r="C163" s="9">
        <v>0</v>
      </c>
      <c r="D163" t="s">
        <v>156</v>
      </c>
      <c r="E163" s="25">
        <v>7.4230806192539838</v>
      </c>
      <c r="F163" s="25">
        <v>6.1457621994833822</v>
      </c>
      <c r="G163" s="25">
        <v>4.7793537985759365</v>
      </c>
      <c r="H163" s="10">
        <v>0</v>
      </c>
    </row>
    <row r="164" spans="1:8" x14ac:dyDescent="0.35">
      <c r="A164" s="9" t="str">
        <f t="shared" si="4"/>
        <v>DISTRIBUCION VOLUMEN X CRITERIO (Consumiciones)Porcino Ing.5-10MIL</v>
      </c>
      <c r="B164" s="9">
        <v>0</v>
      </c>
      <c r="C164" s="9">
        <v>0</v>
      </c>
      <c r="D164" t="s">
        <v>157</v>
      </c>
      <c r="E164" s="25">
        <v>9.2281153756389536</v>
      </c>
      <c r="F164" s="25">
        <v>9.5796703618030676</v>
      </c>
      <c r="G164" s="25">
        <v>10.149823955963528</v>
      </c>
      <c r="H164" s="10">
        <v>0</v>
      </c>
    </row>
    <row r="165" spans="1:8" x14ac:dyDescent="0.35">
      <c r="A165" s="9" t="str">
        <f t="shared" si="4"/>
        <v>DISTRIBUCION VOLUMEN X CRITERIO (Consumiciones)Porcino Ing.10-30MIL</v>
      </c>
      <c r="B165" s="9">
        <v>0</v>
      </c>
      <c r="C165" s="9">
        <v>0</v>
      </c>
      <c r="D165" t="s">
        <v>158</v>
      </c>
      <c r="E165" s="25">
        <v>20.993648207723741</v>
      </c>
      <c r="F165" s="25">
        <v>20.81360029726639</v>
      </c>
      <c r="G165" s="25">
        <v>20.697508618637574</v>
      </c>
      <c r="H165" s="10">
        <v>0</v>
      </c>
    </row>
    <row r="166" spans="1:8" x14ac:dyDescent="0.35">
      <c r="A166" s="9" t="str">
        <f t="shared" si="4"/>
        <v>DISTRIBUCION VOLUMEN X CRITERIO (Consumiciones)Porcino Ing.30-100MIL</v>
      </c>
      <c r="B166" s="9">
        <v>0</v>
      </c>
      <c r="C166" s="9">
        <v>0</v>
      </c>
      <c r="D166" t="s">
        <v>159</v>
      </c>
      <c r="E166" s="25">
        <v>19.399060044572376</v>
      </c>
      <c r="F166" s="25">
        <v>21.353700219800782</v>
      </c>
      <c r="G166" s="25">
        <v>19.520940733222723</v>
      </c>
      <c r="H166" s="10">
        <v>0</v>
      </c>
    </row>
    <row r="167" spans="1:8" x14ac:dyDescent="0.35">
      <c r="A167" s="9" t="str">
        <f t="shared" si="4"/>
        <v>DISTRIBUCION VOLUMEN X CRITERIO (Consumiciones)Porcino Ing.100-200MIL</v>
      </c>
      <c r="B167" s="9">
        <v>0</v>
      </c>
      <c r="C167" s="9">
        <v>0</v>
      </c>
      <c r="D167" t="s">
        <v>160</v>
      </c>
      <c r="E167" s="25">
        <v>10.540675724529908</v>
      </c>
      <c r="F167" s="25">
        <v>9.1734257882192907</v>
      </c>
      <c r="G167" s="25">
        <v>9.5774350981950302</v>
      </c>
      <c r="H167" s="10">
        <v>0</v>
      </c>
    </row>
    <row r="168" spans="1:8" x14ac:dyDescent="0.35">
      <c r="A168" s="9" t="str">
        <f t="shared" si="4"/>
        <v>DISTRIBUCION VOLUMEN X CRITERIO (Consumiciones)Porcino Ing.200-500MIL</v>
      </c>
      <c r="B168" s="9">
        <v>0</v>
      </c>
      <c r="C168" s="9">
        <v>0</v>
      </c>
      <c r="D168" t="s">
        <v>161</v>
      </c>
      <c r="E168" s="25">
        <v>11.611112890751919</v>
      </c>
      <c r="F168" s="25">
        <v>11.529797266840673</v>
      </c>
      <c r="G168" s="25">
        <v>11.675795533901555</v>
      </c>
      <c r="H168" s="10">
        <v>0</v>
      </c>
    </row>
    <row r="169" spans="1:8" x14ac:dyDescent="0.35">
      <c r="A169" s="9" t="str">
        <f t="shared" si="4"/>
        <v>DISTRIBUCION VOLUMEN X CRITERIO (Consumiciones)Porcino Ing.&gt;500MIL</v>
      </c>
      <c r="B169" s="9">
        <v>0</v>
      </c>
      <c r="C169" s="9">
        <v>0</v>
      </c>
      <c r="D169" t="s">
        <v>162</v>
      </c>
      <c r="E169" s="25">
        <v>17.526452835196618</v>
      </c>
      <c r="F169" s="25">
        <v>16.7400070717731</v>
      </c>
      <c r="G169" s="25">
        <v>16.932909832846001</v>
      </c>
      <c r="H169" s="10">
        <v>0</v>
      </c>
    </row>
    <row r="170" spans="1:8" x14ac:dyDescent="0.35">
      <c r="A170" s="9" t="str">
        <f t="shared" si="4"/>
        <v>DISTRIBUCION VOLUMEN X CRITERIO (Consumiciones)Porcino Ing.DE 15 A 19 AÑOS</v>
      </c>
      <c r="B170" s="9">
        <v>0</v>
      </c>
      <c r="C170" s="9">
        <v>0</v>
      </c>
      <c r="D170" t="s">
        <v>163</v>
      </c>
      <c r="E170" s="25">
        <v>2.6345312349842809</v>
      </c>
      <c r="F170" s="25">
        <v>1.9959566732435954</v>
      </c>
      <c r="G170" s="25">
        <v>1.6201029301986087</v>
      </c>
      <c r="H170" s="10">
        <v>0</v>
      </c>
    </row>
    <row r="171" spans="1:8" x14ac:dyDescent="0.35">
      <c r="A171" s="9" t="str">
        <f t="shared" si="4"/>
        <v>DISTRIBUCION VOLUMEN X CRITERIO (Consumiciones)Porcino Ing.DE 20 A 24 AÑOS</v>
      </c>
      <c r="B171" s="9">
        <v>0</v>
      </c>
      <c r="C171" s="9">
        <v>0</v>
      </c>
      <c r="D171" t="s">
        <v>164</v>
      </c>
      <c r="E171" s="25">
        <v>2.5890715308826153</v>
      </c>
      <c r="F171" s="25">
        <v>1.4527207882237883</v>
      </c>
      <c r="G171" s="25">
        <v>1.9820454426128811</v>
      </c>
      <c r="H171" s="10">
        <v>0</v>
      </c>
    </row>
    <row r="172" spans="1:8" x14ac:dyDescent="0.35">
      <c r="A172" s="9" t="str">
        <f t="shared" si="4"/>
        <v>DISTRIBUCION VOLUMEN X CRITERIO (Consumiciones)Porcino Ing.DE 25 A 34 AÑOS</v>
      </c>
      <c r="B172" s="9">
        <v>0</v>
      </c>
      <c r="C172" s="9">
        <v>0</v>
      </c>
      <c r="D172" t="s">
        <v>165</v>
      </c>
      <c r="E172" s="25">
        <v>8.2853181158790221</v>
      </c>
      <c r="F172" s="25">
        <v>8.8604503441866154</v>
      </c>
      <c r="G172" s="25">
        <v>7.5735924865771116</v>
      </c>
      <c r="H172" s="10">
        <v>0</v>
      </c>
    </row>
    <row r="173" spans="1:8" x14ac:dyDescent="0.35">
      <c r="A173" s="9" t="str">
        <f t="shared" si="4"/>
        <v>DISTRIBUCION VOLUMEN X CRITERIO (Consumiciones)Porcino Ing.DE 35 A 49 AÑOS</v>
      </c>
      <c r="B173" s="9">
        <v>0</v>
      </c>
      <c r="C173" s="9">
        <v>0</v>
      </c>
      <c r="D173" t="s">
        <v>166</v>
      </c>
      <c r="E173" s="25">
        <v>27.981731732876931</v>
      </c>
      <c r="F173" s="25">
        <v>25.630867839717268</v>
      </c>
      <c r="G173" s="25">
        <v>21.390280095358669</v>
      </c>
      <c r="H173" s="10">
        <v>0</v>
      </c>
    </row>
    <row r="174" spans="1:8" x14ac:dyDescent="0.35">
      <c r="A174" s="9" t="str">
        <f t="shared" si="4"/>
        <v>DISTRIBUCION VOLUMEN X CRITERIO (Consumiciones)Porcino Ing.DE 50 A 59 AÑOS</v>
      </c>
      <c r="B174" s="9">
        <v>0</v>
      </c>
      <c r="C174" s="9">
        <v>0</v>
      </c>
      <c r="D174" t="s">
        <v>167</v>
      </c>
      <c r="E174" s="25">
        <v>25.333400451215216</v>
      </c>
      <c r="F174" s="25">
        <v>25.498960377377163</v>
      </c>
      <c r="G174" s="25">
        <v>28.366234757752434</v>
      </c>
      <c r="H174" s="10">
        <v>0</v>
      </c>
    </row>
    <row r="175" spans="1:8" x14ac:dyDescent="0.35">
      <c r="A175" s="9" t="str">
        <f t="shared" si="4"/>
        <v>DISTRIBUCION VOLUMEN X CRITERIO (Consumiciones)Porcino Ing.DE 60 A 75 AÑOS</v>
      </c>
      <c r="B175" s="9">
        <v>0</v>
      </c>
      <c r="C175" s="9">
        <v>0</v>
      </c>
      <c r="D175" t="s">
        <v>168</v>
      </c>
      <c r="E175" s="25">
        <v>33.175951052759231</v>
      </c>
      <c r="F175" s="25">
        <v>36.561039928526498</v>
      </c>
      <c r="G175" s="25">
        <v>39.06774231369117</v>
      </c>
      <c r="H175" s="10">
        <v>0</v>
      </c>
    </row>
    <row r="176" spans="1:8" x14ac:dyDescent="0.35">
      <c r="A176" s="9" t="str">
        <f t="shared" si="4"/>
        <v>DISTRIBUCION VOLUMEN X CRITERIO (Consumiciones)Porcino Ing.NIVEL ALTO</v>
      </c>
      <c r="B176" s="9">
        <v>0</v>
      </c>
      <c r="C176" s="9">
        <v>0</v>
      </c>
      <c r="D176" t="s">
        <v>256</v>
      </c>
      <c r="E176" s="25">
        <v>27.396254822191</v>
      </c>
      <c r="F176" s="25">
        <v>26.682897555559755</v>
      </c>
      <c r="G176" s="25">
        <v>24.086199402883263</v>
      </c>
      <c r="H176" s="10">
        <v>0</v>
      </c>
    </row>
    <row r="177" spans="1:8" x14ac:dyDescent="0.35">
      <c r="A177" s="9" t="str">
        <f t="shared" si="4"/>
        <v>DISTRIBUCION VOLUMEN X CRITERIO (Consumiciones)Porcino Ing.NIVEL MEDIO ALTO</v>
      </c>
      <c r="B177" s="9">
        <v>0</v>
      </c>
      <c r="C177" s="9">
        <v>0</v>
      </c>
      <c r="D177" t="s">
        <v>257</v>
      </c>
      <c r="E177" s="25">
        <v>15.684506294589537</v>
      </c>
      <c r="F177" s="25">
        <v>12.840297590288818</v>
      </c>
      <c r="G177" s="25">
        <v>14.7395499636227</v>
      </c>
      <c r="H177" s="10">
        <v>0</v>
      </c>
    </row>
    <row r="178" spans="1:8" x14ac:dyDescent="0.35">
      <c r="A178" s="9" t="str">
        <f t="shared" si="4"/>
        <v>DISTRIBUCION VOLUMEN X CRITERIO (Consumiciones)Porcino Ing.NIVEL MEDIO</v>
      </c>
      <c r="B178" s="9">
        <v>0</v>
      </c>
      <c r="C178" s="9">
        <v>0</v>
      </c>
      <c r="D178" t="s">
        <v>258</v>
      </c>
      <c r="E178" s="25">
        <v>25.755131085799537</v>
      </c>
      <c r="F178" s="25">
        <v>27.075452939869233</v>
      </c>
      <c r="G178" s="25">
        <v>28.529697734817166</v>
      </c>
      <c r="H178" s="11">
        <v>0</v>
      </c>
    </row>
    <row r="179" spans="1:8" x14ac:dyDescent="0.35">
      <c r="A179" s="9" t="str">
        <f t="shared" si="4"/>
        <v>DISTRIBUCION VOLUMEN X CRITERIO (Consumiciones)Porcino Ing.NIVEL MEDIO BAJO</v>
      </c>
      <c r="B179" s="9">
        <v>0</v>
      </c>
      <c r="C179" s="9">
        <v>0</v>
      </c>
      <c r="D179" t="s">
        <v>259</v>
      </c>
      <c r="E179" s="25">
        <v>15.582406267589842</v>
      </c>
      <c r="F179" s="25">
        <v>16.637839744264532</v>
      </c>
      <c r="G179" s="25">
        <v>13.691015181355557</v>
      </c>
      <c r="H179" s="10">
        <v>0</v>
      </c>
    </row>
    <row r="180" spans="1:8" x14ac:dyDescent="0.35">
      <c r="A180" s="9" t="str">
        <f t="shared" si="4"/>
        <v>DISTRIBUCION VOLUMEN X CRITERIO (Consumiciones)Porcino Ing.NIVEL BAJO</v>
      </c>
      <c r="B180" s="9">
        <v>0</v>
      </c>
      <c r="C180" s="9">
        <v>0</v>
      </c>
      <c r="D180" t="s">
        <v>260</v>
      </c>
      <c r="E180" s="25">
        <v>15.581701529830086</v>
      </c>
      <c r="F180" s="25">
        <v>16.763516668601056</v>
      </c>
      <c r="G180" s="25">
        <v>18.953537717321321</v>
      </c>
      <c r="H180" s="10">
        <v>0</v>
      </c>
    </row>
    <row r="181" spans="1:8" x14ac:dyDescent="0.35">
      <c r="A181" s="9" t="str">
        <f t="shared" si="4"/>
        <v>DISTRIBUCION VOLUMEN X CRITERIO (Consumiciones)Porcino Ing.HOMBRE</v>
      </c>
      <c r="B181" s="9">
        <v>0</v>
      </c>
      <c r="C181" s="9">
        <v>0</v>
      </c>
      <c r="D181" t="s">
        <v>173</v>
      </c>
      <c r="E181" s="25">
        <v>55.228605031095412</v>
      </c>
      <c r="F181" s="25">
        <v>54.434208667690541</v>
      </c>
      <c r="G181" s="25">
        <v>56.99444925395936</v>
      </c>
      <c r="H181" s="10">
        <v>0</v>
      </c>
    </row>
    <row r="182" spans="1:8" x14ac:dyDescent="0.35">
      <c r="A182" s="9" t="str">
        <f t="shared" si="4"/>
        <v>DISTRIBUCION VOLUMEN X CRITERIO (Consumiciones)Porcino Ing.MUJER</v>
      </c>
      <c r="B182" s="9">
        <v>0</v>
      </c>
      <c r="C182" s="9">
        <v>0</v>
      </c>
      <c r="D182" t="s">
        <v>174</v>
      </c>
      <c r="E182" s="25">
        <v>44.77138581646615</v>
      </c>
      <c r="F182" s="25">
        <v>45.565791332309452</v>
      </c>
      <c r="G182" s="25">
        <v>43.00555074604064</v>
      </c>
      <c r="H182" s="10">
        <v>0</v>
      </c>
    </row>
    <row r="183" spans="1:8" x14ac:dyDescent="0.35">
      <c r="A183" s="9" t="str">
        <f>$B$3&amp;$C$183&amp;D183</f>
        <v>DISTRIBUCION VOLUMEN X CRITERIO (Consumiciones)Ovino Ing.T.ESPAÑA</v>
      </c>
      <c r="B183" s="9">
        <v>0</v>
      </c>
      <c r="C183" s="9" t="s">
        <v>65</v>
      </c>
      <c r="D183" t="s">
        <v>145</v>
      </c>
      <c r="E183" s="25">
        <v>100</v>
      </c>
      <c r="F183" s="25">
        <v>100</v>
      </c>
      <c r="G183" s="25">
        <v>100</v>
      </c>
      <c r="H183" s="10">
        <v>0</v>
      </c>
    </row>
    <row r="184" spans="1:8" x14ac:dyDescent="0.35">
      <c r="A184" s="9" t="str">
        <f t="shared" ref="A184:A212" si="5">$B$3&amp;$C$183&amp;D184</f>
        <v>DISTRIBUCION VOLUMEN X CRITERIO (Consumiciones)Ovino Ing.BCN AM</v>
      </c>
      <c r="B184" s="9">
        <v>0</v>
      </c>
      <c r="C184" s="9">
        <v>0</v>
      </c>
      <c r="D184" t="s">
        <v>147</v>
      </c>
      <c r="E184" s="25">
        <v>7.7844847672297073</v>
      </c>
      <c r="F184" s="25">
        <v>8.6381286928519589</v>
      </c>
      <c r="G184" s="25">
        <v>6.8745009537031514</v>
      </c>
      <c r="H184" s="10">
        <v>0</v>
      </c>
    </row>
    <row r="185" spans="1:8" x14ac:dyDescent="0.35">
      <c r="A185" s="9" t="str">
        <f t="shared" si="5"/>
        <v>DISTRIBUCION VOLUMEN X CRITERIO (Consumiciones)Ovino Ing.REST.CAT ARAGON</v>
      </c>
      <c r="B185" s="9">
        <v>0</v>
      </c>
      <c r="C185" s="9">
        <v>0</v>
      </c>
      <c r="D185" t="s">
        <v>148</v>
      </c>
      <c r="E185" s="25">
        <v>17.208718793856576</v>
      </c>
      <c r="F185" s="25">
        <v>22.006397101468366</v>
      </c>
      <c r="G185" s="25">
        <v>24.545218104890555</v>
      </c>
      <c r="H185" s="10">
        <v>0</v>
      </c>
    </row>
    <row r="186" spans="1:8" x14ac:dyDescent="0.35">
      <c r="A186" s="9" t="str">
        <f t="shared" si="5"/>
        <v>DISTRIBUCION VOLUMEN X CRITERIO (Consumiciones)Ovino Ing.LEVANTE</v>
      </c>
      <c r="B186" s="9">
        <v>0</v>
      </c>
      <c r="C186" s="9">
        <v>0</v>
      </c>
      <c r="D186" t="s">
        <v>149</v>
      </c>
      <c r="E186" s="25">
        <v>16.513829359842024</v>
      </c>
      <c r="F186" s="25">
        <v>13.473608275940089</v>
      </c>
      <c r="G186" s="25">
        <v>16.517645562538384</v>
      </c>
      <c r="H186" s="11">
        <v>0</v>
      </c>
    </row>
    <row r="187" spans="1:8" x14ac:dyDescent="0.35">
      <c r="A187" s="9" t="str">
        <f t="shared" si="5"/>
        <v>DISTRIBUCION VOLUMEN X CRITERIO (Consumiciones)Ovino Ing.ANDALUCIA</v>
      </c>
      <c r="B187" s="9">
        <v>0</v>
      </c>
      <c r="C187" s="9">
        <v>0</v>
      </c>
      <c r="D187" t="s">
        <v>150</v>
      </c>
      <c r="E187" s="25">
        <v>9.0498028800490449</v>
      </c>
      <c r="F187" s="25">
        <v>6.3687615960055313</v>
      </c>
      <c r="G187" s="25">
        <v>9.0101565187816473</v>
      </c>
      <c r="H187" s="11">
        <v>0</v>
      </c>
    </row>
    <row r="188" spans="1:8" x14ac:dyDescent="0.35">
      <c r="A188" s="9" t="str">
        <f t="shared" si="5"/>
        <v>DISTRIBUCION VOLUMEN X CRITERIO (Consumiciones)Ovino Ing.MDD AM</v>
      </c>
      <c r="B188" s="9">
        <v>0</v>
      </c>
      <c r="C188" s="9">
        <v>0</v>
      </c>
      <c r="D188" t="s">
        <v>151</v>
      </c>
      <c r="E188" s="25">
        <v>20.719559423556703</v>
      </c>
      <c r="F188" s="25">
        <v>17.792480848793709</v>
      </c>
      <c r="G188" s="25">
        <v>16.216247500526066</v>
      </c>
      <c r="H188" s="11">
        <v>0</v>
      </c>
    </row>
    <row r="189" spans="1:8" x14ac:dyDescent="0.35">
      <c r="A189" s="9" t="str">
        <f t="shared" si="5"/>
        <v>DISTRIBUCION VOLUMEN X CRITERIO (Consumiciones)Ovino Ing.RTO CENTRO</v>
      </c>
      <c r="B189" s="9">
        <v>0</v>
      </c>
      <c r="C189" s="9">
        <v>0</v>
      </c>
      <c r="D189" t="s">
        <v>152</v>
      </c>
      <c r="E189" s="25">
        <v>8.561032098853353</v>
      </c>
      <c r="F189" s="25">
        <v>11.503857360753985</v>
      </c>
      <c r="G189" s="25">
        <v>10.915047717310882</v>
      </c>
      <c r="H189" s="10">
        <v>0</v>
      </c>
    </row>
    <row r="190" spans="1:8" x14ac:dyDescent="0.35">
      <c r="A190" s="9" t="str">
        <f t="shared" si="5"/>
        <v>DISTRIBUCION VOLUMEN X CRITERIO (Consumiciones)Ovino Ing.NORTE-CENTRO</v>
      </c>
      <c r="B190" s="9">
        <v>0</v>
      </c>
      <c r="C190" s="9">
        <v>0</v>
      </c>
      <c r="D190" t="s">
        <v>153</v>
      </c>
      <c r="E190" s="25">
        <v>14.017171458362521</v>
      </c>
      <c r="F190" s="25">
        <v>13.014858771355151</v>
      </c>
      <c r="G190" s="25">
        <v>13.300973995467814</v>
      </c>
      <c r="H190" s="10">
        <v>0</v>
      </c>
    </row>
    <row r="191" spans="1:8" x14ac:dyDescent="0.35">
      <c r="A191" s="9" t="str">
        <f t="shared" si="5"/>
        <v>DISTRIBUCION VOLUMEN X CRITERIO (Consumiciones)Ovino Ing.NOROESTE</v>
      </c>
      <c r="B191" s="9">
        <v>0</v>
      </c>
      <c r="C191" s="9">
        <v>0</v>
      </c>
      <c r="D191" t="s">
        <v>154</v>
      </c>
      <c r="E191" s="25">
        <v>6.1453973478406594</v>
      </c>
      <c r="F191" s="25">
        <v>7.2019189754719655</v>
      </c>
      <c r="G191" s="25">
        <v>2.6202092895224123</v>
      </c>
      <c r="H191" s="10">
        <v>0</v>
      </c>
    </row>
    <row r="192" spans="1:8" x14ac:dyDescent="0.35">
      <c r="A192" s="9" t="str">
        <f t="shared" si="5"/>
        <v>DISTRIBUCION VOLUMEN X CRITERIO (Consumiciones)Ovino Ing.&lt;2MIL</v>
      </c>
      <c r="B192" s="9">
        <v>0</v>
      </c>
      <c r="C192" s="9">
        <v>0</v>
      </c>
      <c r="D192" t="s">
        <v>155</v>
      </c>
      <c r="E192" s="25">
        <v>2.6878874763614746</v>
      </c>
      <c r="F192" s="25">
        <v>7.4697743541782824</v>
      </c>
      <c r="G192" s="25">
        <v>6.1519337184348197</v>
      </c>
      <c r="H192" s="10">
        <v>0</v>
      </c>
    </row>
    <row r="193" spans="1:8" x14ac:dyDescent="0.35">
      <c r="A193" s="9" t="str">
        <f t="shared" si="5"/>
        <v>DISTRIBUCION VOLUMEN X CRITERIO (Consumiciones)Ovino Ing.2-5MIL</v>
      </c>
      <c r="B193" s="9">
        <v>0</v>
      </c>
      <c r="C193" s="9">
        <v>0</v>
      </c>
      <c r="D193" t="s">
        <v>156</v>
      </c>
      <c r="E193" s="25">
        <v>6.8962258089736199</v>
      </c>
      <c r="F193" s="25">
        <v>6.0827361555946169</v>
      </c>
      <c r="G193" s="25">
        <v>3.59336555572188</v>
      </c>
      <c r="H193" s="10">
        <v>0</v>
      </c>
    </row>
    <row r="194" spans="1:8" x14ac:dyDescent="0.35">
      <c r="A194" s="9" t="str">
        <f t="shared" si="5"/>
        <v>DISTRIBUCION VOLUMEN X CRITERIO (Consumiciones)Ovino Ing.5-10MIL</v>
      </c>
      <c r="B194" s="9">
        <v>0</v>
      </c>
      <c r="C194" s="9">
        <v>0</v>
      </c>
      <c r="D194" t="s">
        <v>157</v>
      </c>
      <c r="E194" s="25">
        <v>4.4689217736073683</v>
      </c>
      <c r="F194" s="25">
        <v>9.7484201925561642</v>
      </c>
      <c r="G194" s="25">
        <v>15.358575593702096</v>
      </c>
      <c r="H194" s="11">
        <v>0</v>
      </c>
    </row>
    <row r="195" spans="1:8" x14ac:dyDescent="0.35">
      <c r="A195" s="9" t="str">
        <f t="shared" si="5"/>
        <v>DISTRIBUCION VOLUMEN X CRITERIO (Consumiciones)Ovino Ing.10-30MIL</v>
      </c>
      <c r="B195" s="9">
        <v>0</v>
      </c>
      <c r="C195" s="9">
        <v>0</v>
      </c>
      <c r="D195" t="s">
        <v>158</v>
      </c>
      <c r="E195" s="25">
        <v>18.939434285479848</v>
      </c>
      <c r="F195" s="25">
        <v>16.277155815833833</v>
      </c>
      <c r="G195" s="25">
        <v>13.053050474636569</v>
      </c>
      <c r="H195" s="10">
        <v>0</v>
      </c>
    </row>
    <row r="196" spans="1:8" x14ac:dyDescent="0.35">
      <c r="A196" s="9" t="str">
        <f t="shared" si="5"/>
        <v>DISTRIBUCION VOLUMEN X CRITERIO (Consumiciones)Ovino Ing.30-100MIL</v>
      </c>
      <c r="B196" s="9">
        <v>0</v>
      </c>
      <c r="C196" s="9">
        <v>0</v>
      </c>
      <c r="D196" t="s">
        <v>159</v>
      </c>
      <c r="E196" s="25">
        <v>17.564451992602873</v>
      </c>
      <c r="F196" s="25">
        <v>14.458654198930795</v>
      </c>
      <c r="G196" s="25">
        <v>18.181840591706802</v>
      </c>
      <c r="H196" s="10">
        <v>0</v>
      </c>
    </row>
    <row r="197" spans="1:8" x14ac:dyDescent="0.35">
      <c r="A197" s="9" t="str">
        <f t="shared" si="5"/>
        <v>DISTRIBUCION VOLUMEN X CRITERIO (Consumiciones)Ovino Ing.100-200MIL</v>
      </c>
      <c r="B197" s="9">
        <v>0</v>
      </c>
      <c r="C197" s="9">
        <v>0</v>
      </c>
      <c r="D197" t="s">
        <v>160</v>
      </c>
      <c r="E197" s="25">
        <v>10.089758664492011</v>
      </c>
      <c r="F197" s="25">
        <v>10.489262810765201</v>
      </c>
      <c r="G197" s="25">
        <v>8.280394085361344</v>
      </c>
      <c r="H197" s="10">
        <v>0</v>
      </c>
    </row>
    <row r="198" spans="1:8" x14ac:dyDescent="0.35">
      <c r="A198" s="9" t="str">
        <f t="shared" si="5"/>
        <v>DISTRIBUCION VOLUMEN X CRITERIO (Consumiciones)Ovino Ing.200-500MIL</v>
      </c>
      <c r="B198" s="9">
        <v>0</v>
      </c>
      <c r="C198" s="9">
        <v>0</v>
      </c>
      <c r="D198" t="s">
        <v>161</v>
      </c>
      <c r="E198" s="25">
        <v>14.783067423305901</v>
      </c>
      <c r="F198" s="25">
        <v>13.414464531380938</v>
      </c>
      <c r="G198" s="25">
        <v>15.24695713498213</v>
      </c>
      <c r="H198" s="10">
        <v>0</v>
      </c>
    </row>
    <row r="199" spans="1:8" x14ac:dyDescent="0.35">
      <c r="A199" s="9" t="str">
        <f t="shared" si="5"/>
        <v>DISTRIBUCION VOLUMEN X CRITERIO (Consumiciones)Ovino Ing.&gt;500MIL</v>
      </c>
      <c r="B199" s="9">
        <v>0</v>
      </c>
      <c r="C199" s="9">
        <v>0</v>
      </c>
      <c r="D199" t="s">
        <v>162</v>
      </c>
      <c r="E199" s="25">
        <v>24.570245221399027</v>
      </c>
      <c r="F199" s="25">
        <v>22.059543563400926</v>
      </c>
      <c r="G199" s="25">
        <v>20.133889990636238</v>
      </c>
      <c r="H199" s="11">
        <v>0</v>
      </c>
    </row>
    <row r="200" spans="1:8" x14ac:dyDescent="0.35">
      <c r="A200" s="9" t="str">
        <f t="shared" si="5"/>
        <v>DISTRIBUCION VOLUMEN X CRITERIO (Consumiciones)Ovino Ing.DE 15 A 19 AÑOS</v>
      </c>
      <c r="B200" s="9">
        <v>0</v>
      </c>
      <c r="C200" s="9">
        <v>0</v>
      </c>
      <c r="D200" t="s">
        <v>163</v>
      </c>
      <c r="E200" s="25">
        <v>2.1687026310269046</v>
      </c>
      <c r="F200" s="25" t="s">
        <v>282</v>
      </c>
      <c r="G200" s="25" t="s">
        <v>282</v>
      </c>
      <c r="H200" s="10">
        <v>0</v>
      </c>
    </row>
    <row r="201" spans="1:8" x14ac:dyDescent="0.35">
      <c r="A201" s="9" t="str">
        <f t="shared" si="5"/>
        <v>DISTRIBUCION VOLUMEN X CRITERIO (Consumiciones)Ovino Ing.DE 20 A 24 AÑOS</v>
      </c>
      <c r="B201" s="9">
        <v>0</v>
      </c>
      <c r="C201" s="9">
        <v>0</v>
      </c>
      <c r="D201" t="s">
        <v>164</v>
      </c>
      <c r="E201" s="25">
        <v>1.3717288267318339</v>
      </c>
      <c r="F201" s="25">
        <v>1.2049869652083998</v>
      </c>
      <c r="G201" s="25">
        <v>0.48491348435151582</v>
      </c>
      <c r="H201" s="10">
        <v>0</v>
      </c>
    </row>
    <row r="202" spans="1:8" x14ac:dyDescent="0.35">
      <c r="A202" s="9" t="str">
        <f t="shared" si="5"/>
        <v>DISTRIBUCION VOLUMEN X CRITERIO (Consumiciones)Ovino Ing.DE 25 A 34 AÑOS</v>
      </c>
      <c r="B202" s="9">
        <v>0</v>
      </c>
      <c r="C202" s="9">
        <v>0</v>
      </c>
      <c r="D202" t="s">
        <v>165</v>
      </c>
      <c r="E202" s="25">
        <v>4.8218024806227948</v>
      </c>
      <c r="F202" s="25">
        <v>2.7504642276425919</v>
      </c>
      <c r="G202" s="25">
        <v>4.5570433808999997</v>
      </c>
      <c r="H202" s="10">
        <v>0</v>
      </c>
    </row>
    <row r="203" spans="1:8" x14ac:dyDescent="0.35">
      <c r="A203" s="9" t="str">
        <f t="shared" si="5"/>
        <v>DISTRIBUCION VOLUMEN X CRITERIO (Consumiciones)Ovino Ing.DE 35 A 49 AÑOS</v>
      </c>
      <c r="B203" s="9">
        <v>0</v>
      </c>
      <c r="C203" s="9">
        <v>0</v>
      </c>
      <c r="D203" t="s">
        <v>166</v>
      </c>
      <c r="E203" s="25">
        <v>15.54857247689946</v>
      </c>
      <c r="F203" s="25">
        <v>11.515642718473684</v>
      </c>
      <c r="G203" s="25">
        <v>14.416554814798674</v>
      </c>
      <c r="H203" s="10">
        <v>0</v>
      </c>
    </row>
    <row r="204" spans="1:8" x14ac:dyDescent="0.35">
      <c r="A204" s="9" t="str">
        <f t="shared" si="5"/>
        <v>DISTRIBUCION VOLUMEN X CRITERIO (Consumiciones)Ovino Ing.DE 50 A 59 AÑOS</v>
      </c>
      <c r="B204" s="9">
        <v>0</v>
      </c>
      <c r="C204" s="9">
        <v>0</v>
      </c>
      <c r="D204" t="s">
        <v>167</v>
      </c>
      <c r="E204" s="25">
        <v>25.169125279733841</v>
      </c>
      <c r="F204" s="25">
        <v>23.535134661852826</v>
      </c>
      <c r="G204" s="25">
        <v>29.669746120970071</v>
      </c>
      <c r="H204" s="10">
        <v>0</v>
      </c>
    </row>
    <row r="205" spans="1:8" x14ac:dyDescent="0.35">
      <c r="A205" s="9" t="str">
        <f t="shared" si="5"/>
        <v>DISTRIBUCION VOLUMEN X CRITERIO (Consumiciones)Ovino Ing.DE 60 A 75 AÑOS</v>
      </c>
      <c r="B205" s="9">
        <v>0</v>
      </c>
      <c r="C205" s="9">
        <v>0</v>
      </c>
      <c r="D205" t="s">
        <v>168</v>
      </c>
      <c r="E205" s="25">
        <v>50.920073723558325</v>
      </c>
      <c r="F205" s="25">
        <v>60.993797771474867</v>
      </c>
      <c r="G205" s="25">
        <v>50.871730052170548</v>
      </c>
      <c r="H205" s="10">
        <v>0</v>
      </c>
    </row>
    <row r="206" spans="1:8" x14ac:dyDescent="0.35">
      <c r="A206" s="9" t="str">
        <f t="shared" si="5"/>
        <v>DISTRIBUCION VOLUMEN X CRITERIO (Consumiciones)Ovino Ing.NIVEL ALTO</v>
      </c>
      <c r="B206" s="9">
        <v>0</v>
      </c>
      <c r="C206" s="9">
        <v>0</v>
      </c>
      <c r="D206" t="s">
        <v>256</v>
      </c>
      <c r="E206" s="25">
        <v>19.669633464488605</v>
      </c>
      <c r="F206" s="25">
        <v>23.569801124994143</v>
      </c>
      <c r="G206" s="25">
        <v>24.700436463435068</v>
      </c>
      <c r="H206" s="10">
        <v>0</v>
      </c>
    </row>
    <row r="207" spans="1:8" x14ac:dyDescent="0.35">
      <c r="A207" s="9" t="str">
        <f t="shared" si="5"/>
        <v>DISTRIBUCION VOLUMEN X CRITERIO (Consumiciones)Ovino Ing.NIVEL MEDIO ALTO</v>
      </c>
      <c r="B207" s="9">
        <v>0</v>
      </c>
      <c r="C207" s="9">
        <v>0</v>
      </c>
      <c r="D207" t="s">
        <v>257</v>
      </c>
      <c r="E207" s="25">
        <v>17.031775287126322</v>
      </c>
      <c r="F207" s="25">
        <v>12.66490105839641</v>
      </c>
      <c r="G207" s="25">
        <v>15.784942886774948</v>
      </c>
      <c r="H207" s="11">
        <v>0</v>
      </c>
    </row>
    <row r="208" spans="1:8" x14ac:dyDescent="0.35">
      <c r="A208" s="9" t="str">
        <f t="shared" si="5"/>
        <v>DISTRIBUCION VOLUMEN X CRITERIO (Consumiciones)Ovino Ing.NIVEL MEDIO</v>
      </c>
      <c r="B208" s="9">
        <v>0</v>
      </c>
      <c r="C208" s="9">
        <v>0</v>
      </c>
      <c r="D208" t="s">
        <v>258</v>
      </c>
      <c r="E208" s="25">
        <v>21.503456662638857</v>
      </c>
      <c r="F208" s="25">
        <v>26.68451775145293</v>
      </c>
      <c r="G208" s="25">
        <v>24.570390580649633</v>
      </c>
      <c r="H208" s="10">
        <v>0</v>
      </c>
    </row>
    <row r="209" spans="1:8" x14ac:dyDescent="0.35">
      <c r="A209" s="9" t="str">
        <f t="shared" si="5"/>
        <v>DISTRIBUCION VOLUMEN X CRITERIO (Consumiciones)Ovino Ing.NIVEL MEDIO BAJO</v>
      </c>
      <c r="B209" s="9">
        <v>0</v>
      </c>
      <c r="C209" s="9">
        <v>0</v>
      </c>
      <c r="D209" t="s">
        <v>259</v>
      </c>
      <c r="E209" s="25">
        <v>22.728534128883084</v>
      </c>
      <c r="F209" s="25">
        <v>8.0564775107712823</v>
      </c>
      <c r="G209" s="25">
        <v>8.8630193609420793</v>
      </c>
      <c r="H209" s="10">
        <v>0</v>
      </c>
    </row>
    <row r="210" spans="1:8" x14ac:dyDescent="0.35">
      <c r="A210" s="9" t="str">
        <f t="shared" si="5"/>
        <v>DISTRIBUCION VOLUMEN X CRITERIO (Consumiciones)Ovino Ing.NIVEL BAJO</v>
      </c>
      <c r="B210" s="9">
        <v>0</v>
      </c>
      <c r="C210" s="9">
        <v>0</v>
      </c>
      <c r="D210" t="s">
        <v>260</v>
      </c>
      <c r="E210" s="25">
        <v>19.06659658645372</v>
      </c>
      <c r="F210" s="25">
        <v>29.024318051239579</v>
      </c>
      <c r="G210" s="25">
        <v>26.081214280789212</v>
      </c>
      <c r="H210" s="10">
        <v>0</v>
      </c>
    </row>
    <row r="211" spans="1:8" x14ac:dyDescent="0.35">
      <c r="A211" s="9" t="str">
        <f t="shared" si="5"/>
        <v>DISTRIBUCION VOLUMEN X CRITERIO (Consumiciones)Ovino Ing.HOMBRE</v>
      </c>
      <c r="B211" s="9">
        <v>0</v>
      </c>
      <c r="C211" s="9">
        <v>0</v>
      </c>
      <c r="D211" t="s">
        <v>173</v>
      </c>
      <c r="E211" s="25">
        <v>56.965537100583418</v>
      </c>
      <c r="F211" s="25">
        <v>62.971080157866453</v>
      </c>
      <c r="G211" s="25">
        <v>64.927303133269433</v>
      </c>
      <c r="H211" s="10">
        <v>0</v>
      </c>
    </row>
    <row r="212" spans="1:8" x14ac:dyDescent="0.35">
      <c r="A212" s="9" t="str">
        <f t="shared" si="5"/>
        <v>DISTRIBUCION VOLUMEN X CRITERIO (Consumiciones)Ovino Ing.MUJER</v>
      </c>
      <c r="B212" s="9">
        <v>0</v>
      </c>
      <c r="C212" s="9">
        <v>0</v>
      </c>
      <c r="D212" t="s">
        <v>174</v>
      </c>
      <c r="E212" s="25">
        <v>43.034462899416567</v>
      </c>
      <c r="F212" s="25">
        <v>37.028946961628627</v>
      </c>
      <c r="G212" s="25">
        <v>35.072711157094325</v>
      </c>
      <c r="H212" s="10">
        <v>0</v>
      </c>
    </row>
    <row r="213" spans="1:8" x14ac:dyDescent="0.35">
      <c r="A213" s="9" t="str">
        <f>$B$3&amp;$C$213&amp;D213</f>
        <v>DISTRIBUCION VOLUMEN X CRITERIO (Consumiciones)Resto Carne Ing.T.ESPAÑA</v>
      </c>
      <c r="B213" s="9">
        <v>0</v>
      </c>
      <c r="C213" s="9" t="s">
        <v>68</v>
      </c>
      <c r="D213" t="s">
        <v>145</v>
      </c>
      <c r="E213" s="25">
        <v>100</v>
      </c>
      <c r="F213" s="25">
        <v>100</v>
      </c>
      <c r="G213" s="25">
        <v>100</v>
      </c>
      <c r="H213" s="11">
        <v>0</v>
      </c>
    </row>
    <row r="214" spans="1:8" x14ac:dyDescent="0.35">
      <c r="A214" s="9" t="str">
        <f t="shared" ref="A214:A242" si="6">$B$3&amp;$C$213&amp;D214</f>
        <v>DISTRIBUCION VOLUMEN X CRITERIO (Consumiciones)Resto Carne Ing.BCN AM</v>
      </c>
      <c r="B214" s="9">
        <v>0</v>
      </c>
      <c r="C214" s="9">
        <v>0</v>
      </c>
      <c r="D214" t="s">
        <v>147</v>
      </c>
      <c r="E214" s="25">
        <v>8.3417546218487395</v>
      </c>
      <c r="F214" s="25">
        <v>8.4947341889424788</v>
      </c>
      <c r="G214" s="25">
        <v>8.1747500180442287</v>
      </c>
      <c r="H214" s="10">
        <v>0</v>
      </c>
    </row>
    <row r="215" spans="1:8" x14ac:dyDescent="0.35">
      <c r="A215" s="9" t="str">
        <f t="shared" si="6"/>
        <v>DISTRIBUCION VOLUMEN X CRITERIO (Consumiciones)Resto Carne Ing.REST.CAT ARAGON</v>
      </c>
      <c r="B215" s="9">
        <v>0</v>
      </c>
      <c r="C215" s="9">
        <v>0</v>
      </c>
      <c r="D215" t="s">
        <v>148</v>
      </c>
      <c r="E215" s="25">
        <v>16.047233613445378</v>
      </c>
      <c r="F215" s="25">
        <v>16.591031090765419</v>
      </c>
      <c r="G215" s="25">
        <v>17.052093685630688</v>
      </c>
      <c r="H215" s="11">
        <v>0</v>
      </c>
    </row>
    <row r="216" spans="1:8" x14ac:dyDescent="0.35">
      <c r="A216" s="9" t="str">
        <f t="shared" si="6"/>
        <v>DISTRIBUCION VOLUMEN X CRITERIO (Consumiciones)Resto Carne Ing.LEVANTE</v>
      </c>
      <c r="B216" s="9">
        <v>0</v>
      </c>
      <c r="C216" s="9">
        <v>0</v>
      </c>
      <c r="D216" t="s">
        <v>149</v>
      </c>
      <c r="E216" s="25">
        <v>18.182776470588237</v>
      </c>
      <c r="F216" s="25">
        <v>17.292324041527017</v>
      </c>
      <c r="G216" s="25">
        <v>18.560445387062565</v>
      </c>
      <c r="H216" s="11">
        <v>0</v>
      </c>
    </row>
    <row r="217" spans="1:8" x14ac:dyDescent="0.35">
      <c r="A217" s="9" t="str">
        <f t="shared" si="6"/>
        <v>DISTRIBUCION VOLUMEN X CRITERIO (Consumiciones)Resto Carne Ing.ANDALUCIA</v>
      </c>
      <c r="B217" s="9">
        <v>0</v>
      </c>
      <c r="C217" s="9">
        <v>0</v>
      </c>
      <c r="D217" t="s">
        <v>150</v>
      </c>
      <c r="E217" s="25">
        <v>19.156410084033613</v>
      </c>
      <c r="F217" s="25">
        <v>17.140494291397587</v>
      </c>
      <c r="G217" s="25">
        <v>18.104065225719413</v>
      </c>
      <c r="H217" s="10">
        <v>0</v>
      </c>
    </row>
    <row r="218" spans="1:8" x14ac:dyDescent="0.35">
      <c r="A218" s="9" t="str">
        <f t="shared" si="6"/>
        <v>DISTRIBUCION VOLUMEN X CRITERIO (Consumiciones)Resto Carne Ing.MDD AM</v>
      </c>
      <c r="B218" s="9">
        <v>0</v>
      </c>
      <c r="C218" s="9">
        <v>0</v>
      </c>
      <c r="D218" t="s">
        <v>151</v>
      </c>
      <c r="E218" s="25">
        <v>15.694016806722688</v>
      </c>
      <c r="F218" s="25">
        <v>15.287405651380146</v>
      </c>
      <c r="G218" s="25">
        <v>16.651949054204863</v>
      </c>
      <c r="H218" s="10">
        <v>0</v>
      </c>
    </row>
    <row r="219" spans="1:8" x14ac:dyDescent="0.35">
      <c r="A219" s="9" t="str">
        <f t="shared" si="6"/>
        <v>DISTRIBUCION VOLUMEN X CRITERIO (Consumiciones)Resto Carne Ing.RTO CENTRO</v>
      </c>
      <c r="B219" s="9">
        <v>0</v>
      </c>
      <c r="C219" s="9">
        <v>0</v>
      </c>
      <c r="D219" t="s">
        <v>152</v>
      </c>
      <c r="E219" s="25">
        <v>8.1891966386554618</v>
      </c>
      <c r="F219" s="25">
        <v>8.5894438540559683</v>
      </c>
      <c r="G219" s="25">
        <v>7.3674304464419569</v>
      </c>
      <c r="H219" s="10">
        <v>0</v>
      </c>
    </row>
    <row r="220" spans="1:8" x14ac:dyDescent="0.35">
      <c r="A220" s="9" t="str">
        <f t="shared" si="6"/>
        <v>DISTRIBUCION VOLUMEN X CRITERIO (Consumiciones)Resto Carne Ing.NORTE-CENTRO</v>
      </c>
      <c r="B220" s="9">
        <v>0</v>
      </c>
      <c r="C220" s="9">
        <v>0</v>
      </c>
      <c r="D220" t="s">
        <v>153</v>
      </c>
      <c r="E220" s="25">
        <v>7.709297478991596</v>
      </c>
      <c r="F220" s="25">
        <v>8.1787514646175641</v>
      </c>
      <c r="G220" s="25">
        <v>7.9097913532060433</v>
      </c>
      <c r="H220" s="10">
        <v>0</v>
      </c>
    </row>
    <row r="221" spans="1:8" x14ac:dyDescent="0.35">
      <c r="A221" s="9" t="str">
        <f t="shared" si="6"/>
        <v>DISTRIBUCION VOLUMEN X CRITERIO (Consumiciones)Resto Carne Ing.NOROESTE</v>
      </c>
      <c r="B221" s="9">
        <v>0</v>
      </c>
      <c r="C221" s="9">
        <v>0</v>
      </c>
      <c r="D221" t="s">
        <v>154</v>
      </c>
      <c r="E221" s="25">
        <v>6.6793290756302524</v>
      </c>
      <c r="F221" s="25">
        <v>8.4258290416632615</v>
      </c>
      <c r="G221" s="25">
        <v>6.1794429052872371</v>
      </c>
      <c r="H221" s="10">
        <v>0</v>
      </c>
    </row>
    <row r="222" spans="1:8" x14ac:dyDescent="0.35">
      <c r="A222" s="9" t="str">
        <f t="shared" si="6"/>
        <v>DISTRIBUCION VOLUMEN X CRITERIO (Consumiciones)Resto Carne Ing.&lt;2MIL</v>
      </c>
      <c r="B222" s="9">
        <v>0</v>
      </c>
      <c r="C222" s="9">
        <v>0</v>
      </c>
      <c r="D222" t="s">
        <v>155</v>
      </c>
      <c r="E222" s="25">
        <v>3.5754561344537814</v>
      </c>
      <c r="F222" s="25">
        <v>3.5149356930706559</v>
      </c>
      <c r="G222" s="25">
        <v>2.99775141161382</v>
      </c>
      <c r="H222" s="10">
        <v>0</v>
      </c>
    </row>
    <row r="223" spans="1:8" x14ac:dyDescent="0.35">
      <c r="A223" s="9" t="str">
        <f t="shared" si="6"/>
        <v>DISTRIBUCION VOLUMEN X CRITERIO (Consumiciones)Resto Carne Ing.2-5MIL</v>
      </c>
      <c r="B223" s="9">
        <v>0</v>
      </c>
      <c r="C223" s="9">
        <v>0</v>
      </c>
      <c r="D223" t="s">
        <v>156</v>
      </c>
      <c r="E223" s="25">
        <v>5.4980974789915971</v>
      </c>
      <c r="F223" s="25">
        <v>8.6279735142646938</v>
      </c>
      <c r="G223" s="25">
        <v>5.5140946239305331</v>
      </c>
      <c r="H223" s="11">
        <v>0</v>
      </c>
    </row>
    <row r="224" spans="1:8" x14ac:dyDescent="0.35">
      <c r="A224" s="9" t="str">
        <f t="shared" si="6"/>
        <v>DISTRIBUCION VOLUMEN X CRITERIO (Consumiciones)Resto Carne Ing.5-10MIL</v>
      </c>
      <c r="B224" s="9">
        <v>0</v>
      </c>
      <c r="C224" s="9">
        <v>0</v>
      </c>
      <c r="D224" t="s">
        <v>157</v>
      </c>
      <c r="E224" s="25">
        <v>5.6696194957983188</v>
      </c>
      <c r="F224" s="25">
        <v>7.6402831139813072</v>
      </c>
      <c r="G224" s="25">
        <v>7.0269705684764565</v>
      </c>
      <c r="H224" s="11">
        <v>0</v>
      </c>
    </row>
    <row r="225" spans="1:8" x14ac:dyDescent="0.35">
      <c r="A225" s="9" t="str">
        <f t="shared" si="6"/>
        <v>DISTRIBUCION VOLUMEN X CRITERIO (Consumiciones)Resto Carne Ing.10-30MIL</v>
      </c>
      <c r="B225" s="9">
        <v>0</v>
      </c>
      <c r="C225" s="9">
        <v>0</v>
      </c>
      <c r="D225" t="s">
        <v>158</v>
      </c>
      <c r="E225" s="25">
        <v>19.963610084033611</v>
      </c>
      <c r="F225" s="25">
        <v>15.904745360909015</v>
      </c>
      <c r="G225" s="25">
        <v>19.267064287419565</v>
      </c>
      <c r="H225" s="10">
        <v>0</v>
      </c>
    </row>
    <row r="226" spans="1:8" x14ac:dyDescent="0.35">
      <c r="A226" s="9" t="str">
        <f t="shared" si="6"/>
        <v>DISTRIBUCION VOLUMEN X CRITERIO (Consumiciones)Resto Carne Ing.30-100MIL</v>
      </c>
      <c r="B226" s="9">
        <v>0</v>
      </c>
      <c r="C226" s="9">
        <v>0</v>
      </c>
      <c r="D226" t="s">
        <v>159</v>
      </c>
      <c r="E226" s="25">
        <v>22.48278319327731</v>
      </c>
      <c r="F226" s="25">
        <v>19.412143382653479</v>
      </c>
      <c r="G226" s="25">
        <v>20.719201279196948</v>
      </c>
      <c r="H226" s="10">
        <v>0</v>
      </c>
    </row>
    <row r="227" spans="1:8" x14ac:dyDescent="0.35">
      <c r="A227" s="9" t="str">
        <f t="shared" si="6"/>
        <v>DISTRIBUCION VOLUMEN X CRITERIO (Consumiciones)Resto Carne Ing.100-200MIL</v>
      </c>
      <c r="B227" s="9">
        <v>0</v>
      </c>
      <c r="C227" s="9">
        <v>0</v>
      </c>
      <c r="D227" t="s">
        <v>160</v>
      </c>
      <c r="E227" s="25">
        <v>12.299852100840335</v>
      </c>
      <c r="F227" s="25">
        <v>11.552079075724135</v>
      </c>
      <c r="G227" s="25">
        <v>13.279649442294561</v>
      </c>
      <c r="H227" s="10">
        <v>0</v>
      </c>
    </row>
    <row r="228" spans="1:8" x14ac:dyDescent="0.35">
      <c r="A228" s="9" t="str">
        <f t="shared" si="6"/>
        <v>DISTRIBUCION VOLUMEN X CRITERIO (Consumiciones)Resto Carne Ing.200-500MIL</v>
      </c>
      <c r="B228" s="9">
        <v>0</v>
      </c>
      <c r="C228" s="9">
        <v>0</v>
      </c>
      <c r="D228" t="s">
        <v>161</v>
      </c>
      <c r="E228" s="25">
        <v>12.264087394957985</v>
      </c>
      <c r="F228" s="25">
        <v>15.036308891250444</v>
      </c>
      <c r="G228" s="25">
        <v>14.056869853925036</v>
      </c>
      <c r="H228" s="10">
        <v>0</v>
      </c>
    </row>
    <row r="229" spans="1:8" x14ac:dyDescent="0.35">
      <c r="A229" s="9" t="str">
        <f t="shared" si="6"/>
        <v>DISTRIBUCION VOLUMEN X CRITERIO (Consumiciones)Resto Carne Ing.&gt;500MIL</v>
      </c>
      <c r="B229" s="9">
        <v>0</v>
      </c>
      <c r="C229" s="9">
        <v>0</v>
      </c>
      <c r="D229" t="s">
        <v>162</v>
      </c>
      <c r="E229" s="25">
        <v>18.246514285714284</v>
      </c>
      <c r="F229" s="25">
        <v>18.311527562058913</v>
      </c>
      <c r="G229" s="25">
        <v>17.138358974643698</v>
      </c>
      <c r="H229" s="10">
        <v>0</v>
      </c>
    </row>
    <row r="230" spans="1:8" x14ac:dyDescent="0.35">
      <c r="A230" s="9" t="str">
        <f t="shared" si="6"/>
        <v>DISTRIBUCION VOLUMEN X CRITERIO (Consumiciones)Resto Carne Ing.DE 15 A 19 AÑOS</v>
      </c>
      <c r="B230" s="9">
        <v>0</v>
      </c>
      <c r="C230" s="9">
        <v>0</v>
      </c>
      <c r="D230" t="s">
        <v>163</v>
      </c>
      <c r="E230" s="25">
        <v>1.9026682352941175</v>
      </c>
      <c r="F230" s="25">
        <v>2.301049756124145</v>
      </c>
      <c r="G230" s="25">
        <v>2.5596327028032402</v>
      </c>
      <c r="H230" s="10">
        <v>0</v>
      </c>
    </row>
    <row r="231" spans="1:8" x14ac:dyDescent="0.35">
      <c r="A231" s="9" t="str">
        <f t="shared" si="6"/>
        <v>DISTRIBUCION VOLUMEN X CRITERIO (Consumiciones)Resto Carne Ing.DE 20 A 24 AÑOS</v>
      </c>
      <c r="B231" s="9">
        <v>0</v>
      </c>
      <c r="C231" s="9">
        <v>0</v>
      </c>
      <c r="D231" t="s">
        <v>164</v>
      </c>
      <c r="E231" s="25">
        <v>2.0661815126050422</v>
      </c>
      <c r="F231" s="25">
        <v>1.554209242758658</v>
      </c>
      <c r="G231" s="25">
        <v>2.3567066230644094</v>
      </c>
      <c r="H231" s="10">
        <v>0</v>
      </c>
    </row>
    <row r="232" spans="1:8" x14ac:dyDescent="0.35">
      <c r="A232" s="9" t="str">
        <f t="shared" si="6"/>
        <v>DISTRIBUCION VOLUMEN X CRITERIO (Consumiciones)Resto Carne Ing.DE 25 A 34 AÑOS</v>
      </c>
      <c r="B232" s="9">
        <v>0</v>
      </c>
      <c r="C232" s="9">
        <v>0</v>
      </c>
      <c r="D232" t="s">
        <v>165</v>
      </c>
      <c r="E232" s="25">
        <v>12.20518319327731</v>
      </c>
      <c r="F232" s="25">
        <v>11.985013215618954</v>
      </c>
      <c r="G232" s="25">
        <v>10.128141777661801</v>
      </c>
      <c r="H232" s="10">
        <v>0</v>
      </c>
    </row>
    <row r="233" spans="1:8" x14ac:dyDescent="0.35">
      <c r="A233" s="9" t="str">
        <f t="shared" si="6"/>
        <v>DISTRIBUCION VOLUMEN X CRITERIO (Consumiciones)Resto Carne Ing.DE 35 A 49 AÑOS</v>
      </c>
      <c r="B233" s="9">
        <v>0</v>
      </c>
      <c r="C233" s="9">
        <v>0</v>
      </c>
      <c r="D233" t="s">
        <v>166</v>
      </c>
      <c r="E233" s="25">
        <v>25.973667226890758</v>
      </c>
      <c r="F233" s="25">
        <v>25.256294449440041</v>
      </c>
      <c r="G233" s="25">
        <v>22.744173102441245</v>
      </c>
      <c r="H233" s="10">
        <v>0</v>
      </c>
    </row>
    <row r="234" spans="1:8" x14ac:dyDescent="0.35">
      <c r="A234" s="9" t="str">
        <f t="shared" si="6"/>
        <v>DISTRIBUCION VOLUMEN X CRITERIO (Consumiciones)Resto Carne Ing.DE 50 A 59 AÑOS</v>
      </c>
      <c r="B234" s="9">
        <v>0</v>
      </c>
      <c r="C234" s="9">
        <v>0</v>
      </c>
      <c r="D234" t="s">
        <v>167</v>
      </c>
      <c r="E234" s="25">
        <v>26.881653781512604</v>
      </c>
      <c r="F234" s="25">
        <v>28.480387748984988</v>
      </c>
      <c r="G234" s="25">
        <v>29.843376102779924</v>
      </c>
      <c r="H234" s="10">
        <v>0</v>
      </c>
    </row>
    <row r="235" spans="1:8" x14ac:dyDescent="0.35">
      <c r="A235" s="9" t="str">
        <f t="shared" si="6"/>
        <v>DISTRIBUCION VOLUMEN X CRITERIO (Consumiciones)Resto Carne Ing.DE 60 A 75 AÑOS</v>
      </c>
      <c r="B235" s="9">
        <v>0</v>
      </c>
      <c r="C235" s="9">
        <v>0</v>
      </c>
      <c r="D235" t="s">
        <v>168</v>
      </c>
      <c r="E235" s="25">
        <v>30.970662184873948</v>
      </c>
      <c r="F235" s="25">
        <v>30.423049674378049</v>
      </c>
      <c r="G235" s="25">
        <v>32.367937072837606</v>
      </c>
      <c r="H235" s="10">
        <v>0</v>
      </c>
    </row>
    <row r="236" spans="1:8" x14ac:dyDescent="0.35">
      <c r="A236" s="9" t="str">
        <f t="shared" si="6"/>
        <v>DISTRIBUCION VOLUMEN X CRITERIO (Consumiciones)Resto Carne Ing.NIVEL ALTO</v>
      </c>
      <c r="B236" s="9">
        <v>0</v>
      </c>
      <c r="C236" s="9">
        <v>0</v>
      </c>
      <c r="D236" t="s">
        <v>256</v>
      </c>
      <c r="E236" s="25">
        <v>29.703966386554626</v>
      </c>
      <c r="F236" s="25">
        <v>31.279278726940792</v>
      </c>
      <c r="G236" s="25">
        <v>26.502716350291212</v>
      </c>
      <c r="H236" s="10">
        <v>0</v>
      </c>
    </row>
    <row r="237" spans="1:8" x14ac:dyDescent="0.35">
      <c r="A237" s="9" t="str">
        <f t="shared" si="6"/>
        <v>DISTRIBUCION VOLUMEN X CRITERIO (Consumiciones)Resto Carne Ing.NIVEL MEDIO ALTO</v>
      </c>
      <c r="B237" s="9">
        <v>0</v>
      </c>
      <c r="C237" s="9">
        <v>0</v>
      </c>
      <c r="D237" t="s">
        <v>257</v>
      </c>
      <c r="E237" s="25">
        <v>14.356699159663865</v>
      </c>
      <c r="F237" s="25">
        <v>13.434964167960981</v>
      </c>
      <c r="G237" s="25">
        <v>16.809620904654302</v>
      </c>
      <c r="H237" s="10">
        <v>0</v>
      </c>
    </row>
    <row r="238" spans="1:8" x14ac:dyDescent="0.35">
      <c r="A238" s="9" t="str">
        <f t="shared" si="6"/>
        <v>DISTRIBUCION VOLUMEN X CRITERIO (Consumiciones)Resto Carne Ing.NIVEL MEDIO</v>
      </c>
      <c r="B238" s="9">
        <v>0</v>
      </c>
      <c r="C238" s="9">
        <v>0</v>
      </c>
      <c r="D238" t="s">
        <v>258</v>
      </c>
      <c r="E238" s="25">
        <v>23.639657142857143</v>
      </c>
      <c r="F238" s="25">
        <v>23.232015858742745</v>
      </c>
      <c r="G238" s="25">
        <v>27.358338931670673</v>
      </c>
      <c r="H238" s="10">
        <v>0</v>
      </c>
    </row>
    <row r="239" spans="1:8" x14ac:dyDescent="0.35">
      <c r="A239" s="9" t="str">
        <f t="shared" si="6"/>
        <v>DISTRIBUCION VOLUMEN X CRITERIO (Consumiciones)Resto Carne Ing.NIVEL MEDIO BAJO</v>
      </c>
      <c r="B239" s="9">
        <v>0</v>
      </c>
      <c r="C239" s="9">
        <v>0</v>
      </c>
      <c r="D239" t="s">
        <v>259</v>
      </c>
      <c r="E239" s="25">
        <v>14.835226890756303</v>
      </c>
      <c r="F239" s="25">
        <v>13.485163083462764</v>
      </c>
      <c r="G239" s="25">
        <v>12.876673255123173</v>
      </c>
      <c r="H239" s="10">
        <v>0</v>
      </c>
    </row>
    <row r="240" spans="1:8" x14ac:dyDescent="0.35">
      <c r="A240" s="9" t="str">
        <f t="shared" si="6"/>
        <v>DISTRIBUCION VOLUMEN X CRITERIO (Consumiciones)Resto Carne Ing.NIVEL BAJO</v>
      </c>
      <c r="B240" s="9">
        <v>0</v>
      </c>
      <c r="C240" s="9">
        <v>0</v>
      </c>
      <c r="D240" t="s">
        <v>260</v>
      </c>
      <c r="E240" s="25">
        <v>17.464463865546218</v>
      </c>
      <c r="F240" s="25">
        <v>18.568584975067441</v>
      </c>
      <c r="G240" s="25">
        <v>16.452608917734977</v>
      </c>
      <c r="H240" s="10">
        <v>0</v>
      </c>
    </row>
    <row r="241" spans="1:8" x14ac:dyDescent="0.35">
      <c r="A241" s="9" t="str">
        <f t="shared" si="6"/>
        <v>DISTRIBUCION VOLUMEN X CRITERIO (Consumiciones)Resto Carne Ing.HOMBRE</v>
      </c>
      <c r="B241" s="9">
        <v>0</v>
      </c>
      <c r="C241" s="9">
        <v>0</v>
      </c>
      <c r="D241" t="s">
        <v>173</v>
      </c>
      <c r="E241" s="25">
        <v>50.529546218487397</v>
      </c>
      <c r="F241" s="25">
        <v>48.500231613940429</v>
      </c>
      <c r="G241" s="25">
        <v>51.142657664910359</v>
      </c>
      <c r="H241" s="10">
        <v>0</v>
      </c>
    </row>
    <row r="242" spans="1:8" x14ac:dyDescent="0.35">
      <c r="A242" s="9" t="str">
        <f t="shared" si="6"/>
        <v>DISTRIBUCION VOLUMEN X CRITERIO (Consumiciones)Resto Carne Ing.MUJER</v>
      </c>
      <c r="B242" s="9">
        <v>0</v>
      </c>
      <c r="C242" s="9">
        <v>0</v>
      </c>
      <c r="D242" t="s">
        <v>174</v>
      </c>
      <c r="E242" s="25">
        <v>49.470473949579834</v>
      </c>
      <c r="F242" s="25">
        <v>51.499775198234289</v>
      </c>
      <c r="G242" s="25">
        <v>48.857300694563968</v>
      </c>
      <c r="H242" s="10">
        <v>0</v>
      </c>
    </row>
    <row r="243" spans="1:8" x14ac:dyDescent="0.35">
      <c r="A243" s="9" t="str">
        <f>$B$3&amp;$C$243&amp;D243</f>
        <v>DISTRIBUCION VOLUMEN X CRITERIO (Consumiciones)Carnes Transform.IngT.ESPAÑA</v>
      </c>
      <c r="B243" s="9">
        <v>0</v>
      </c>
      <c r="C243" s="9" t="s">
        <v>70</v>
      </c>
      <c r="D243" t="s">
        <v>145</v>
      </c>
      <c r="E243" s="25">
        <v>100</v>
      </c>
      <c r="F243" s="25">
        <v>100</v>
      </c>
      <c r="G243" s="25">
        <v>100</v>
      </c>
      <c r="H243" s="10">
        <v>0</v>
      </c>
    </row>
    <row r="244" spans="1:8" x14ac:dyDescent="0.35">
      <c r="A244" s="9" t="str">
        <f t="shared" ref="A244:A272" si="7">$B$3&amp;$C$243&amp;D244</f>
        <v>DISTRIBUCION VOLUMEN X CRITERIO (Consumiciones)Carnes Transform.IngBCN AM</v>
      </c>
      <c r="B244" s="9">
        <v>0</v>
      </c>
      <c r="C244" s="9">
        <v>0</v>
      </c>
      <c r="D244" t="s">
        <v>147</v>
      </c>
      <c r="E244" s="25">
        <v>9.0179500135644055</v>
      </c>
      <c r="F244" s="25">
        <v>8.1278989455243842</v>
      </c>
      <c r="G244" s="25">
        <v>9.7761203759988025</v>
      </c>
      <c r="H244" s="11">
        <v>0</v>
      </c>
    </row>
    <row r="245" spans="1:8" x14ac:dyDescent="0.35">
      <c r="A245" s="9" t="str">
        <f t="shared" si="7"/>
        <v>DISTRIBUCION VOLUMEN X CRITERIO (Consumiciones)Carnes Transform.IngREST.CAT ARAGON</v>
      </c>
      <c r="B245" s="9">
        <v>0</v>
      </c>
      <c r="C245" s="9">
        <v>0</v>
      </c>
      <c r="D245" t="s">
        <v>148</v>
      </c>
      <c r="E245" s="25">
        <v>11.248404552423345</v>
      </c>
      <c r="F245" s="25">
        <v>10.777860436653846</v>
      </c>
      <c r="G245" s="25">
        <v>12.005745698654756</v>
      </c>
      <c r="H245" s="10">
        <v>0</v>
      </c>
    </row>
    <row r="246" spans="1:8" x14ac:dyDescent="0.35">
      <c r="A246" s="9" t="str">
        <f t="shared" si="7"/>
        <v>DISTRIBUCION VOLUMEN X CRITERIO (Consumiciones)Carnes Transform.IngLEVANTE</v>
      </c>
      <c r="B246" s="9">
        <v>0</v>
      </c>
      <c r="C246" s="9">
        <v>0</v>
      </c>
      <c r="D246" t="s">
        <v>149</v>
      </c>
      <c r="E246" s="25">
        <v>17.230321374433206</v>
      </c>
      <c r="F246" s="25">
        <v>17.002457518378893</v>
      </c>
      <c r="G246" s="25">
        <v>17.054879262802725</v>
      </c>
      <c r="H246" s="10">
        <v>0</v>
      </c>
    </row>
    <row r="247" spans="1:8" x14ac:dyDescent="0.35">
      <c r="A247" s="9" t="str">
        <f t="shared" si="7"/>
        <v>DISTRIBUCION VOLUMEN X CRITERIO (Consumiciones)Carnes Transform.IngANDALUCIA</v>
      </c>
      <c r="B247" s="9">
        <v>0</v>
      </c>
      <c r="C247" s="9">
        <v>0</v>
      </c>
      <c r="D247" t="s">
        <v>150</v>
      </c>
      <c r="E247" s="25">
        <v>20.914308783874507</v>
      </c>
      <c r="F247" s="25">
        <v>20.529221370885793</v>
      </c>
      <c r="G247" s="25">
        <v>19.524010888812537</v>
      </c>
      <c r="H247" s="10">
        <v>0</v>
      </c>
    </row>
    <row r="248" spans="1:8" x14ac:dyDescent="0.35">
      <c r="A248" s="9" t="str">
        <f t="shared" si="7"/>
        <v>DISTRIBUCION VOLUMEN X CRITERIO (Consumiciones)Carnes Transform.IngMDD AM</v>
      </c>
      <c r="B248" s="9">
        <v>0</v>
      </c>
      <c r="C248" s="9">
        <v>0</v>
      </c>
      <c r="D248" t="s">
        <v>151</v>
      </c>
      <c r="E248" s="25">
        <v>16.690638100050386</v>
      </c>
      <c r="F248" s="25">
        <v>16.012612686254322</v>
      </c>
      <c r="G248" s="25">
        <v>17.366938886980115</v>
      </c>
      <c r="H248" s="10">
        <v>0</v>
      </c>
    </row>
    <row r="249" spans="1:8" x14ac:dyDescent="0.35">
      <c r="A249" s="9" t="str">
        <f t="shared" si="7"/>
        <v>DISTRIBUCION VOLUMEN X CRITERIO (Consumiciones)Carnes Transform.IngRTO CENTRO</v>
      </c>
      <c r="B249" s="9">
        <v>0</v>
      </c>
      <c r="C249" s="9">
        <v>0</v>
      </c>
      <c r="D249" t="s">
        <v>152</v>
      </c>
      <c r="E249" s="25">
        <v>10.3611602901111</v>
      </c>
      <c r="F249" s="25">
        <v>12.69129947002495</v>
      </c>
      <c r="G249" s="25">
        <v>11.054375346882681</v>
      </c>
      <c r="H249" s="10">
        <v>0</v>
      </c>
    </row>
    <row r="250" spans="1:8" x14ac:dyDescent="0.35">
      <c r="A250" s="9" t="str">
        <f t="shared" si="7"/>
        <v>DISTRIBUCION VOLUMEN X CRITERIO (Consumiciones)Carnes Transform.IngNORTE-CENTRO</v>
      </c>
      <c r="B250" s="9">
        <v>0</v>
      </c>
      <c r="C250" s="9">
        <v>0</v>
      </c>
      <c r="D250" t="s">
        <v>153</v>
      </c>
      <c r="E250" s="25">
        <v>8.4998632539103962</v>
      </c>
      <c r="F250" s="25">
        <v>8.1385085705672253</v>
      </c>
      <c r="G250" s="25">
        <v>7.8472042357128373</v>
      </c>
      <c r="H250" s="10">
        <v>0</v>
      </c>
    </row>
    <row r="251" spans="1:8" x14ac:dyDescent="0.35">
      <c r="A251" s="9" t="str">
        <f t="shared" si="7"/>
        <v>DISTRIBUCION VOLUMEN X CRITERIO (Consumiciones)Carnes Transform.IngNOROESTE</v>
      </c>
      <c r="B251" s="9">
        <v>0</v>
      </c>
      <c r="C251" s="9">
        <v>0</v>
      </c>
      <c r="D251" t="s">
        <v>154</v>
      </c>
      <c r="E251" s="25">
        <v>6.0373554683833683</v>
      </c>
      <c r="F251" s="25">
        <v>6.7201466261804832</v>
      </c>
      <c r="G251" s="25">
        <v>5.3707358758182027</v>
      </c>
      <c r="H251" s="10">
        <v>0</v>
      </c>
    </row>
    <row r="252" spans="1:8" x14ac:dyDescent="0.35">
      <c r="A252" s="9" t="str">
        <f t="shared" si="7"/>
        <v>DISTRIBUCION VOLUMEN X CRITERIO (Consumiciones)Carnes Transform.Ing&lt;2MIL</v>
      </c>
      <c r="B252" s="9">
        <v>0</v>
      </c>
      <c r="C252" s="9">
        <v>0</v>
      </c>
      <c r="D252" t="s">
        <v>155</v>
      </c>
      <c r="E252" s="25">
        <v>4.2555676964776818</v>
      </c>
      <c r="F252" s="25">
        <v>4.421452028146347</v>
      </c>
      <c r="G252" s="25">
        <v>3.4830175049114183</v>
      </c>
      <c r="H252" s="10">
        <v>0</v>
      </c>
    </row>
    <row r="253" spans="1:8" x14ac:dyDescent="0.35">
      <c r="A253" s="9" t="str">
        <f t="shared" si="7"/>
        <v>DISTRIBUCION VOLUMEN X CRITERIO (Consumiciones)Carnes Transform.Ing2-5MIL</v>
      </c>
      <c r="B253" s="9">
        <v>0</v>
      </c>
      <c r="C253" s="9">
        <v>0</v>
      </c>
      <c r="D253" t="s">
        <v>156</v>
      </c>
      <c r="E253" s="25">
        <v>7.1099113455539706</v>
      </c>
      <c r="F253" s="25">
        <v>5.2144835349268339</v>
      </c>
      <c r="G253" s="25">
        <v>3.8773193787386244</v>
      </c>
      <c r="H253" s="10">
        <v>0</v>
      </c>
    </row>
    <row r="254" spans="1:8" x14ac:dyDescent="0.35">
      <c r="A254" s="9" t="str">
        <f t="shared" si="7"/>
        <v>DISTRIBUCION VOLUMEN X CRITERIO (Consumiciones)Carnes Transform.Ing5-10MIL</v>
      </c>
      <c r="B254" s="9">
        <v>0</v>
      </c>
      <c r="C254" s="9">
        <v>0</v>
      </c>
      <c r="D254" t="s">
        <v>157</v>
      </c>
      <c r="E254" s="25">
        <v>6.7718298279864602</v>
      </c>
      <c r="F254" s="25">
        <v>7.4932600102440352</v>
      </c>
      <c r="G254" s="25">
        <v>7.1632423289372831</v>
      </c>
      <c r="H254" s="10">
        <v>0</v>
      </c>
    </row>
    <row r="255" spans="1:8" x14ac:dyDescent="0.35">
      <c r="A255" s="9" t="str">
        <f t="shared" si="7"/>
        <v>DISTRIBUCION VOLUMEN X CRITERIO (Consumiciones)Carnes Transform.Ing10-30MIL</v>
      </c>
      <c r="B255" s="9">
        <v>0</v>
      </c>
      <c r="C255" s="9">
        <v>0</v>
      </c>
      <c r="D255" t="s">
        <v>158</v>
      </c>
      <c r="E255" s="25">
        <v>16.237328027327912</v>
      </c>
      <c r="F255" s="25">
        <v>16.085275212811194</v>
      </c>
      <c r="G255" s="25">
        <v>17.555116244240647</v>
      </c>
      <c r="H255" s="10">
        <v>0</v>
      </c>
    </row>
    <row r="256" spans="1:8" x14ac:dyDescent="0.35">
      <c r="A256" s="9" t="str">
        <f t="shared" si="7"/>
        <v>DISTRIBUCION VOLUMEN X CRITERIO (Consumiciones)Carnes Transform.Ing30-100MIL</v>
      </c>
      <c r="B256" s="9">
        <v>0</v>
      </c>
      <c r="C256" s="9">
        <v>0</v>
      </c>
      <c r="D256" t="s">
        <v>159</v>
      </c>
      <c r="E256" s="25">
        <v>22.984712540250097</v>
      </c>
      <c r="F256" s="25">
        <v>23.068163325606562</v>
      </c>
      <c r="G256" s="25">
        <v>24.106756173410506</v>
      </c>
      <c r="H256" s="10">
        <v>0</v>
      </c>
    </row>
    <row r="257" spans="1:8" x14ac:dyDescent="0.35">
      <c r="A257" s="9" t="str">
        <f t="shared" si="7"/>
        <v>DISTRIBUCION VOLUMEN X CRITERIO (Consumiciones)Carnes Transform.Ing100-200MIL</v>
      </c>
      <c r="B257" s="9">
        <v>0</v>
      </c>
      <c r="C257" s="9">
        <v>0</v>
      </c>
      <c r="D257" t="s">
        <v>160</v>
      </c>
      <c r="E257" s="25">
        <v>10.511590172428646</v>
      </c>
      <c r="F257" s="25">
        <v>10.854508837542062</v>
      </c>
      <c r="G257" s="25">
        <v>12.336587643488297</v>
      </c>
      <c r="H257" s="11">
        <v>0</v>
      </c>
    </row>
    <row r="258" spans="1:8" x14ac:dyDescent="0.35">
      <c r="A258" s="9" t="str">
        <f t="shared" si="7"/>
        <v>DISTRIBUCION VOLUMEN X CRITERIO (Consumiciones)Carnes Transform.Ing200-500MIL</v>
      </c>
      <c r="B258" s="9">
        <v>0</v>
      </c>
      <c r="C258" s="9">
        <v>0</v>
      </c>
      <c r="D258" t="s">
        <v>161</v>
      </c>
      <c r="E258" s="25">
        <v>13.5620510407305</v>
      </c>
      <c r="F258" s="25">
        <v>16.498439397086827</v>
      </c>
      <c r="G258" s="25">
        <v>14.05727726828237</v>
      </c>
      <c r="H258" s="10">
        <v>0</v>
      </c>
    </row>
    <row r="259" spans="1:8" x14ac:dyDescent="0.35">
      <c r="A259" s="9" t="str">
        <f t="shared" si="7"/>
        <v>DISTRIBUCION VOLUMEN X CRITERIO (Consumiciones)Carnes Transform.Ing&gt;500MIL</v>
      </c>
      <c r="B259" s="9">
        <v>0</v>
      </c>
      <c r="C259" s="9">
        <v>0</v>
      </c>
      <c r="D259" t="s">
        <v>162</v>
      </c>
      <c r="E259" s="25">
        <v>18.56699649198984</v>
      </c>
      <c r="F259" s="25">
        <v>16.364415778812848</v>
      </c>
      <c r="G259" s="25">
        <v>17.420694029653514</v>
      </c>
      <c r="H259" s="10">
        <v>0</v>
      </c>
    </row>
    <row r="260" spans="1:8" x14ac:dyDescent="0.35">
      <c r="A260" s="9" t="str">
        <f t="shared" si="7"/>
        <v>DISTRIBUCION VOLUMEN X CRITERIO (Consumiciones)Carnes Transform.IngDE 15 A 19 AÑOS</v>
      </c>
      <c r="B260" s="9">
        <v>0</v>
      </c>
      <c r="C260" s="9">
        <v>0</v>
      </c>
      <c r="D260" t="s">
        <v>163</v>
      </c>
      <c r="E260" s="25">
        <v>5.0531399528726508</v>
      </c>
      <c r="F260" s="25">
        <v>5.9763498540262585</v>
      </c>
      <c r="G260" s="25">
        <v>2.9458783730211167</v>
      </c>
      <c r="H260" s="10">
        <v>0</v>
      </c>
    </row>
    <row r="261" spans="1:8" x14ac:dyDescent="0.35">
      <c r="A261" s="9" t="str">
        <f t="shared" si="7"/>
        <v>DISTRIBUCION VOLUMEN X CRITERIO (Consumiciones)Carnes Transform.IngDE 20 A 24 AÑOS</v>
      </c>
      <c r="B261" s="9">
        <v>0</v>
      </c>
      <c r="C261" s="9">
        <v>0</v>
      </c>
      <c r="D261" t="s">
        <v>164</v>
      </c>
      <c r="E261" s="25">
        <v>4.0416854244831892</v>
      </c>
      <c r="F261" s="25">
        <v>4.2800434809019254</v>
      </c>
      <c r="G261" s="25">
        <v>4.6570693589167576</v>
      </c>
      <c r="H261" s="10">
        <v>0</v>
      </c>
    </row>
    <row r="262" spans="1:8" x14ac:dyDescent="0.35">
      <c r="A262" s="9" t="str">
        <f t="shared" si="7"/>
        <v>DISTRIBUCION VOLUMEN X CRITERIO (Consumiciones)Carnes Transform.IngDE 25 A 34 AÑOS</v>
      </c>
      <c r="B262" s="9">
        <v>0</v>
      </c>
      <c r="C262" s="9">
        <v>0</v>
      </c>
      <c r="D262" t="s">
        <v>165</v>
      </c>
      <c r="E262" s="25">
        <v>13.892230856787267</v>
      </c>
      <c r="F262" s="25">
        <v>13.585421449028431</v>
      </c>
      <c r="G262" s="25">
        <v>11.2265419210473</v>
      </c>
      <c r="H262" s="10">
        <v>0</v>
      </c>
    </row>
    <row r="263" spans="1:8" x14ac:dyDescent="0.35">
      <c r="A263" s="9" t="str">
        <f t="shared" si="7"/>
        <v>DISTRIBUCION VOLUMEN X CRITERIO (Consumiciones)Carnes Transform.IngDE 35 A 49 AÑOS</v>
      </c>
      <c r="B263" s="9">
        <v>0</v>
      </c>
      <c r="C263" s="9">
        <v>0</v>
      </c>
      <c r="D263" t="s">
        <v>166</v>
      </c>
      <c r="E263" s="25">
        <v>30.202885645554506</v>
      </c>
      <c r="F263" s="25">
        <v>29.478596642266471</v>
      </c>
      <c r="G263" s="25">
        <v>28.880866171560466</v>
      </c>
      <c r="H263" s="10">
        <v>0</v>
      </c>
    </row>
    <row r="264" spans="1:8" x14ac:dyDescent="0.35">
      <c r="A264" s="9" t="str">
        <f t="shared" si="7"/>
        <v>DISTRIBUCION VOLUMEN X CRITERIO (Consumiciones)Carnes Transform.IngDE 50 A 59 AÑOS</v>
      </c>
      <c r="B264" s="9">
        <v>0</v>
      </c>
      <c r="C264" s="9">
        <v>0</v>
      </c>
      <c r="D264" t="s">
        <v>167</v>
      </c>
      <c r="E264" s="25">
        <v>24.458943754469047</v>
      </c>
      <c r="F264" s="25">
        <v>25.37871430617664</v>
      </c>
      <c r="G264" s="25">
        <v>25.55773449269234</v>
      </c>
      <c r="H264" s="10">
        <v>0</v>
      </c>
    </row>
    <row r="265" spans="1:8" x14ac:dyDescent="0.35">
      <c r="A265" s="9" t="str">
        <f t="shared" si="7"/>
        <v>DISTRIBUCION VOLUMEN X CRITERIO (Consumiciones)Carnes Transform.IngDE 60 A 75 AÑOS</v>
      </c>
      <c r="B265" s="9">
        <v>0</v>
      </c>
      <c r="C265" s="9">
        <v>0</v>
      </c>
      <c r="D265" t="s">
        <v>168</v>
      </c>
      <c r="E265" s="25">
        <v>22.351088651323554</v>
      </c>
      <c r="F265" s="25">
        <v>21.300861143837192</v>
      </c>
      <c r="G265" s="25">
        <v>26.731911444705798</v>
      </c>
      <c r="H265" s="10">
        <v>0</v>
      </c>
    </row>
    <row r="266" spans="1:8" x14ac:dyDescent="0.35">
      <c r="A266" s="9" t="str">
        <f t="shared" si="7"/>
        <v>DISTRIBUCION VOLUMEN X CRITERIO (Consumiciones)Carnes Transform.IngNIVEL ALTO</v>
      </c>
      <c r="B266" s="9">
        <v>0</v>
      </c>
      <c r="C266" s="9">
        <v>0</v>
      </c>
      <c r="D266" t="s">
        <v>256</v>
      </c>
      <c r="E266" s="25">
        <v>27.44926573135648</v>
      </c>
      <c r="F266" s="25">
        <v>25.180283008326466</v>
      </c>
      <c r="G266" s="25">
        <v>24.482067817215956</v>
      </c>
      <c r="H266" s="10">
        <v>0</v>
      </c>
    </row>
    <row r="267" spans="1:8" x14ac:dyDescent="0.35">
      <c r="A267" s="9" t="str">
        <f t="shared" si="7"/>
        <v>DISTRIBUCION VOLUMEN X CRITERIO (Consumiciones)Carnes Transform.IngNIVEL MEDIO ALTO</v>
      </c>
      <c r="B267" s="9">
        <v>0</v>
      </c>
      <c r="C267" s="9">
        <v>0</v>
      </c>
      <c r="D267" t="s">
        <v>257</v>
      </c>
      <c r="E267" s="25">
        <v>14.53956425293747</v>
      </c>
      <c r="F267" s="25">
        <v>13.470997233510742</v>
      </c>
      <c r="G267" s="25">
        <v>17.505434715578225</v>
      </c>
      <c r="H267" s="10">
        <v>0</v>
      </c>
    </row>
    <row r="268" spans="1:8" x14ac:dyDescent="0.35">
      <c r="A268" s="9" t="str">
        <f t="shared" si="7"/>
        <v>DISTRIBUCION VOLUMEN X CRITERIO (Consumiciones)Carnes Transform.IngNIVEL MEDIO</v>
      </c>
      <c r="B268" s="9">
        <v>0</v>
      </c>
      <c r="C268" s="9">
        <v>0</v>
      </c>
      <c r="D268" t="s">
        <v>258</v>
      </c>
      <c r="E268" s="25">
        <v>24.050009578654901</v>
      </c>
      <c r="F268" s="25">
        <v>29.351464874435585</v>
      </c>
      <c r="G268" s="25">
        <v>26.171948093136351</v>
      </c>
      <c r="H268" s="10">
        <v>0</v>
      </c>
    </row>
    <row r="269" spans="1:8" x14ac:dyDescent="0.35">
      <c r="A269" s="9" t="str">
        <f t="shared" si="7"/>
        <v>DISTRIBUCION VOLUMEN X CRITERIO (Consumiciones)Carnes Transform.IngNIVEL MEDIO BAJO</v>
      </c>
      <c r="B269" s="9">
        <v>0</v>
      </c>
      <c r="C269" s="9">
        <v>0</v>
      </c>
      <c r="D269" t="s">
        <v>259</v>
      </c>
      <c r="E269" s="25">
        <v>15.008229561510669</v>
      </c>
      <c r="F269" s="25">
        <v>13.558420243892014</v>
      </c>
      <c r="G269" s="25">
        <v>14.528197267225201</v>
      </c>
      <c r="H269" s="10">
        <v>0</v>
      </c>
    </row>
    <row r="270" spans="1:8" x14ac:dyDescent="0.35">
      <c r="A270" s="9" t="str">
        <f t="shared" si="7"/>
        <v>DISTRIBUCION VOLUMEN X CRITERIO (Consumiciones)Carnes Transform.IngNIVEL BAJO</v>
      </c>
      <c r="B270" s="9">
        <v>0</v>
      </c>
      <c r="C270" s="9">
        <v>0</v>
      </c>
      <c r="D270" t="s">
        <v>260</v>
      </c>
      <c r="E270" s="25">
        <v>18.952916181534889</v>
      </c>
      <c r="F270" s="25">
        <v>18.438844013951687</v>
      </c>
      <c r="G270" s="25">
        <v>17.312348582956719</v>
      </c>
      <c r="H270" s="10">
        <v>0</v>
      </c>
    </row>
    <row r="271" spans="1:8" x14ac:dyDescent="0.35">
      <c r="A271" s="9" t="str">
        <f t="shared" si="7"/>
        <v>DISTRIBUCION VOLUMEN X CRITERIO (Consumiciones)Carnes Transform.IngHOMBRE</v>
      </c>
      <c r="B271" s="9">
        <v>0</v>
      </c>
      <c r="C271" s="9">
        <v>0</v>
      </c>
      <c r="D271" t="s">
        <v>173</v>
      </c>
      <c r="E271" s="25">
        <v>48.112637634617755</v>
      </c>
      <c r="F271" s="25">
        <v>47.268269965555746</v>
      </c>
      <c r="G271" s="25">
        <v>48.75985587299909</v>
      </c>
      <c r="H271" s="10">
        <v>0</v>
      </c>
    </row>
    <row r="272" spans="1:8" x14ac:dyDescent="0.35">
      <c r="A272" s="9" t="str">
        <f t="shared" si="7"/>
        <v>DISTRIBUCION VOLUMEN X CRITERIO (Consumiciones)Carnes Transform.IngMUJER</v>
      </c>
      <c r="B272" s="9">
        <v>0</v>
      </c>
      <c r="C272" s="9">
        <v>0</v>
      </c>
      <c r="D272" t="s">
        <v>174</v>
      </c>
      <c r="E272" s="25">
        <v>51.887362365382252</v>
      </c>
      <c r="F272" s="25">
        <v>52.731730034444254</v>
      </c>
      <c r="G272" s="25">
        <v>51.24014412700091</v>
      </c>
      <c r="H272" s="10">
        <v>0</v>
      </c>
    </row>
    <row r="273" spans="1:8" x14ac:dyDescent="0.35">
      <c r="A273" s="9" t="str">
        <f>$B$3&amp;$C$273&amp;D273</f>
        <v>DISTRIBUCION VOLUMEN X CRITERIO (Consumiciones)Jamón Curado Ing.T.ESPAÑA</v>
      </c>
      <c r="B273" s="9">
        <v>0</v>
      </c>
      <c r="C273" s="9" t="s">
        <v>73</v>
      </c>
      <c r="D273" t="s">
        <v>145</v>
      </c>
      <c r="E273" s="25">
        <v>100</v>
      </c>
      <c r="F273" s="25">
        <v>100</v>
      </c>
      <c r="G273" s="25">
        <v>100</v>
      </c>
      <c r="H273" s="10">
        <v>0</v>
      </c>
    </row>
    <row r="274" spans="1:8" x14ac:dyDescent="0.35">
      <c r="A274" s="9" t="str">
        <f t="shared" ref="A274:A302" si="8">$B$3&amp;$C$273&amp;D274</f>
        <v>DISTRIBUCION VOLUMEN X CRITERIO (Consumiciones)Jamón Curado Ing.BCN AM</v>
      </c>
      <c r="B274" s="9">
        <v>0</v>
      </c>
      <c r="C274" s="9">
        <v>0</v>
      </c>
      <c r="D274" t="s">
        <v>147</v>
      </c>
      <c r="E274" s="25">
        <v>11.122889134356349</v>
      </c>
      <c r="F274" s="25">
        <v>9.5332899949346857</v>
      </c>
      <c r="G274" s="25">
        <v>10.50374733874216</v>
      </c>
      <c r="H274" s="10">
        <v>0</v>
      </c>
    </row>
    <row r="275" spans="1:8" x14ac:dyDescent="0.35">
      <c r="A275" s="9" t="str">
        <f t="shared" si="8"/>
        <v>DISTRIBUCION VOLUMEN X CRITERIO (Consumiciones)Jamón Curado Ing.REST.CAT ARAGON</v>
      </c>
      <c r="B275" s="9">
        <v>0</v>
      </c>
      <c r="C275" s="9">
        <v>0</v>
      </c>
      <c r="D275" t="s">
        <v>148</v>
      </c>
      <c r="E275" s="25">
        <v>10.350580512885719</v>
      </c>
      <c r="F275" s="25">
        <v>11.136832744030107</v>
      </c>
      <c r="G275" s="25">
        <v>11.417731169802634</v>
      </c>
      <c r="H275" s="10">
        <v>0</v>
      </c>
    </row>
    <row r="276" spans="1:8" x14ac:dyDescent="0.35">
      <c r="A276" s="9" t="str">
        <f t="shared" si="8"/>
        <v>DISTRIBUCION VOLUMEN X CRITERIO (Consumiciones)Jamón Curado Ing.LEVANTE</v>
      </c>
      <c r="B276" s="9">
        <v>0</v>
      </c>
      <c r="C276" s="9">
        <v>0</v>
      </c>
      <c r="D276" t="s">
        <v>149</v>
      </c>
      <c r="E276" s="25">
        <v>19.076177912696583</v>
      </c>
      <c r="F276" s="25">
        <v>13.717601384628836</v>
      </c>
      <c r="G276" s="25">
        <v>14.361082340756084</v>
      </c>
      <c r="H276" s="10">
        <v>0</v>
      </c>
    </row>
    <row r="277" spans="1:8" x14ac:dyDescent="0.35">
      <c r="A277" s="9" t="str">
        <f t="shared" si="8"/>
        <v>DISTRIBUCION VOLUMEN X CRITERIO (Consumiciones)Jamón Curado Ing.ANDALUCIA</v>
      </c>
      <c r="B277" s="9">
        <v>0</v>
      </c>
      <c r="C277" s="9">
        <v>0</v>
      </c>
      <c r="D277" t="s">
        <v>150</v>
      </c>
      <c r="E277" s="25">
        <v>17.827212981873373</v>
      </c>
      <c r="F277" s="25">
        <v>20.673950597525419</v>
      </c>
      <c r="G277" s="25">
        <v>22.895520455722423</v>
      </c>
      <c r="H277" s="10">
        <v>0</v>
      </c>
    </row>
    <row r="278" spans="1:8" x14ac:dyDescent="0.35">
      <c r="A278" s="9" t="str">
        <f t="shared" si="8"/>
        <v>DISTRIBUCION VOLUMEN X CRITERIO (Consumiciones)Jamón Curado Ing.MDD AM</v>
      </c>
      <c r="B278" s="9">
        <v>0</v>
      </c>
      <c r="C278" s="9">
        <v>0</v>
      </c>
      <c r="D278" t="s">
        <v>151</v>
      </c>
      <c r="E278" s="25">
        <v>15.465451337841809</v>
      </c>
      <c r="F278" s="25">
        <v>14.972198527264419</v>
      </c>
      <c r="G278" s="25">
        <v>15.324205938201278</v>
      </c>
      <c r="H278" s="10">
        <v>0</v>
      </c>
    </row>
    <row r="279" spans="1:8" x14ac:dyDescent="0.35">
      <c r="A279" s="9" t="str">
        <f t="shared" si="8"/>
        <v>DISTRIBUCION VOLUMEN X CRITERIO (Consumiciones)Jamón Curado Ing.RTO CENTRO</v>
      </c>
      <c r="B279" s="9">
        <v>0</v>
      </c>
      <c r="C279" s="9">
        <v>0</v>
      </c>
      <c r="D279" t="s">
        <v>152</v>
      </c>
      <c r="E279" s="25">
        <v>9.9529073325015709</v>
      </c>
      <c r="F279" s="25">
        <v>12.369361952075868</v>
      </c>
      <c r="G279" s="25">
        <v>9.6578269750848733</v>
      </c>
      <c r="H279" s="10">
        <v>0</v>
      </c>
    </row>
    <row r="280" spans="1:8" x14ac:dyDescent="0.35">
      <c r="A280" s="9" t="str">
        <f t="shared" si="8"/>
        <v>DISTRIBUCION VOLUMEN X CRITERIO (Consumiciones)Jamón Curado Ing.NORTE-CENTRO</v>
      </c>
      <c r="B280" s="9">
        <v>0</v>
      </c>
      <c r="C280" s="9">
        <v>0</v>
      </c>
      <c r="D280" t="s">
        <v>153</v>
      </c>
      <c r="E280" s="25">
        <v>10.657247073595206</v>
      </c>
      <c r="F280" s="25">
        <v>11.526787585198726</v>
      </c>
      <c r="G280" s="25">
        <v>10.549859025260371</v>
      </c>
      <c r="H280" s="10">
        <v>0</v>
      </c>
    </row>
    <row r="281" spans="1:8" x14ac:dyDescent="0.35">
      <c r="A281" s="9" t="str">
        <f t="shared" si="8"/>
        <v>DISTRIBUCION VOLUMEN X CRITERIO (Consumiciones)Jamón Curado Ing.NOROESTE</v>
      </c>
      <c r="B281" s="9">
        <v>0</v>
      </c>
      <c r="C281" s="9">
        <v>0</v>
      </c>
      <c r="D281" t="s">
        <v>154</v>
      </c>
      <c r="E281" s="25">
        <v>5.5475186153516054</v>
      </c>
      <c r="F281" s="25">
        <v>6.0699433905917175</v>
      </c>
      <c r="G281" s="25">
        <v>5.2900166868059149</v>
      </c>
      <c r="H281" s="10">
        <v>0</v>
      </c>
    </row>
    <row r="282" spans="1:8" x14ac:dyDescent="0.35">
      <c r="A282" s="9" t="str">
        <f t="shared" si="8"/>
        <v>DISTRIBUCION VOLUMEN X CRITERIO (Consumiciones)Jamón Curado Ing.&lt;2MIL</v>
      </c>
      <c r="B282" s="9">
        <v>0</v>
      </c>
      <c r="C282" s="9">
        <v>0</v>
      </c>
      <c r="D282" t="s">
        <v>155</v>
      </c>
      <c r="E282" s="25">
        <v>2.7718500917854048</v>
      </c>
      <c r="F282" s="25">
        <v>6.3263958896718764</v>
      </c>
      <c r="G282" s="25">
        <v>4.1900533690085737</v>
      </c>
      <c r="H282" s="10">
        <v>0</v>
      </c>
    </row>
    <row r="283" spans="1:8" x14ac:dyDescent="0.35">
      <c r="A283" s="9" t="str">
        <f t="shared" si="8"/>
        <v>DISTRIBUCION VOLUMEN X CRITERIO (Consumiciones)Jamón Curado Ing.2-5MIL</v>
      </c>
      <c r="B283" s="9">
        <v>0</v>
      </c>
      <c r="C283" s="9">
        <v>0</v>
      </c>
      <c r="D283" t="s">
        <v>156</v>
      </c>
      <c r="E283" s="25">
        <v>9.6978392682597327</v>
      </c>
      <c r="F283" s="25">
        <v>5.4884718759641835</v>
      </c>
      <c r="G283" s="25">
        <v>4.0256185626330634</v>
      </c>
      <c r="H283" s="10">
        <v>0</v>
      </c>
    </row>
    <row r="284" spans="1:8" x14ac:dyDescent="0.35">
      <c r="A284" s="9" t="str">
        <f t="shared" si="8"/>
        <v>DISTRIBUCION VOLUMEN X CRITERIO (Consumiciones)Jamón Curado Ing.5-10MIL</v>
      </c>
      <c r="B284" s="9">
        <v>0</v>
      </c>
      <c r="C284" s="9">
        <v>0</v>
      </c>
      <c r="D284" t="s">
        <v>157</v>
      </c>
      <c r="E284" s="25">
        <v>7.4946375072514453</v>
      </c>
      <c r="F284" s="25">
        <v>7.4447047681588163</v>
      </c>
      <c r="G284" s="25">
        <v>7.8247741527130446</v>
      </c>
      <c r="H284" s="10">
        <v>0</v>
      </c>
    </row>
    <row r="285" spans="1:8" x14ac:dyDescent="0.35">
      <c r="A285" s="9" t="str">
        <f t="shared" si="8"/>
        <v>DISTRIBUCION VOLUMEN X CRITERIO (Consumiciones)Jamón Curado Ing.10-30MIL</v>
      </c>
      <c r="B285" s="9">
        <v>0</v>
      </c>
      <c r="C285" s="9">
        <v>0</v>
      </c>
      <c r="D285" t="s">
        <v>158</v>
      </c>
      <c r="E285" s="25">
        <v>15.338350405683542</v>
      </c>
      <c r="F285" s="25">
        <v>15.766041944750143</v>
      </c>
      <c r="G285" s="25">
        <v>17.081535186144198</v>
      </c>
      <c r="H285" s="10">
        <v>0</v>
      </c>
    </row>
    <row r="286" spans="1:8" x14ac:dyDescent="0.35">
      <c r="A286" s="9" t="str">
        <f t="shared" si="8"/>
        <v>DISTRIBUCION VOLUMEN X CRITERIO (Consumiciones)Jamón Curado Ing.30-100MIL</v>
      </c>
      <c r="B286" s="9">
        <v>0</v>
      </c>
      <c r="C286" s="9">
        <v>0</v>
      </c>
      <c r="D286" t="s">
        <v>159</v>
      </c>
      <c r="E286" s="25">
        <v>22.80846650826069</v>
      </c>
      <c r="F286" s="25">
        <v>24.321380075006228</v>
      </c>
      <c r="G286" s="25">
        <v>24.125776799585712</v>
      </c>
      <c r="H286" s="10">
        <v>0</v>
      </c>
    </row>
    <row r="287" spans="1:8" x14ac:dyDescent="0.35">
      <c r="A287" s="9" t="str">
        <f t="shared" si="8"/>
        <v>DISTRIBUCION VOLUMEN X CRITERIO (Consumiciones)Jamón Curado Ing.100-200MIL</v>
      </c>
      <c r="B287" s="9">
        <v>0</v>
      </c>
      <c r="C287" s="9">
        <v>0</v>
      </c>
      <c r="D287" t="s">
        <v>160</v>
      </c>
      <c r="E287" s="25">
        <v>9.362166930235146</v>
      </c>
      <c r="F287" s="25">
        <v>10.608481016626435</v>
      </c>
      <c r="G287" s="25">
        <v>12.055332585304104</v>
      </c>
      <c r="H287" s="10">
        <v>0</v>
      </c>
    </row>
    <row r="288" spans="1:8" x14ac:dyDescent="0.35">
      <c r="A288" s="9" t="str">
        <f t="shared" si="8"/>
        <v>DISTRIBUCION VOLUMEN X CRITERIO (Consumiciones)Jamón Curado Ing.200-500MIL</v>
      </c>
      <c r="B288" s="9">
        <v>0</v>
      </c>
      <c r="C288" s="9">
        <v>0</v>
      </c>
      <c r="D288" t="s">
        <v>161</v>
      </c>
      <c r="E288" s="25">
        <v>11.44117389956849</v>
      </c>
      <c r="F288" s="25">
        <v>13.106975447257224</v>
      </c>
      <c r="G288" s="25">
        <v>11.673204729846367</v>
      </c>
      <c r="H288" s="10">
        <v>0</v>
      </c>
    </row>
    <row r="289" spans="1:8" x14ac:dyDescent="0.35">
      <c r="A289" s="9" t="str">
        <f t="shared" si="8"/>
        <v>DISTRIBUCION VOLUMEN X CRITERIO (Consumiciones)Jamón Curado Ing.&gt;500MIL</v>
      </c>
      <c r="B289" s="9">
        <v>0</v>
      </c>
      <c r="C289" s="9">
        <v>0</v>
      </c>
      <c r="D289" t="s">
        <v>162</v>
      </c>
      <c r="E289" s="25">
        <v>21.085499495378944</v>
      </c>
      <c r="F289" s="25">
        <v>16.937506909119708</v>
      </c>
      <c r="G289" s="25">
        <v>19.023699579952815</v>
      </c>
      <c r="H289" s="10">
        <v>0</v>
      </c>
    </row>
    <row r="290" spans="1:8" x14ac:dyDescent="0.35">
      <c r="A290" s="9" t="str">
        <f t="shared" si="8"/>
        <v>DISTRIBUCION VOLUMEN X CRITERIO (Consumiciones)Jamón Curado Ing.DE 15 A 19 AÑOS</v>
      </c>
      <c r="B290" s="9">
        <v>0</v>
      </c>
      <c r="C290" s="9">
        <v>0</v>
      </c>
      <c r="D290" t="s">
        <v>163</v>
      </c>
      <c r="E290" s="25">
        <v>6.6126123477196677</v>
      </c>
      <c r="F290" s="25">
        <v>3.7282418414639578</v>
      </c>
      <c r="G290" s="25">
        <v>0.51915271304447896</v>
      </c>
      <c r="H290" s="10">
        <v>0</v>
      </c>
    </row>
    <row r="291" spans="1:8" x14ac:dyDescent="0.35">
      <c r="A291" s="9" t="str">
        <f t="shared" si="8"/>
        <v>DISTRIBUCION VOLUMEN X CRITERIO (Consumiciones)Jamón Curado Ing.DE 20 A 24 AÑOS</v>
      </c>
      <c r="B291" s="9">
        <v>0</v>
      </c>
      <c r="C291" s="9">
        <v>0</v>
      </c>
      <c r="D291" t="s">
        <v>164</v>
      </c>
      <c r="E291" s="25">
        <v>2.1754936942234795</v>
      </c>
      <c r="F291" s="25">
        <v>1.524882730583105</v>
      </c>
      <c r="G291" s="25">
        <v>2.4941639334829393</v>
      </c>
      <c r="H291" s="10">
        <v>0</v>
      </c>
    </row>
    <row r="292" spans="1:8" x14ac:dyDescent="0.35">
      <c r="A292" s="9" t="str">
        <f t="shared" si="8"/>
        <v>DISTRIBUCION VOLUMEN X CRITERIO (Consumiciones)Jamón Curado Ing.DE 25 A 34 AÑOS</v>
      </c>
      <c r="B292" s="9">
        <v>0</v>
      </c>
      <c r="C292" s="9">
        <v>0</v>
      </c>
      <c r="D292" t="s">
        <v>165</v>
      </c>
      <c r="E292" s="25">
        <v>8.7949251809881037</v>
      </c>
      <c r="F292" s="25">
        <v>7.7054380340646418</v>
      </c>
      <c r="G292" s="25">
        <v>5.1731680476437081</v>
      </c>
      <c r="H292" s="10">
        <v>0</v>
      </c>
    </row>
    <row r="293" spans="1:8" x14ac:dyDescent="0.35">
      <c r="A293" s="9" t="str">
        <f t="shared" si="8"/>
        <v>DISTRIBUCION VOLUMEN X CRITERIO (Consumiciones)Jamón Curado Ing.DE 35 A 49 AÑOS</v>
      </c>
      <c r="B293" s="9">
        <v>0</v>
      </c>
      <c r="C293" s="9">
        <v>0</v>
      </c>
      <c r="D293" t="s">
        <v>166</v>
      </c>
      <c r="E293" s="25">
        <v>23.218934017816697</v>
      </c>
      <c r="F293" s="25">
        <v>23.087225677011233</v>
      </c>
      <c r="G293" s="25">
        <v>22.47995425513551</v>
      </c>
      <c r="H293" s="10">
        <v>0</v>
      </c>
    </row>
    <row r="294" spans="1:8" x14ac:dyDescent="0.35">
      <c r="A294" s="9" t="str">
        <f t="shared" si="8"/>
        <v>DISTRIBUCION VOLUMEN X CRITERIO (Consumiciones)Jamón Curado Ing.DE 50 A 59 AÑOS</v>
      </c>
      <c r="B294" s="9">
        <v>0</v>
      </c>
      <c r="C294" s="9">
        <v>0</v>
      </c>
      <c r="D294" t="s">
        <v>167</v>
      </c>
      <c r="E294" s="25">
        <v>24.775272773508586</v>
      </c>
      <c r="F294" s="25">
        <v>26.781843410885969</v>
      </c>
      <c r="G294" s="25">
        <v>27.195825421485704</v>
      </c>
      <c r="H294" s="10">
        <v>0</v>
      </c>
    </row>
    <row r="295" spans="1:8" x14ac:dyDescent="0.35">
      <c r="A295" s="9" t="str">
        <f t="shared" si="8"/>
        <v>DISTRIBUCION VOLUMEN X CRITERIO (Consumiciones)Jamón Curado Ing.DE 60 A 75 AÑOS</v>
      </c>
      <c r="B295" s="9">
        <v>0</v>
      </c>
      <c r="C295" s="9">
        <v>0</v>
      </c>
      <c r="D295" t="s">
        <v>168</v>
      </c>
      <c r="E295" s="25">
        <v>34.422745297488021</v>
      </c>
      <c r="F295" s="25">
        <v>37.172334482240885</v>
      </c>
      <c r="G295" s="25">
        <v>42.137730882099085</v>
      </c>
      <c r="H295" s="10">
        <v>0</v>
      </c>
    </row>
    <row r="296" spans="1:8" x14ac:dyDescent="0.35">
      <c r="A296" s="9" t="str">
        <f t="shared" si="8"/>
        <v>DISTRIBUCION VOLUMEN X CRITERIO (Consumiciones)Jamón Curado Ing.NIVEL ALTO</v>
      </c>
      <c r="B296" s="9">
        <v>0</v>
      </c>
      <c r="C296" s="9">
        <v>0</v>
      </c>
      <c r="D296" t="s">
        <v>256</v>
      </c>
      <c r="E296" s="25">
        <v>26.127673100916265</v>
      </c>
      <c r="F296" s="25">
        <v>25.257109999785509</v>
      </c>
      <c r="G296" s="25">
        <v>26.825529374532479</v>
      </c>
      <c r="H296" s="10">
        <v>0</v>
      </c>
    </row>
    <row r="297" spans="1:8" x14ac:dyDescent="0.35">
      <c r="A297" s="9" t="str">
        <f t="shared" si="8"/>
        <v>DISTRIBUCION VOLUMEN X CRITERIO (Consumiciones)Jamón Curado Ing.NIVEL MEDIO ALTO</v>
      </c>
      <c r="B297" s="9">
        <v>0</v>
      </c>
      <c r="C297" s="9">
        <v>0</v>
      </c>
      <c r="D297" t="s">
        <v>257</v>
      </c>
      <c r="E297" s="25">
        <v>14.494147190412995</v>
      </c>
      <c r="F297" s="25">
        <v>14.227366548806023</v>
      </c>
      <c r="G297" s="25">
        <v>14.80069336555613</v>
      </c>
      <c r="H297" s="10">
        <v>0</v>
      </c>
    </row>
    <row r="298" spans="1:8" x14ac:dyDescent="0.35">
      <c r="A298" s="9" t="str">
        <f t="shared" si="8"/>
        <v>DISTRIBUCION VOLUMEN X CRITERIO (Consumiciones)Jamón Curado Ing.NIVEL MEDIO</v>
      </c>
      <c r="B298" s="9">
        <v>0</v>
      </c>
      <c r="C298" s="9">
        <v>0</v>
      </c>
      <c r="D298" t="s">
        <v>258</v>
      </c>
      <c r="E298" s="25">
        <v>23.493781638150939</v>
      </c>
      <c r="F298" s="25">
        <v>28.409491769279121</v>
      </c>
      <c r="G298" s="25">
        <v>26.861693710800388</v>
      </c>
      <c r="H298" s="10">
        <v>0</v>
      </c>
    </row>
    <row r="299" spans="1:8" x14ac:dyDescent="0.35">
      <c r="A299" s="9" t="str">
        <f t="shared" si="8"/>
        <v>DISTRIBUCION VOLUMEN X CRITERIO (Consumiciones)Jamón Curado Ing.NIVEL MEDIO BAJO</v>
      </c>
      <c r="B299" s="9">
        <v>0</v>
      </c>
      <c r="C299" s="9">
        <v>0</v>
      </c>
      <c r="D299" t="s">
        <v>259</v>
      </c>
      <c r="E299" s="25">
        <v>15.318896667911662</v>
      </c>
      <c r="F299" s="25">
        <v>13.066164205232617</v>
      </c>
      <c r="G299" s="25">
        <v>15.309195005466366</v>
      </c>
      <c r="H299" s="10">
        <v>0</v>
      </c>
    </row>
    <row r="300" spans="1:8" x14ac:dyDescent="0.35">
      <c r="A300" s="9" t="str">
        <f t="shared" si="8"/>
        <v>DISTRIBUCION VOLUMEN X CRITERIO (Consumiciones)Jamón Curado Ing.NIVEL BAJO</v>
      </c>
      <c r="B300" s="9">
        <v>0</v>
      </c>
      <c r="C300" s="9">
        <v>0</v>
      </c>
      <c r="D300" t="s">
        <v>260</v>
      </c>
      <c r="E300" s="25">
        <v>20.565485509031525</v>
      </c>
      <c r="F300" s="25">
        <v>19.039826228420857</v>
      </c>
      <c r="G300" s="25">
        <v>16.202881351055868</v>
      </c>
      <c r="H300" s="10">
        <v>0</v>
      </c>
    </row>
    <row r="301" spans="1:8" x14ac:dyDescent="0.35">
      <c r="A301" s="9" t="str">
        <f t="shared" si="8"/>
        <v>DISTRIBUCION VOLUMEN X CRITERIO (Consumiciones)Jamón Curado Ing.HOMBRE</v>
      </c>
      <c r="B301" s="9">
        <v>0</v>
      </c>
      <c r="C301" s="9">
        <v>0</v>
      </c>
      <c r="D301" t="s">
        <v>173</v>
      </c>
      <c r="E301" s="25">
        <v>50.929678870284569</v>
      </c>
      <c r="F301" s="25">
        <v>50.646074877533273</v>
      </c>
      <c r="G301" s="25">
        <v>54.404993095114797</v>
      </c>
      <c r="H301" s="10">
        <v>0</v>
      </c>
    </row>
    <row r="302" spans="1:8" x14ac:dyDescent="0.35">
      <c r="A302" s="9" t="str">
        <f t="shared" si="8"/>
        <v>DISTRIBUCION VOLUMEN X CRITERIO (Consumiciones)Jamón Curado Ing.MUJER</v>
      </c>
      <c r="B302" s="9">
        <v>0</v>
      </c>
      <c r="C302" s="9">
        <v>0</v>
      </c>
      <c r="D302" t="s">
        <v>174</v>
      </c>
      <c r="E302" s="25">
        <v>49.070305236138815</v>
      </c>
      <c r="F302" s="25">
        <v>49.35389212368603</v>
      </c>
      <c r="G302" s="25">
        <v>45.595006904885203</v>
      </c>
      <c r="H302" s="10">
        <v>0</v>
      </c>
    </row>
    <row r="303" spans="1:8" x14ac:dyDescent="0.35">
      <c r="A303" s="9" t="str">
        <f>$B$3&amp;$C$303&amp;D303</f>
        <v>DISTRIBUCION VOLUMEN X CRITERIO (Consumiciones)J.Curado Normal IngT.ESPAÑA</v>
      </c>
      <c r="B303" s="9">
        <v>0</v>
      </c>
      <c r="C303" s="9" t="s">
        <v>76</v>
      </c>
      <c r="D303" t="s">
        <v>145</v>
      </c>
      <c r="E303" s="25">
        <v>100</v>
      </c>
      <c r="F303" s="25">
        <v>100</v>
      </c>
      <c r="G303" s="25">
        <v>100</v>
      </c>
      <c r="H303" s="10">
        <v>0</v>
      </c>
    </row>
    <row r="304" spans="1:8" x14ac:dyDescent="0.35">
      <c r="A304" s="9" t="str">
        <f t="shared" ref="A304:A332" si="9">$B$3&amp;$C$303&amp;D304</f>
        <v>DISTRIBUCION VOLUMEN X CRITERIO (Consumiciones)J.Curado Normal IngBCN AM</v>
      </c>
      <c r="B304" s="9">
        <v>0</v>
      </c>
      <c r="C304" s="9">
        <v>0</v>
      </c>
      <c r="D304" t="s">
        <v>147</v>
      </c>
      <c r="E304" s="25">
        <v>10.133731053926978</v>
      </c>
      <c r="F304" s="25">
        <v>8.5141414917943585</v>
      </c>
      <c r="G304" s="25">
        <v>9.7202488406962768</v>
      </c>
      <c r="H304" s="10">
        <v>0</v>
      </c>
    </row>
    <row r="305" spans="1:8" x14ac:dyDescent="0.35">
      <c r="A305" s="9" t="str">
        <f t="shared" si="9"/>
        <v>DISTRIBUCION VOLUMEN X CRITERIO (Consumiciones)J.Curado Normal IngREST.CAT ARAGON</v>
      </c>
      <c r="B305" s="9">
        <v>0</v>
      </c>
      <c r="C305" s="9">
        <v>0</v>
      </c>
      <c r="D305" t="s">
        <v>148</v>
      </c>
      <c r="E305" s="25">
        <v>9.1379443822730124</v>
      </c>
      <c r="F305" s="25">
        <v>11.092846681942893</v>
      </c>
      <c r="G305" s="25">
        <v>10.883334822802784</v>
      </c>
      <c r="H305" s="10">
        <v>0</v>
      </c>
    </row>
    <row r="306" spans="1:8" x14ac:dyDescent="0.35">
      <c r="A306" s="9" t="str">
        <f t="shared" si="9"/>
        <v>DISTRIBUCION VOLUMEN X CRITERIO (Consumiciones)J.Curado Normal IngLEVANTE</v>
      </c>
      <c r="B306" s="9">
        <v>0</v>
      </c>
      <c r="C306" s="9">
        <v>0</v>
      </c>
      <c r="D306" t="s">
        <v>149</v>
      </c>
      <c r="E306" s="25">
        <v>21.541881372019926</v>
      </c>
      <c r="F306" s="25">
        <v>15.481930058828761</v>
      </c>
      <c r="G306" s="25">
        <v>14.099943400160861</v>
      </c>
      <c r="H306" s="10">
        <v>0</v>
      </c>
    </row>
    <row r="307" spans="1:8" x14ac:dyDescent="0.35">
      <c r="A307" s="9" t="str">
        <f t="shared" si="9"/>
        <v>DISTRIBUCION VOLUMEN X CRITERIO (Consumiciones)J.Curado Normal IngANDALUCIA</v>
      </c>
      <c r="B307" s="9">
        <v>0</v>
      </c>
      <c r="C307" s="9">
        <v>0</v>
      </c>
      <c r="D307" t="s">
        <v>150</v>
      </c>
      <c r="E307" s="25">
        <v>17.107455661854782</v>
      </c>
      <c r="F307" s="25">
        <v>19.783445385552444</v>
      </c>
      <c r="G307" s="25">
        <v>21.771237351921911</v>
      </c>
      <c r="H307" s="10">
        <v>0</v>
      </c>
    </row>
    <row r="308" spans="1:8" x14ac:dyDescent="0.35">
      <c r="A308" s="9" t="str">
        <f t="shared" si="9"/>
        <v>DISTRIBUCION VOLUMEN X CRITERIO (Consumiciones)J.Curado Normal IngMDD AM</v>
      </c>
      <c r="B308" s="9">
        <v>0</v>
      </c>
      <c r="C308" s="9">
        <v>0</v>
      </c>
      <c r="D308" t="s">
        <v>151</v>
      </c>
      <c r="E308" s="25">
        <v>15.933271277348894</v>
      </c>
      <c r="F308" s="25">
        <v>16.076914744917811</v>
      </c>
      <c r="G308" s="25">
        <v>16.937084810390541</v>
      </c>
      <c r="H308" s="10">
        <v>0</v>
      </c>
    </row>
    <row r="309" spans="1:8" x14ac:dyDescent="0.35">
      <c r="A309" s="9" t="str">
        <f t="shared" si="9"/>
        <v>DISTRIBUCION VOLUMEN X CRITERIO (Consumiciones)J.Curado Normal IngRTO CENTRO</v>
      </c>
      <c r="B309" s="9">
        <v>0</v>
      </c>
      <c r="C309" s="9">
        <v>0</v>
      </c>
      <c r="D309" t="s">
        <v>152</v>
      </c>
      <c r="E309" s="25">
        <v>10.329662740189358</v>
      </c>
      <c r="F309" s="25">
        <v>12.467513254721279</v>
      </c>
      <c r="G309" s="25">
        <v>11.093886224393538</v>
      </c>
      <c r="H309" s="10">
        <v>0</v>
      </c>
    </row>
    <row r="310" spans="1:8" x14ac:dyDescent="0.35">
      <c r="A310" s="9" t="str">
        <f t="shared" si="9"/>
        <v>DISTRIBUCION VOLUMEN X CRITERIO (Consumiciones)J.Curado Normal IngNORTE-CENTRO</v>
      </c>
      <c r="B310" s="9">
        <v>0</v>
      </c>
      <c r="C310" s="9">
        <v>0</v>
      </c>
      <c r="D310" t="s">
        <v>153</v>
      </c>
      <c r="E310" s="25">
        <v>10.021626897663245</v>
      </c>
      <c r="F310" s="25">
        <v>9.9967031431255808</v>
      </c>
      <c r="G310" s="25">
        <v>9.530233250916023</v>
      </c>
      <c r="H310" s="10">
        <v>0</v>
      </c>
    </row>
    <row r="311" spans="1:8" x14ac:dyDescent="0.35">
      <c r="A311" s="9" t="str">
        <f t="shared" si="9"/>
        <v>DISTRIBUCION VOLUMEN X CRITERIO (Consumiciones)J.Curado Normal IngNOROESTE</v>
      </c>
      <c r="B311" s="9">
        <v>0</v>
      </c>
      <c r="C311" s="9">
        <v>0</v>
      </c>
      <c r="D311" t="s">
        <v>154</v>
      </c>
      <c r="E311" s="25">
        <v>5.7944347639010196</v>
      </c>
      <c r="F311" s="25">
        <v>6.5865084692183178</v>
      </c>
      <c r="G311" s="25">
        <v>5.9639796637770965</v>
      </c>
      <c r="H311" s="10">
        <v>0</v>
      </c>
    </row>
    <row r="312" spans="1:8" x14ac:dyDescent="0.35">
      <c r="A312" s="9" t="str">
        <f t="shared" si="9"/>
        <v>DISTRIBUCION VOLUMEN X CRITERIO (Consumiciones)J.Curado Normal Ing&lt;2MIL</v>
      </c>
      <c r="B312" s="9">
        <v>0</v>
      </c>
      <c r="C312" s="9">
        <v>0</v>
      </c>
      <c r="D312" t="s">
        <v>155</v>
      </c>
      <c r="E312" s="25">
        <v>2.8958009530870203</v>
      </c>
      <c r="F312" s="25">
        <v>7.0848226792743985</v>
      </c>
      <c r="G312" s="25">
        <v>4.0817629360421819</v>
      </c>
      <c r="H312" s="10">
        <v>0</v>
      </c>
    </row>
    <row r="313" spans="1:8" x14ac:dyDescent="0.35">
      <c r="A313" s="9" t="str">
        <f t="shared" si="9"/>
        <v>DISTRIBUCION VOLUMEN X CRITERIO (Consumiciones)J.Curado Normal Ing2-5MIL</v>
      </c>
      <c r="B313" s="9">
        <v>0</v>
      </c>
      <c r="C313" s="9">
        <v>0</v>
      </c>
      <c r="D313" t="s">
        <v>156</v>
      </c>
      <c r="E313" s="25">
        <v>10.612602172855864</v>
      </c>
      <c r="F313" s="25">
        <v>5.3572395294646631</v>
      </c>
      <c r="G313" s="25">
        <v>4.0246676000675228</v>
      </c>
      <c r="H313" s="10">
        <v>0</v>
      </c>
    </row>
    <row r="314" spans="1:8" x14ac:dyDescent="0.35">
      <c r="A314" s="9" t="str">
        <f t="shared" si="9"/>
        <v>DISTRIBUCION VOLUMEN X CRITERIO (Consumiciones)J.Curado Normal Ing5-10MIL</v>
      </c>
      <c r="B314" s="9">
        <v>0</v>
      </c>
      <c r="C314" s="9">
        <v>0</v>
      </c>
      <c r="D314" t="s">
        <v>157</v>
      </c>
      <c r="E314" s="25">
        <v>7.3177726831838266</v>
      </c>
      <c r="F314" s="25">
        <v>7.6256267204327823</v>
      </c>
      <c r="G314" s="25">
        <v>6.622284448945952</v>
      </c>
      <c r="H314" s="10">
        <v>0</v>
      </c>
    </row>
    <row r="315" spans="1:8" x14ac:dyDescent="0.35">
      <c r="A315" s="9" t="str">
        <f t="shared" si="9"/>
        <v>DISTRIBUCION VOLUMEN X CRITERIO (Consumiciones)J.Curado Normal Ing10-30MIL</v>
      </c>
      <c r="B315" s="9">
        <v>0</v>
      </c>
      <c r="C315" s="9">
        <v>0</v>
      </c>
      <c r="D315" t="s">
        <v>158</v>
      </c>
      <c r="E315" s="25">
        <v>13.976246370814863</v>
      </c>
      <c r="F315" s="25">
        <v>15.153030362738241</v>
      </c>
      <c r="G315" s="25">
        <v>15.578857477633134</v>
      </c>
      <c r="H315" s="10">
        <v>0</v>
      </c>
    </row>
    <row r="316" spans="1:8" x14ac:dyDescent="0.35">
      <c r="A316" s="9" t="str">
        <f t="shared" si="9"/>
        <v>DISTRIBUCION VOLUMEN X CRITERIO (Consumiciones)J.Curado Normal Ing30-100MIL</v>
      </c>
      <c r="B316" s="9">
        <v>0</v>
      </c>
      <c r="C316" s="9">
        <v>0</v>
      </c>
      <c r="D316" t="s">
        <v>159</v>
      </c>
      <c r="E316" s="25">
        <v>22.900817790305776</v>
      </c>
      <c r="F316" s="25">
        <v>25.879841948982918</v>
      </c>
      <c r="G316" s="25">
        <v>25.405552742113258</v>
      </c>
      <c r="H316" s="10">
        <v>0</v>
      </c>
    </row>
    <row r="317" spans="1:8" x14ac:dyDescent="0.35">
      <c r="A317" s="9" t="str">
        <f t="shared" si="9"/>
        <v>DISTRIBUCION VOLUMEN X CRITERIO (Consumiciones)J.Curado Normal Ing100-200MIL</v>
      </c>
      <c r="B317" s="9">
        <v>0</v>
      </c>
      <c r="C317" s="9">
        <v>0</v>
      </c>
      <c r="D317" t="s">
        <v>160</v>
      </c>
      <c r="E317" s="25">
        <v>8.7750818941377062</v>
      </c>
      <c r="F317" s="25">
        <v>9.4661051458315448</v>
      </c>
      <c r="G317" s="25">
        <v>11.985681233677898</v>
      </c>
      <c r="H317" s="10">
        <v>0</v>
      </c>
    </row>
    <row r="318" spans="1:8" x14ac:dyDescent="0.35">
      <c r="A318" s="9" t="str">
        <f t="shared" si="9"/>
        <v>DISTRIBUCION VOLUMEN X CRITERIO (Consumiciones)J.Curado Normal Ing200-500MIL</v>
      </c>
      <c r="B318" s="9">
        <v>0</v>
      </c>
      <c r="C318" s="9">
        <v>0</v>
      </c>
      <c r="D318" t="s">
        <v>161</v>
      </c>
      <c r="E318" s="25">
        <v>11.912131089294405</v>
      </c>
      <c r="F318" s="25">
        <v>11.904678845010473</v>
      </c>
      <c r="G318" s="25">
        <v>11.85216519209191</v>
      </c>
      <c r="H318" s="10">
        <v>0</v>
      </c>
    </row>
    <row r="319" spans="1:8" x14ac:dyDescent="0.35">
      <c r="A319" s="9" t="str">
        <f t="shared" si="9"/>
        <v>DISTRIBUCION VOLUMEN X CRITERIO (Consumiciones)J.Curado Normal Ing&gt;500MIL</v>
      </c>
      <c r="B319" s="9">
        <v>0</v>
      </c>
      <c r="C319" s="9">
        <v>0</v>
      </c>
      <c r="D319" t="s">
        <v>162</v>
      </c>
      <c r="E319" s="25">
        <v>21.609550102261991</v>
      </c>
      <c r="F319" s="25">
        <v>17.528662305168357</v>
      </c>
      <c r="G319" s="25">
        <v>20.448975741507542</v>
      </c>
      <c r="H319" s="10">
        <v>0</v>
      </c>
    </row>
    <row r="320" spans="1:8" x14ac:dyDescent="0.35">
      <c r="A320" s="9" t="str">
        <f t="shared" si="9"/>
        <v>DISTRIBUCION VOLUMEN X CRITERIO (Consumiciones)J.Curado Normal IngDE 15 A 19 AÑOS</v>
      </c>
      <c r="B320" s="9">
        <v>0</v>
      </c>
      <c r="C320" s="9">
        <v>0</v>
      </c>
      <c r="D320" t="s">
        <v>163</v>
      </c>
      <c r="E320" s="25">
        <v>7.6294501892748281</v>
      </c>
      <c r="F320" s="25">
        <v>2.6679378192551515</v>
      </c>
      <c r="G320" s="25">
        <v>0.41538701381234672</v>
      </c>
      <c r="H320" s="10">
        <v>0</v>
      </c>
    </row>
    <row r="321" spans="1:8" x14ac:dyDescent="0.35">
      <c r="A321" s="9" t="str">
        <f t="shared" si="9"/>
        <v>DISTRIBUCION VOLUMEN X CRITERIO (Consumiciones)J.Curado Normal IngDE 20 A 24 AÑOS</v>
      </c>
      <c r="B321" s="9">
        <v>0</v>
      </c>
      <c r="C321" s="9">
        <v>0</v>
      </c>
      <c r="D321" t="s">
        <v>164</v>
      </c>
      <c r="E321" s="25">
        <v>2.4431080472921205</v>
      </c>
      <c r="F321" s="25">
        <v>1.2702395464765299</v>
      </c>
      <c r="G321" s="25">
        <v>2.8775517094144401</v>
      </c>
      <c r="H321" s="10">
        <v>0</v>
      </c>
    </row>
    <row r="322" spans="1:8" x14ac:dyDescent="0.35">
      <c r="A322" s="9" t="str">
        <f t="shared" si="9"/>
        <v>DISTRIBUCION VOLUMEN X CRITERIO (Consumiciones)J.Curado Normal IngDE 25 A 34 AÑOS</v>
      </c>
      <c r="B322" s="9">
        <v>0</v>
      </c>
      <c r="C322" s="9">
        <v>0</v>
      </c>
      <c r="D322" t="s">
        <v>165</v>
      </c>
      <c r="E322" s="25">
        <v>9.2846580941397026</v>
      </c>
      <c r="F322" s="25">
        <v>8.4058006592421712</v>
      </c>
      <c r="G322" s="25">
        <v>5.3145918357214494</v>
      </c>
      <c r="H322" s="10">
        <v>0</v>
      </c>
    </row>
    <row r="323" spans="1:8" x14ac:dyDescent="0.35">
      <c r="A323" s="9" t="str">
        <f t="shared" si="9"/>
        <v>DISTRIBUCION VOLUMEN X CRITERIO (Consumiciones)J.Curado Normal IngDE 35 A 49 AÑOS</v>
      </c>
      <c r="B323" s="9">
        <v>0</v>
      </c>
      <c r="C323" s="9">
        <v>0</v>
      </c>
      <c r="D323" t="s">
        <v>166</v>
      </c>
      <c r="E323" s="25">
        <v>22.923920707690844</v>
      </c>
      <c r="F323" s="25">
        <v>23.364788061200517</v>
      </c>
      <c r="G323" s="25">
        <v>21.431568808523739</v>
      </c>
      <c r="H323" s="10">
        <v>0</v>
      </c>
    </row>
    <row r="324" spans="1:8" x14ac:dyDescent="0.35">
      <c r="A324" s="9" t="str">
        <f t="shared" si="9"/>
        <v>DISTRIBUCION VOLUMEN X CRITERIO (Consumiciones)J.Curado Normal IngDE 50 A 59 AÑOS</v>
      </c>
      <c r="B324" s="9">
        <v>0</v>
      </c>
      <c r="C324" s="9">
        <v>0</v>
      </c>
      <c r="D324" t="s">
        <v>167</v>
      </c>
      <c r="E324" s="25">
        <v>24.683552169300789</v>
      </c>
      <c r="F324" s="25">
        <v>28.106544680808916</v>
      </c>
      <c r="G324" s="25">
        <v>28.772488506260736</v>
      </c>
      <c r="H324" s="10">
        <v>0</v>
      </c>
    </row>
    <row r="325" spans="1:8" x14ac:dyDescent="0.35">
      <c r="A325" s="9" t="str">
        <f t="shared" si="9"/>
        <v>DISTRIBUCION VOLUMEN X CRITERIO (Consumiciones)J.Curado Normal IngDE 60 A 75 AÑOS</v>
      </c>
      <c r="B325" s="9">
        <v>0</v>
      </c>
      <c r="C325" s="9">
        <v>0</v>
      </c>
      <c r="D325" t="s">
        <v>168</v>
      </c>
      <c r="E325" s="25">
        <v>33.035317922831773</v>
      </c>
      <c r="F325" s="25">
        <v>36.184694616519124</v>
      </c>
      <c r="G325" s="25">
        <v>41.18836823656747</v>
      </c>
      <c r="H325" s="10">
        <v>0</v>
      </c>
    </row>
    <row r="326" spans="1:8" x14ac:dyDescent="0.35">
      <c r="A326" s="9" t="str">
        <f t="shared" si="9"/>
        <v>DISTRIBUCION VOLUMEN X CRITERIO (Consumiciones)J.Curado Normal IngNIVEL ALTO</v>
      </c>
      <c r="B326" s="9">
        <v>0</v>
      </c>
      <c r="C326" s="9">
        <v>0</v>
      </c>
      <c r="D326" t="s">
        <v>256</v>
      </c>
      <c r="E326" s="25">
        <v>25.206973821379407</v>
      </c>
      <c r="F326" s="25">
        <v>25.580088534927192</v>
      </c>
      <c r="G326" s="25">
        <v>25.238761952992345</v>
      </c>
      <c r="H326" s="10">
        <v>0</v>
      </c>
    </row>
    <row r="327" spans="1:8" x14ac:dyDescent="0.35">
      <c r="A327" s="9" t="str">
        <f t="shared" si="9"/>
        <v>DISTRIBUCION VOLUMEN X CRITERIO (Consumiciones)J.Curado Normal IngNIVEL MEDIO ALTO</v>
      </c>
      <c r="B327" s="9">
        <v>0</v>
      </c>
      <c r="C327" s="9">
        <v>0</v>
      </c>
      <c r="D327" t="s">
        <v>257</v>
      </c>
      <c r="E327" s="25">
        <v>14.700188714571198</v>
      </c>
      <c r="F327" s="25">
        <v>15.027239445482024</v>
      </c>
      <c r="G327" s="25">
        <v>15.599124191962824</v>
      </c>
      <c r="H327" s="10">
        <v>0</v>
      </c>
    </row>
    <row r="328" spans="1:8" x14ac:dyDescent="0.35">
      <c r="A328" s="9" t="str">
        <f t="shared" si="9"/>
        <v>DISTRIBUCION VOLUMEN X CRITERIO (Consumiciones)J.Curado Normal IngNIVEL MEDIO</v>
      </c>
      <c r="B328" s="9">
        <v>0</v>
      </c>
      <c r="C328" s="9">
        <v>0</v>
      </c>
      <c r="D328" t="s">
        <v>258</v>
      </c>
      <c r="E328" s="25">
        <v>23.728590838165285</v>
      </c>
      <c r="F328" s="25">
        <v>27.806005275401681</v>
      </c>
      <c r="G328" s="25">
        <v>26.609252584229498</v>
      </c>
      <c r="H328" s="10">
        <v>0</v>
      </c>
    </row>
    <row r="329" spans="1:8" x14ac:dyDescent="0.35">
      <c r="A329" s="9" t="str">
        <f t="shared" si="9"/>
        <v>DISTRIBUCION VOLUMEN X CRITERIO (Consumiciones)J.Curado Normal IngNIVEL MEDIO BAJO</v>
      </c>
      <c r="B329" s="9">
        <v>0</v>
      </c>
      <c r="C329" s="9">
        <v>0</v>
      </c>
      <c r="D329" t="s">
        <v>259</v>
      </c>
      <c r="E329" s="25">
        <v>14.489807518471636</v>
      </c>
      <c r="F329" s="25">
        <v>12.331202973760595</v>
      </c>
      <c r="G329" s="25">
        <v>16.104064265641913</v>
      </c>
      <c r="H329" s="10">
        <v>0</v>
      </c>
    </row>
    <row r="330" spans="1:8" x14ac:dyDescent="0.35">
      <c r="A330" s="9" t="str">
        <f t="shared" si="9"/>
        <v>DISTRIBUCION VOLUMEN X CRITERIO (Consumiciones)J.Curado Normal IngNIVEL BAJO</v>
      </c>
      <c r="B330" s="9">
        <v>0</v>
      </c>
      <c r="C330" s="9">
        <v>0</v>
      </c>
      <c r="D330" t="s">
        <v>260</v>
      </c>
      <c r="E330" s="25">
        <v>21.874439107412471</v>
      </c>
      <c r="F330" s="25">
        <v>19.255485304438139</v>
      </c>
      <c r="G330" s="25">
        <v>16.448757285988062</v>
      </c>
      <c r="H330" s="10">
        <v>0</v>
      </c>
    </row>
    <row r="331" spans="1:8" x14ac:dyDescent="0.35">
      <c r="A331" s="9" t="str">
        <f t="shared" si="9"/>
        <v>DISTRIBUCION VOLUMEN X CRITERIO (Consumiciones)J.Curado Normal IngHOMBRE</v>
      </c>
      <c r="B331" s="9">
        <v>0</v>
      </c>
      <c r="C331" s="9">
        <v>0</v>
      </c>
      <c r="D331" t="s">
        <v>173</v>
      </c>
      <c r="E331" s="25">
        <v>51.188964954667149</v>
      </c>
      <c r="F331" s="25">
        <v>49.728154662425332</v>
      </c>
      <c r="G331" s="25">
        <v>52.827221543686143</v>
      </c>
      <c r="H331" s="11">
        <v>0</v>
      </c>
    </row>
    <row r="332" spans="1:8" x14ac:dyDescent="0.35">
      <c r="A332" s="9" t="str">
        <f t="shared" si="9"/>
        <v>DISTRIBUCION VOLUMEN X CRITERIO (Consumiciones)J.Curado Normal IngMUJER</v>
      </c>
      <c r="B332" s="9">
        <v>0</v>
      </c>
      <c r="C332" s="9">
        <v>0</v>
      </c>
      <c r="D332" t="s">
        <v>174</v>
      </c>
      <c r="E332" s="25">
        <v>48.811035045332858</v>
      </c>
      <c r="F332" s="25">
        <v>50.271845337574675</v>
      </c>
      <c r="G332" s="25">
        <v>47.172728807332156</v>
      </c>
      <c r="H332" s="10">
        <v>0</v>
      </c>
    </row>
    <row r="333" spans="1:8" x14ac:dyDescent="0.35">
      <c r="A333" s="9" t="str">
        <f>$B$3&amp;$C$333&amp;D333</f>
        <v>DISTRIBUCION VOLUMEN X CRITERIO (Consumiciones)J.Iberico Ing.T.ESPAÑA</v>
      </c>
      <c r="B333" s="9">
        <v>0</v>
      </c>
      <c r="C333" s="9" t="s">
        <v>77</v>
      </c>
      <c r="D333" t="s">
        <v>145</v>
      </c>
      <c r="E333" s="25">
        <v>100</v>
      </c>
      <c r="F333" s="25">
        <v>100</v>
      </c>
      <c r="G333" s="25">
        <v>100</v>
      </c>
      <c r="H333" s="10">
        <v>0</v>
      </c>
    </row>
    <row r="334" spans="1:8" x14ac:dyDescent="0.35">
      <c r="A334" s="9" t="str">
        <f t="shared" ref="A334:A362" si="10">$B$3&amp;$C$333&amp;D334</f>
        <v>DISTRIBUCION VOLUMEN X CRITERIO (Consumiciones)J.Iberico Ing.BCN AM</v>
      </c>
      <c r="B334" s="9">
        <v>0</v>
      </c>
      <c r="C334" s="9">
        <v>0</v>
      </c>
      <c r="D334" t="s">
        <v>147</v>
      </c>
      <c r="E334" s="25">
        <v>14.715959236431894</v>
      </c>
      <c r="F334" s="25">
        <v>12.842827094103153</v>
      </c>
      <c r="G334" s="25">
        <v>12.635776167192317</v>
      </c>
      <c r="H334" s="10">
        <v>0</v>
      </c>
    </row>
    <row r="335" spans="1:8" x14ac:dyDescent="0.35">
      <c r="A335" s="9" t="str">
        <f t="shared" si="10"/>
        <v>DISTRIBUCION VOLUMEN X CRITERIO (Consumiciones)J.Iberico Ing.REST.CAT ARAGON</v>
      </c>
      <c r="B335" s="9">
        <v>0</v>
      </c>
      <c r="C335" s="9">
        <v>0</v>
      </c>
      <c r="D335" t="s">
        <v>148</v>
      </c>
      <c r="E335" s="25">
        <v>14.649003810861464</v>
      </c>
      <c r="F335" s="25">
        <v>11.592375210259693</v>
      </c>
      <c r="G335" s="25">
        <v>12.813555580262696</v>
      </c>
      <c r="H335" s="10">
        <v>0</v>
      </c>
    </row>
    <row r="336" spans="1:8" x14ac:dyDescent="0.35">
      <c r="A336" s="9" t="str">
        <f t="shared" si="10"/>
        <v>DISTRIBUCION VOLUMEN X CRITERIO (Consumiciones)J.Iberico Ing.LEVANTE</v>
      </c>
      <c r="B336" s="9">
        <v>0</v>
      </c>
      <c r="C336" s="9">
        <v>0</v>
      </c>
      <c r="D336" t="s">
        <v>149</v>
      </c>
      <c r="E336" s="25">
        <v>10.386273192676052</v>
      </c>
      <c r="F336" s="25">
        <v>8.1546242266304905</v>
      </c>
      <c r="G336" s="25">
        <v>15.288480279037797</v>
      </c>
      <c r="H336" s="10">
        <v>0</v>
      </c>
    </row>
    <row r="337" spans="1:8" x14ac:dyDescent="0.35">
      <c r="A337" s="9" t="str">
        <f t="shared" si="10"/>
        <v>DISTRIBUCION VOLUMEN X CRITERIO (Consumiciones)J.Iberico Ing.ANDALUCIA</v>
      </c>
      <c r="B337" s="9">
        <v>0</v>
      </c>
      <c r="C337" s="9">
        <v>0</v>
      </c>
      <c r="D337" t="s">
        <v>150</v>
      </c>
      <c r="E337" s="25">
        <v>20.497174931772346</v>
      </c>
      <c r="F337" s="25">
        <v>24.081632431064367</v>
      </c>
      <c r="G337" s="25">
        <v>26.414261920016596</v>
      </c>
      <c r="H337" s="10">
        <v>0</v>
      </c>
    </row>
    <row r="338" spans="1:8" x14ac:dyDescent="0.35">
      <c r="A338" s="9" t="str">
        <f t="shared" si="10"/>
        <v>DISTRIBUCION VOLUMEN X CRITERIO (Consumiciones)J.Iberico Ing.MDD AM</v>
      </c>
      <c r="B338" s="9">
        <v>0</v>
      </c>
      <c r="C338" s="9">
        <v>0</v>
      </c>
      <c r="D338" t="s">
        <v>151</v>
      </c>
      <c r="E338" s="25">
        <v>13.805198241856665</v>
      </c>
      <c r="F338" s="25">
        <v>10.132706092572642</v>
      </c>
      <c r="G338" s="25">
        <v>10.942563102519783</v>
      </c>
      <c r="H338" s="10">
        <v>0</v>
      </c>
    </row>
    <row r="339" spans="1:8" x14ac:dyDescent="0.35">
      <c r="A339" s="9" t="str">
        <f t="shared" si="10"/>
        <v>DISTRIBUCION VOLUMEN X CRITERIO (Consumiciones)J.Iberico Ing.RTO CENTRO</v>
      </c>
      <c r="B339" s="9">
        <v>0</v>
      </c>
      <c r="C339" s="9">
        <v>0</v>
      </c>
      <c r="D339" t="s">
        <v>152</v>
      </c>
      <c r="E339" s="25">
        <v>8.4396078055050303</v>
      </c>
      <c r="F339" s="25">
        <v>12.380250328238995</v>
      </c>
      <c r="G339" s="25">
        <v>5.4076317861421215</v>
      </c>
      <c r="H339" s="10">
        <v>0</v>
      </c>
    </row>
    <row r="340" spans="1:8" x14ac:dyDescent="0.35">
      <c r="A340" s="9" t="str">
        <f t="shared" si="10"/>
        <v>DISTRIBUCION VOLUMEN X CRITERIO (Consumiciones)J.Iberico Ing.NORTE-CENTRO</v>
      </c>
      <c r="B340" s="9">
        <v>0</v>
      </c>
      <c r="C340" s="9">
        <v>0</v>
      </c>
      <c r="D340" t="s">
        <v>153</v>
      </c>
      <c r="E340" s="25">
        <v>12.892387146303058</v>
      </c>
      <c r="F340" s="25">
        <v>16.756360548373959</v>
      </c>
      <c r="G340" s="25">
        <v>13.217224003713538</v>
      </c>
      <c r="H340" s="10">
        <v>0</v>
      </c>
    </row>
    <row r="341" spans="1:8" x14ac:dyDescent="0.35">
      <c r="A341" s="9" t="str">
        <f t="shared" si="10"/>
        <v>DISTRIBUCION VOLUMEN X CRITERIO (Consumiciones)J.Iberico Ing.NOROESTE</v>
      </c>
      <c r="B341" s="9">
        <v>0</v>
      </c>
      <c r="C341" s="9">
        <v>0</v>
      </c>
      <c r="D341" t="s">
        <v>154</v>
      </c>
      <c r="E341" s="25">
        <v>4.6144065393859286</v>
      </c>
      <c r="F341" s="25">
        <v>4.0592349466024684</v>
      </c>
      <c r="G341" s="25">
        <v>3.2805071611151595</v>
      </c>
      <c r="H341" s="10">
        <v>0</v>
      </c>
    </row>
    <row r="342" spans="1:8" x14ac:dyDescent="0.35">
      <c r="A342" s="9" t="str">
        <f t="shared" si="10"/>
        <v>DISTRIBUCION VOLUMEN X CRITERIO (Consumiciones)J.Iberico Ing.&lt;2MIL</v>
      </c>
      <c r="B342" s="9">
        <v>0</v>
      </c>
      <c r="C342" s="9">
        <v>0</v>
      </c>
      <c r="D342" t="s">
        <v>155</v>
      </c>
      <c r="E342" s="25">
        <v>2.2635110378309062</v>
      </c>
      <c r="F342" s="25">
        <v>3.9469103110737556</v>
      </c>
      <c r="G342" s="25">
        <v>4.5177962050368965</v>
      </c>
      <c r="H342" s="10">
        <v>0</v>
      </c>
    </row>
    <row r="343" spans="1:8" x14ac:dyDescent="0.35">
      <c r="A343" s="9" t="str">
        <f t="shared" si="10"/>
        <v>DISTRIBUCION VOLUMEN X CRITERIO (Consumiciones)J.Iberico Ing.2-5MIL</v>
      </c>
      <c r="B343" s="9">
        <v>0</v>
      </c>
      <c r="C343" s="9">
        <v>0</v>
      </c>
      <c r="D343" t="s">
        <v>156</v>
      </c>
      <c r="E343" s="25">
        <v>6.4888712958237562</v>
      </c>
      <c r="F343" s="25">
        <v>5.8405402083252493</v>
      </c>
      <c r="G343" s="25">
        <v>3.9344713370090085</v>
      </c>
      <c r="H343" s="10">
        <v>0</v>
      </c>
    </row>
    <row r="344" spans="1:8" x14ac:dyDescent="0.35">
      <c r="A344" s="9" t="str">
        <f t="shared" si="10"/>
        <v>DISTRIBUCION VOLUMEN X CRITERIO (Consumiciones)J.Iberico Ing.5-10MIL</v>
      </c>
      <c r="B344" s="9">
        <v>0</v>
      </c>
      <c r="C344" s="9">
        <v>0</v>
      </c>
      <c r="D344" t="s">
        <v>157</v>
      </c>
      <c r="E344" s="25">
        <v>7.997134947533409</v>
      </c>
      <c r="F344" s="25">
        <v>6.6712885424738175</v>
      </c>
      <c r="G344" s="25">
        <v>11.160935988159771</v>
      </c>
      <c r="H344" s="10">
        <v>0</v>
      </c>
    </row>
    <row r="345" spans="1:8" x14ac:dyDescent="0.35">
      <c r="A345" s="9" t="str">
        <f t="shared" si="10"/>
        <v>DISTRIBUCION VOLUMEN X CRITERIO (Consumiciones)J.Iberico Ing.10-30MIL</v>
      </c>
      <c r="B345" s="9">
        <v>0</v>
      </c>
      <c r="C345" s="9">
        <v>0</v>
      </c>
      <c r="D345" t="s">
        <v>158</v>
      </c>
      <c r="E345" s="25">
        <v>20.286247166571432</v>
      </c>
      <c r="F345" s="25">
        <v>18.265650772562736</v>
      </c>
      <c r="G345" s="25">
        <v>21.293746632208212</v>
      </c>
      <c r="H345" s="10">
        <v>0</v>
      </c>
    </row>
    <row r="346" spans="1:8" x14ac:dyDescent="0.35">
      <c r="A346" s="9" t="str">
        <f t="shared" si="10"/>
        <v>DISTRIBUCION VOLUMEN X CRITERIO (Consumiciones)J.Iberico Ing.30-100MIL</v>
      </c>
      <c r="B346" s="9">
        <v>0</v>
      </c>
      <c r="C346" s="9">
        <v>0</v>
      </c>
      <c r="D346" t="s">
        <v>159</v>
      </c>
      <c r="E346" s="25">
        <v>22.412427246859782</v>
      </c>
      <c r="F346" s="25">
        <v>19.455995306572138</v>
      </c>
      <c r="G346" s="25">
        <v>20.818740346552275</v>
      </c>
      <c r="H346" s="10">
        <v>0</v>
      </c>
    </row>
    <row r="347" spans="1:8" x14ac:dyDescent="0.35">
      <c r="A347" s="9" t="str">
        <f t="shared" si="10"/>
        <v>DISTRIBUCION VOLUMEN X CRITERIO (Consumiciones)J.Iberico Ing.100-200MIL</v>
      </c>
      <c r="B347" s="9">
        <v>0</v>
      </c>
      <c r="C347" s="9">
        <v>0</v>
      </c>
      <c r="D347" t="s">
        <v>160</v>
      </c>
      <c r="E347" s="25">
        <v>11.416739728776001</v>
      </c>
      <c r="F347" s="25">
        <v>14.748440751456091</v>
      </c>
      <c r="G347" s="25">
        <v>12.217190142491754</v>
      </c>
      <c r="H347" s="10">
        <v>0</v>
      </c>
    </row>
    <row r="348" spans="1:8" x14ac:dyDescent="0.35">
      <c r="A348" s="9" t="str">
        <f t="shared" si="10"/>
        <v>DISTRIBUCION VOLUMEN X CRITERIO (Consumiciones)J.Iberico Ing.200-500MIL</v>
      </c>
      <c r="B348" s="9">
        <v>0</v>
      </c>
      <c r="C348" s="9">
        <v>0</v>
      </c>
      <c r="D348" t="s">
        <v>161</v>
      </c>
      <c r="E348" s="25">
        <v>9.825795940800063</v>
      </c>
      <c r="F348" s="25">
        <v>17.367884030560944</v>
      </c>
      <c r="G348" s="25">
        <v>10.703158932043728</v>
      </c>
      <c r="H348" s="10">
        <v>0</v>
      </c>
    </row>
    <row r="349" spans="1:8" x14ac:dyDescent="0.35">
      <c r="A349" s="9" t="str">
        <f t="shared" si="10"/>
        <v>DISTRIBUCION VOLUMEN X CRITERIO (Consumiciones)J.Iberico Ing.&gt;500MIL</v>
      </c>
      <c r="B349" s="9">
        <v>0</v>
      </c>
      <c r="C349" s="9">
        <v>0</v>
      </c>
      <c r="D349" t="s">
        <v>162</v>
      </c>
      <c r="E349" s="25">
        <v>19.309283177104007</v>
      </c>
      <c r="F349" s="25">
        <v>13.703304580769638</v>
      </c>
      <c r="G349" s="25">
        <v>15.353965748974229</v>
      </c>
      <c r="H349" s="10">
        <v>0</v>
      </c>
    </row>
    <row r="350" spans="1:8" x14ac:dyDescent="0.35">
      <c r="A350" s="9" t="str">
        <f t="shared" si="10"/>
        <v>DISTRIBUCION VOLUMEN X CRITERIO (Consumiciones)J.Iberico Ing.DE 15 A 19 AÑOS</v>
      </c>
      <c r="B350" s="9">
        <v>0</v>
      </c>
      <c r="C350" s="9">
        <v>0</v>
      </c>
      <c r="D350" t="s">
        <v>163</v>
      </c>
      <c r="E350" s="25">
        <v>3.0218128563140931</v>
      </c>
      <c r="F350" s="25">
        <v>7.4018881764705666</v>
      </c>
      <c r="G350" s="25">
        <v>0.80910882863368894</v>
      </c>
      <c r="H350" s="10">
        <v>0</v>
      </c>
    </row>
    <row r="351" spans="1:8" x14ac:dyDescent="0.35">
      <c r="A351" s="9" t="str">
        <f t="shared" si="10"/>
        <v>DISTRIBUCION VOLUMEN X CRITERIO (Consumiciones)J.Iberico Ing.DE 20 A 24 AÑOS</v>
      </c>
      <c r="B351" s="9">
        <v>0</v>
      </c>
      <c r="C351" s="9">
        <v>0</v>
      </c>
      <c r="D351" t="s">
        <v>164</v>
      </c>
      <c r="E351" s="25">
        <v>1.232933636341166</v>
      </c>
      <c r="F351" s="25">
        <v>2.4245235231602025</v>
      </c>
      <c r="G351" s="25">
        <v>0.91287001050231131</v>
      </c>
      <c r="H351" s="10">
        <v>0</v>
      </c>
    </row>
    <row r="352" spans="1:8" x14ac:dyDescent="0.35">
      <c r="A352" s="9" t="str">
        <f t="shared" si="10"/>
        <v>DISTRIBUCION VOLUMEN X CRITERIO (Consumiciones)J.Iberico Ing.DE 25 A 34 AÑOS</v>
      </c>
      <c r="B352" s="9">
        <v>0</v>
      </c>
      <c r="C352" s="9">
        <v>0</v>
      </c>
      <c r="D352" t="s">
        <v>165</v>
      </c>
      <c r="E352" s="25">
        <v>7.0711363229912285</v>
      </c>
      <c r="F352" s="25">
        <v>5.559558199919576</v>
      </c>
      <c r="G352" s="25">
        <v>4.9063950516756902</v>
      </c>
      <c r="H352" s="10">
        <v>0</v>
      </c>
    </row>
    <row r="353" spans="1:8" x14ac:dyDescent="0.35">
      <c r="A353" s="9" t="str">
        <f t="shared" si="10"/>
        <v>DISTRIBUCION VOLUMEN X CRITERIO (Consumiciones)J.Iberico Ing.DE 35 A 49 AÑOS</v>
      </c>
      <c r="B353" s="9">
        <v>0</v>
      </c>
      <c r="C353" s="9">
        <v>0</v>
      </c>
      <c r="D353" t="s">
        <v>166</v>
      </c>
      <c r="E353" s="25">
        <v>24.320337001705511</v>
      </c>
      <c r="F353" s="25">
        <v>22.24532152917855</v>
      </c>
      <c r="G353" s="25">
        <v>25.83437116644977</v>
      </c>
      <c r="H353" s="10">
        <v>0</v>
      </c>
    </row>
    <row r="354" spans="1:8" x14ac:dyDescent="0.35">
      <c r="A354" s="9" t="str">
        <f t="shared" si="10"/>
        <v>DISTRIBUCION VOLUMEN X CRITERIO (Consumiciones)J.Iberico Ing.DE 50 A 59 AÑOS</v>
      </c>
      <c r="B354" s="9">
        <v>0</v>
      </c>
      <c r="C354" s="9">
        <v>0</v>
      </c>
      <c r="D354" t="s">
        <v>167</v>
      </c>
      <c r="E354" s="25">
        <v>24.92782117885168</v>
      </c>
      <c r="F354" s="25">
        <v>22.52286251236902</v>
      </c>
      <c r="G354" s="25">
        <v>22.80407977063955</v>
      </c>
      <c r="H354" s="10">
        <v>0</v>
      </c>
    </row>
    <row r="355" spans="1:8" x14ac:dyDescent="0.35">
      <c r="A355" s="9" t="str">
        <f t="shared" si="10"/>
        <v>DISTRIBUCION VOLUMEN X CRITERIO (Consumiciones)J.Iberico Ing.DE 60 A 75 AÑOS</v>
      </c>
      <c r="B355" s="9">
        <v>0</v>
      </c>
      <c r="C355" s="9">
        <v>0</v>
      </c>
      <c r="D355" t="s">
        <v>168</v>
      </c>
      <c r="E355" s="25">
        <v>39.425949916469285</v>
      </c>
      <c r="F355" s="25">
        <v>39.845875429085694</v>
      </c>
      <c r="G355" s="25">
        <v>44.733180237951068</v>
      </c>
      <c r="H355" s="10">
        <v>0</v>
      </c>
    </row>
    <row r="356" spans="1:8" x14ac:dyDescent="0.35">
      <c r="A356" s="9" t="str">
        <f t="shared" si="10"/>
        <v>DISTRIBUCION VOLUMEN X CRITERIO (Consumiciones)J.Iberico Ing.NIVEL ALTO</v>
      </c>
      <c r="B356" s="9">
        <v>0</v>
      </c>
      <c r="C356" s="9">
        <v>0</v>
      </c>
      <c r="D356" t="s">
        <v>256</v>
      </c>
      <c r="E356" s="25">
        <v>29.304128845211558</v>
      </c>
      <c r="F356" s="25">
        <v>24.056142012452231</v>
      </c>
      <c r="G356" s="25">
        <v>30.737990664434495</v>
      </c>
      <c r="H356" s="10">
        <v>0</v>
      </c>
    </row>
    <row r="357" spans="1:8" x14ac:dyDescent="0.35">
      <c r="A357" s="9" t="str">
        <f t="shared" si="10"/>
        <v>DISTRIBUCION VOLUMEN X CRITERIO (Consumiciones)J.Iberico Ing.NIVEL MEDIO ALTO</v>
      </c>
      <c r="B357" s="9">
        <v>0</v>
      </c>
      <c r="C357" s="9">
        <v>0</v>
      </c>
      <c r="D357" t="s">
        <v>257</v>
      </c>
      <c r="E357" s="25">
        <v>13.841500295883369</v>
      </c>
      <c r="F357" s="25">
        <v>11.68598269914888</v>
      </c>
      <c r="G357" s="25">
        <v>12.452067040953148</v>
      </c>
      <c r="H357" s="10">
        <v>0</v>
      </c>
    </row>
    <row r="358" spans="1:8" x14ac:dyDescent="0.35">
      <c r="A358" s="9" t="str">
        <f t="shared" si="10"/>
        <v>DISTRIBUCION VOLUMEN X CRITERIO (Consumiciones)J.Iberico Ing.NIVEL MEDIO</v>
      </c>
      <c r="B358" s="9">
        <v>0</v>
      </c>
      <c r="C358" s="9">
        <v>0</v>
      </c>
      <c r="D358" t="s">
        <v>258</v>
      </c>
      <c r="E358" s="25">
        <v>22.561521204005402</v>
      </c>
      <c r="F358" s="25">
        <v>30.129094647773535</v>
      </c>
      <c r="G358" s="25">
        <v>27.723408742540869</v>
      </c>
      <c r="H358" s="10">
        <v>0</v>
      </c>
    </row>
    <row r="359" spans="1:8" x14ac:dyDescent="0.35">
      <c r="A359" s="9" t="str">
        <f t="shared" si="10"/>
        <v>DISTRIBUCION VOLUMEN X CRITERIO (Consumiciones)J.Iberico Ing.NIVEL MEDIO BAJO</v>
      </c>
      <c r="B359" s="9">
        <v>0</v>
      </c>
      <c r="C359" s="9">
        <v>0</v>
      </c>
      <c r="D359" t="s">
        <v>259</v>
      </c>
      <c r="E359" s="25">
        <v>18.281081202900385</v>
      </c>
      <c r="F359" s="25">
        <v>15.451533939422729</v>
      </c>
      <c r="G359" s="25">
        <v>13.190036375484157</v>
      </c>
      <c r="H359" s="10">
        <v>0</v>
      </c>
    </row>
    <row r="360" spans="1:8" x14ac:dyDescent="0.35">
      <c r="A360" s="9" t="str">
        <f t="shared" si="10"/>
        <v>DISTRIBUCION VOLUMEN X CRITERIO (Consumiciones)J.Iberico Ing.NIVEL BAJO</v>
      </c>
      <c r="B360" s="9">
        <v>0</v>
      </c>
      <c r="C360" s="9">
        <v>0</v>
      </c>
      <c r="D360" t="s">
        <v>260</v>
      </c>
      <c r="E360" s="25">
        <v>16.011779356791724</v>
      </c>
      <c r="F360" s="25">
        <v>18.677264830945585</v>
      </c>
      <c r="G360" s="25">
        <v>15.896489177873532</v>
      </c>
      <c r="H360" s="10">
        <v>0</v>
      </c>
    </row>
    <row r="361" spans="1:8" x14ac:dyDescent="0.35">
      <c r="A361" s="9" t="str">
        <f t="shared" si="10"/>
        <v>DISTRIBUCION VOLUMEN X CRITERIO (Consumiciones)J.Iberico Ing.HOMBRE</v>
      </c>
      <c r="B361" s="9">
        <v>0</v>
      </c>
      <c r="C361" s="9">
        <v>0</v>
      </c>
      <c r="D361" t="s">
        <v>173</v>
      </c>
      <c r="E361" s="25">
        <v>50.117226518710446</v>
      </c>
      <c r="F361" s="25">
        <v>52.796240906574162</v>
      </c>
      <c r="G361" s="25">
        <v>58.003313067258787</v>
      </c>
      <c r="H361" s="10">
        <v>0</v>
      </c>
    </row>
    <row r="362" spans="1:8" x14ac:dyDescent="0.35">
      <c r="A362" s="9" t="str">
        <f t="shared" si="10"/>
        <v>DISTRIBUCION VOLUMEN X CRITERIO (Consumiciones)J.Iberico Ing.MUJER</v>
      </c>
      <c r="B362" s="9">
        <v>0</v>
      </c>
      <c r="C362" s="9">
        <v>0</v>
      </c>
      <c r="D362" t="s">
        <v>174</v>
      </c>
      <c r="E362" s="25">
        <v>49.882773481289554</v>
      </c>
      <c r="F362" s="25">
        <v>47.203759093425823</v>
      </c>
      <c r="G362" s="25">
        <v>41.99668693274122</v>
      </c>
      <c r="H362" s="10">
        <v>0</v>
      </c>
    </row>
    <row r="363" spans="1:8" x14ac:dyDescent="0.35">
      <c r="A363" s="9" t="str">
        <f>$B$3&amp;$C$363&amp;D363</f>
        <v>DISTRIBUCION VOLUMEN X CRITERIO (Consumiciones)Lomo embuchado Ing.T.ESPAÑA</v>
      </c>
      <c r="B363" s="9">
        <v>0</v>
      </c>
      <c r="C363" s="9" t="s">
        <v>78</v>
      </c>
      <c r="D363" t="s">
        <v>145</v>
      </c>
      <c r="E363" s="25">
        <v>100</v>
      </c>
      <c r="F363" s="25">
        <v>100</v>
      </c>
      <c r="G363" s="25">
        <v>100</v>
      </c>
      <c r="H363" s="10">
        <v>0</v>
      </c>
    </row>
    <row r="364" spans="1:8" x14ac:dyDescent="0.35">
      <c r="A364" s="9" t="str">
        <f t="shared" ref="A364:A392" si="11">$B$3&amp;$C$363&amp;D364</f>
        <v>DISTRIBUCION VOLUMEN X CRITERIO (Consumiciones)Lomo embuchado Ing.BCN AM</v>
      </c>
      <c r="B364" s="9">
        <v>0</v>
      </c>
      <c r="C364" s="9">
        <v>0</v>
      </c>
      <c r="D364" t="s">
        <v>147</v>
      </c>
      <c r="E364" s="25">
        <v>9.1942293130519026</v>
      </c>
      <c r="F364" s="25">
        <v>5.3443685970766603</v>
      </c>
      <c r="G364" s="25">
        <v>1.9758047891327697</v>
      </c>
      <c r="H364" s="10">
        <v>0</v>
      </c>
    </row>
    <row r="365" spans="1:8" x14ac:dyDescent="0.35">
      <c r="A365" s="9" t="str">
        <f t="shared" si="11"/>
        <v>DISTRIBUCION VOLUMEN X CRITERIO (Consumiciones)Lomo embuchado Ing.REST.CAT ARAGON</v>
      </c>
      <c r="B365" s="9">
        <v>0</v>
      </c>
      <c r="C365" s="9">
        <v>0</v>
      </c>
      <c r="D365" t="s">
        <v>148</v>
      </c>
      <c r="E365" s="25">
        <v>1.4506106421834459</v>
      </c>
      <c r="F365" s="25">
        <v>6.792123264677624</v>
      </c>
      <c r="G365" s="25">
        <v>1.7868534461209271</v>
      </c>
      <c r="H365" s="10">
        <v>0</v>
      </c>
    </row>
    <row r="366" spans="1:8" x14ac:dyDescent="0.35">
      <c r="A366" s="9" t="str">
        <f t="shared" si="11"/>
        <v>DISTRIBUCION VOLUMEN X CRITERIO (Consumiciones)Lomo embuchado Ing.LEVANTE</v>
      </c>
      <c r="B366" s="9">
        <v>0</v>
      </c>
      <c r="C366" s="9">
        <v>0</v>
      </c>
      <c r="D366" t="s">
        <v>149</v>
      </c>
      <c r="E366" s="25">
        <v>18.001375232453256</v>
      </c>
      <c r="F366" s="25">
        <v>6.6069392786702874</v>
      </c>
      <c r="G366" s="25">
        <v>35.969298696292348</v>
      </c>
      <c r="H366" s="10">
        <v>0</v>
      </c>
    </row>
    <row r="367" spans="1:8" x14ac:dyDescent="0.35">
      <c r="A367" s="9" t="str">
        <f t="shared" si="11"/>
        <v>DISTRIBUCION VOLUMEN X CRITERIO (Consumiciones)Lomo embuchado Ing.ANDALUCIA</v>
      </c>
      <c r="B367" s="9">
        <v>0</v>
      </c>
      <c r="C367" s="9">
        <v>0</v>
      </c>
      <c r="D367" t="s">
        <v>150</v>
      </c>
      <c r="E367" s="25">
        <v>39.943937470537364</v>
      </c>
      <c r="F367" s="25">
        <v>24.063836755894204</v>
      </c>
      <c r="G367" s="25">
        <v>29.448186231429439</v>
      </c>
      <c r="H367" s="10">
        <v>0</v>
      </c>
    </row>
    <row r="368" spans="1:8" x14ac:dyDescent="0.35">
      <c r="A368" s="9" t="str">
        <f t="shared" si="11"/>
        <v>DISTRIBUCION VOLUMEN X CRITERIO (Consumiciones)Lomo embuchado Ing.MDD AM</v>
      </c>
      <c r="B368" s="9">
        <v>0</v>
      </c>
      <c r="C368" s="9">
        <v>0</v>
      </c>
      <c r="D368" t="s">
        <v>151</v>
      </c>
      <c r="E368" s="25">
        <v>3.5957596071400726</v>
      </c>
      <c r="F368" s="25">
        <v>15.557779209974818</v>
      </c>
      <c r="G368" s="25">
        <v>7.9076705817679214</v>
      </c>
      <c r="H368" s="10">
        <v>0</v>
      </c>
    </row>
    <row r="369" spans="1:8" x14ac:dyDescent="0.35">
      <c r="A369" s="9" t="str">
        <f t="shared" si="11"/>
        <v>DISTRIBUCION VOLUMEN X CRITERIO (Consumiciones)Lomo embuchado Ing.RTO CENTRO</v>
      </c>
      <c r="B369" s="9">
        <v>0</v>
      </c>
      <c r="C369" s="9">
        <v>0</v>
      </c>
      <c r="D369" t="s">
        <v>152</v>
      </c>
      <c r="E369" s="25">
        <v>12.556120526782696</v>
      </c>
      <c r="F369" s="25">
        <v>17.264938010142092</v>
      </c>
      <c r="G369" s="25">
        <v>13.190944740759367</v>
      </c>
      <c r="H369" s="10">
        <v>0</v>
      </c>
    </row>
    <row r="370" spans="1:8" x14ac:dyDescent="0.35">
      <c r="A370" s="9" t="str">
        <f t="shared" si="11"/>
        <v>DISTRIBUCION VOLUMEN X CRITERIO (Consumiciones)Lomo embuchado Ing.NORTE-CENTRO</v>
      </c>
      <c r="B370" s="9">
        <v>0</v>
      </c>
      <c r="C370" s="9">
        <v>0</v>
      </c>
      <c r="D370" t="s">
        <v>153</v>
      </c>
      <c r="E370" s="25">
        <v>11.57900719723543</v>
      </c>
      <c r="F370" s="25">
        <v>4.1151470514558248</v>
      </c>
      <c r="G370" s="25">
        <v>3.9381263805662226</v>
      </c>
      <c r="H370" s="10">
        <v>0</v>
      </c>
    </row>
    <row r="371" spans="1:8" x14ac:dyDescent="0.35">
      <c r="A371" s="9" t="str">
        <f t="shared" si="11"/>
        <v>DISTRIBUCION VOLUMEN X CRITERIO (Consumiciones)Lomo embuchado Ing.NOROESTE</v>
      </c>
      <c r="B371" s="9">
        <v>0</v>
      </c>
      <c r="C371" s="9">
        <v>0</v>
      </c>
      <c r="D371" t="s">
        <v>154</v>
      </c>
      <c r="E371" s="25">
        <v>3.6789648823907144</v>
      </c>
      <c r="F371" s="25">
        <v>20.25485760753946</v>
      </c>
      <c r="G371" s="25">
        <v>5.7831064114862265</v>
      </c>
      <c r="H371" s="10">
        <v>0</v>
      </c>
    </row>
    <row r="372" spans="1:8" x14ac:dyDescent="0.35">
      <c r="A372" s="9" t="str">
        <f t="shared" si="11"/>
        <v>DISTRIBUCION VOLUMEN X CRITERIO (Consumiciones)Lomo embuchado Ing.&lt;2MIL</v>
      </c>
      <c r="B372" s="9">
        <v>0</v>
      </c>
      <c r="C372" s="9">
        <v>0</v>
      </c>
      <c r="D372" t="s">
        <v>155</v>
      </c>
      <c r="E372" s="25">
        <v>2.3083494797872381</v>
      </c>
      <c r="F372" s="25">
        <v>4.7053296247685426</v>
      </c>
      <c r="G372" s="25" t="s">
        <v>282</v>
      </c>
      <c r="H372" s="10">
        <v>0</v>
      </c>
    </row>
    <row r="373" spans="1:8" x14ac:dyDescent="0.35">
      <c r="A373" s="9" t="str">
        <f t="shared" si="11"/>
        <v>DISTRIBUCION VOLUMEN X CRITERIO (Consumiciones)Lomo embuchado Ing.2-5MIL</v>
      </c>
      <c r="B373" s="9">
        <v>0</v>
      </c>
      <c r="C373" s="9">
        <v>0</v>
      </c>
      <c r="D373" t="s">
        <v>156</v>
      </c>
      <c r="E373" s="25">
        <v>2.6293989807318985</v>
      </c>
      <c r="F373" s="25" t="s">
        <v>282</v>
      </c>
      <c r="G373" s="25">
        <v>0.59400657417045832</v>
      </c>
      <c r="H373" s="10">
        <v>0</v>
      </c>
    </row>
    <row r="374" spans="1:8" x14ac:dyDescent="0.35">
      <c r="A374" s="9" t="str">
        <f t="shared" si="11"/>
        <v>DISTRIBUCION VOLUMEN X CRITERIO (Consumiciones)Lomo embuchado Ing.5-10MIL</v>
      </c>
      <c r="B374" s="9">
        <v>0</v>
      </c>
      <c r="C374" s="9">
        <v>0</v>
      </c>
      <c r="D374" t="s">
        <v>157</v>
      </c>
      <c r="E374" s="25">
        <v>1.4118171627525435</v>
      </c>
      <c r="F374" s="25">
        <v>1.0331613447216856</v>
      </c>
      <c r="G374" s="25">
        <v>6.8093509713931466</v>
      </c>
      <c r="H374" s="10">
        <v>0</v>
      </c>
    </row>
    <row r="375" spans="1:8" x14ac:dyDescent="0.35">
      <c r="A375" s="9" t="str">
        <f t="shared" si="11"/>
        <v>DISTRIBUCION VOLUMEN X CRITERIO (Consumiciones)Lomo embuchado Ing.10-30MIL</v>
      </c>
      <c r="B375" s="9">
        <v>0</v>
      </c>
      <c r="C375" s="9">
        <v>0</v>
      </c>
      <c r="D375" t="s">
        <v>158</v>
      </c>
      <c r="E375" s="25">
        <v>25.10079934226399</v>
      </c>
      <c r="F375" s="25">
        <v>24.20245123817827</v>
      </c>
      <c r="G375" s="25">
        <v>33.771923386299846</v>
      </c>
      <c r="H375" s="10">
        <v>0</v>
      </c>
    </row>
    <row r="376" spans="1:8" x14ac:dyDescent="0.35">
      <c r="A376" s="9" t="str">
        <f t="shared" si="11"/>
        <v>DISTRIBUCION VOLUMEN X CRITERIO (Consumiciones)Lomo embuchado Ing.30-100MIL</v>
      </c>
      <c r="B376" s="9">
        <v>0</v>
      </c>
      <c r="C376" s="9">
        <v>0</v>
      </c>
      <c r="D376" t="s">
        <v>159</v>
      </c>
      <c r="E376" s="25">
        <v>15.090028079982481</v>
      </c>
      <c r="F376" s="25">
        <v>16.956196923836163</v>
      </c>
      <c r="G376" s="25">
        <v>22.125459816441467</v>
      </c>
      <c r="H376" s="10">
        <v>0</v>
      </c>
    </row>
    <row r="377" spans="1:8" x14ac:dyDescent="0.35">
      <c r="A377" s="9" t="str">
        <f t="shared" si="11"/>
        <v>DISTRIBUCION VOLUMEN X CRITERIO (Consumiciones)Lomo embuchado Ing.100-200MIL</v>
      </c>
      <c r="B377" s="9">
        <v>0</v>
      </c>
      <c r="C377" s="9">
        <v>0</v>
      </c>
      <c r="D377" t="s">
        <v>160</v>
      </c>
      <c r="E377" s="25">
        <v>4.8461307899884565</v>
      </c>
      <c r="F377" s="25">
        <v>13.360536367258341</v>
      </c>
      <c r="G377" s="25">
        <v>8.6161926443410373</v>
      </c>
      <c r="H377" s="10">
        <v>0</v>
      </c>
    </row>
    <row r="378" spans="1:8" x14ac:dyDescent="0.35">
      <c r="A378" s="9" t="str">
        <f t="shared" si="11"/>
        <v>DISTRIBUCION VOLUMEN X CRITERIO (Consumiciones)Lomo embuchado Ing.200-500MIL</v>
      </c>
      <c r="B378" s="9">
        <v>0</v>
      </c>
      <c r="C378" s="9">
        <v>0</v>
      </c>
      <c r="D378" t="s">
        <v>161</v>
      </c>
      <c r="E378" s="25">
        <v>9.1347008637424878</v>
      </c>
      <c r="F378" s="25">
        <v>16.765212199001468</v>
      </c>
      <c r="G378" s="25">
        <v>11.52308990691875</v>
      </c>
      <c r="H378" s="10">
        <v>0</v>
      </c>
    </row>
    <row r="379" spans="1:8" x14ac:dyDescent="0.35">
      <c r="A379" s="9" t="str">
        <f t="shared" si="11"/>
        <v>DISTRIBUCION VOLUMEN X CRITERIO (Consumiciones)Lomo embuchado Ing.&gt;500MIL</v>
      </c>
      <c r="B379" s="9">
        <v>0</v>
      </c>
      <c r="C379" s="9">
        <v>0</v>
      </c>
      <c r="D379" t="s">
        <v>162</v>
      </c>
      <c r="E379" s="25">
        <v>39.478775764729463</v>
      </c>
      <c r="F379" s="25">
        <v>22.97710480421825</v>
      </c>
      <c r="G379" s="25">
        <v>16.559972020099067</v>
      </c>
      <c r="H379" s="10">
        <v>0</v>
      </c>
    </row>
    <row r="380" spans="1:8" x14ac:dyDescent="0.35">
      <c r="A380" s="9" t="str">
        <f t="shared" si="11"/>
        <v>DISTRIBUCION VOLUMEN X CRITERIO (Consumiciones)Lomo embuchado Ing.DE 15 A 19 AÑOS</v>
      </c>
      <c r="B380" s="9">
        <v>0</v>
      </c>
      <c r="C380" s="9">
        <v>0</v>
      </c>
      <c r="D380" t="s">
        <v>163</v>
      </c>
      <c r="E380" s="25">
        <v>6.140187874198709</v>
      </c>
      <c r="F380" s="25" t="s">
        <v>282</v>
      </c>
      <c r="G380" s="25" t="s">
        <v>282</v>
      </c>
      <c r="H380" s="10">
        <v>0</v>
      </c>
    </row>
    <row r="381" spans="1:8" x14ac:dyDescent="0.35">
      <c r="A381" s="9" t="str">
        <f t="shared" si="11"/>
        <v>DISTRIBUCION VOLUMEN X CRITERIO (Consumiciones)Lomo embuchado Ing.DE 20 A 24 AÑOS</v>
      </c>
      <c r="B381" s="9">
        <v>0</v>
      </c>
      <c r="C381" s="9">
        <v>0</v>
      </c>
      <c r="D381" t="s">
        <v>164</v>
      </c>
      <c r="E381" s="25" t="s">
        <v>282</v>
      </c>
      <c r="F381" s="25">
        <v>2.5122918064734474</v>
      </c>
      <c r="G381" s="25">
        <v>5.7906587722159077</v>
      </c>
      <c r="H381" s="10">
        <v>0</v>
      </c>
    </row>
    <row r="382" spans="1:8" x14ac:dyDescent="0.35">
      <c r="A382" s="9" t="str">
        <f t="shared" si="11"/>
        <v>DISTRIBUCION VOLUMEN X CRITERIO (Consumiciones)Lomo embuchado Ing.DE 25 A 34 AÑOS</v>
      </c>
      <c r="B382" s="9">
        <v>0</v>
      </c>
      <c r="C382" s="9">
        <v>0</v>
      </c>
      <c r="D382" t="s">
        <v>165</v>
      </c>
      <c r="E382" s="25">
        <v>9.7581813339569212</v>
      </c>
      <c r="F382" s="25">
        <v>7.2858608865587478</v>
      </c>
      <c r="G382" s="25">
        <v>19.159232909911825</v>
      </c>
      <c r="H382" s="10">
        <v>0</v>
      </c>
    </row>
    <row r="383" spans="1:8" x14ac:dyDescent="0.35">
      <c r="A383" s="9" t="str">
        <f t="shared" si="11"/>
        <v>DISTRIBUCION VOLUMEN X CRITERIO (Consumiciones)Lomo embuchado Ing.DE 35 A 49 AÑOS</v>
      </c>
      <c r="B383" s="9">
        <v>0</v>
      </c>
      <c r="C383" s="9">
        <v>0</v>
      </c>
      <c r="D383" t="s">
        <v>166</v>
      </c>
      <c r="E383" s="25">
        <v>23.928998288847069</v>
      </c>
      <c r="F383" s="25">
        <v>34.51855401418284</v>
      </c>
      <c r="G383" s="25">
        <v>12.917751387772878</v>
      </c>
      <c r="H383" s="10">
        <v>0</v>
      </c>
    </row>
    <row r="384" spans="1:8" x14ac:dyDescent="0.35">
      <c r="A384" s="9" t="str">
        <f t="shared" si="11"/>
        <v>DISTRIBUCION VOLUMEN X CRITERIO (Consumiciones)Lomo embuchado Ing.DE 50 A 59 AÑOS</v>
      </c>
      <c r="B384" s="9">
        <v>0</v>
      </c>
      <c r="C384" s="9">
        <v>0</v>
      </c>
      <c r="D384" t="s">
        <v>167</v>
      </c>
      <c r="E384" s="25">
        <v>39.459729444821818</v>
      </c>
      <c r="F384" s="25">
        <v>24.118821079925798</v>
      </c>
      <c r="G384" s="25">
        <v>32.092044343207355</v>
      </c>
      <c r="H384" s="10">
        <v>0</v>
      </c>
    </row>
    <row r="385" spans="1:8" x14ac:dyDescent="0.35">
      <c r="A385" s="9" t="str">
        <f t="shared" si="11"/>
        <v>DISTRIBUCION VOLUMEN X CRITERIO (Consumiciones)Lomo embuchado Ing.DE 60 A 75 AÑOS</v>
      </c>
      <c r="B385" s="9">
        <v>0</v>
      </c>
      <c r="C385" s="9">
        <v>0</v>
      </c>
      <c r="D385" t="s">
        <v>168</v>
      </c>
      <c r="E385" s="25">
        <v>20.71288681892587</v>
      </c>
      <c r="F385" s="25">
        <v>31.564478347600584</v>
      </c>
      <c r="G385" s="25">
        <v>30.040312586892036</v>
      </c>
      <c r="H385" s="10">
        <v>0</v>
      </c>
    </row>
    <row r="386" spans="1:8" x14ac:dyDescent="0.35">
      <c r="A386" s="9" t="str">
        <f t="shared" si="11"/>
        <v>DISTRIBUCION VOLUMEN X CRITERIO (Consumiciones)Lomo embuchado Ing.NIVEL ALTO</v>
      </c>
      <c r="B386" s="9">
        <v>0</v>
      </c>
      <c r="C386" s="9">
        <v>0</v>
      </c>
      <c r="D386" t="s">
        <v>256</v>
      </c>
      <c r="E386" s="25">
        <v>26.680692738549936</v>
      </c>
      <c r="F386" s="25">
        <v>26.716103593970093</v>
      </c>
      <c r="G386" s="25">
        <v>22.555859281011003</v>
      </c>
      <c r="H386" s="10">
        <v>0</v>
      </c>
    </row>
    <row r="387" spans="1:8" x14ac:dyDescent="0.35">
      <c r="A387" s="9" t="str">
        <f t="shared" si="11"/>
        <v>DISTRIBUCION VOLUMEN X CRITERIO (Consumiciones)Lomo embuchado Ing.NIVEL MEDIO ALTO</v>
      </c>
      <c r="B387" s="9">
        <v>0</v>
      </c>
      <c r="C387" s="9">
        <v>0</v>
      </c>
      <c r="D387" t="s">
        <v>257</v>
      </c>
      <c r="E387" s="25">
        <v>12.108276820744667</v>
      </c>
      <c r="F387" s="25">
        <v>7.8495311523873177</v>
      </c>
      <c r="G387" s="25">
        <v>10.900232889275797</v>
      </c>
      <c r="H387" s="10">
        <v>0</v>
      </c>
    </row>
    <row r="388" spans="1:8" x14ac:dyDescent="0.35">
      <c r="A388" s="9" t="str">
        <f t="shared" si="11"/>
        <v>DISTRIBUCION VOLUMEN X CRITERIO (Consumiciones)Lomo embuchado Ing.NIVEL MEDIO</v>
      </c>
      <c r="B388" s="9">
        <v>0</v>
      </c>
      <c r="C388" s="9">
        <v>0</v>
      </c>
      <c r="D388" t="s">
        <v>258</v>
      </c>
      <c r="E388" s="25">
        <v>15.693255886032018</v>
      </c>
      <c r="F388" s="25">
        <v>25.957887045096147</v>
      </c>
      <c r="G388" s="25">
        <v>25.769356860107091</v>
      </c>
      <c r="H388" s="10">
        <v>0</v>
      </c>
    </row>
    <row r="389" spans="1:8" x14ac:dyDescent="0.35">
      <c r="A389" s="9" t="str">
        <f t="shared" si="11"/>
        <v>DISTRIBUCION VOLUMEN X CRITERIO (Consumiciones)Lomo embuchado Ing.NIVEL MEDIO BAJO</v>
      </c>
      <c r="B389" s="9">
        <v>0</v>
      </c>
      <c r="C389" s="9">
        <v>0</v>
      </c>
      <c r="D389" t="s">
        <v>259</v>
      </c>
      <c r="E389" s="25">
        <v>34.012180365169684</v>
      </c>
      <c r="F389" s="25">
        <v>24.315640625484601</v>
      </c>
      <c r="G389" s="25">
        <v>12.358112948001251</v>
      </c>
      <c r="H389" s="10">
        <v>0</v>
      </c>
    </row>
    <row r="390" spans="1:8" x14ac:dyDescent="0.35">
      <c r="A390" s="9" t="str">
        <f t="shared" si="11"/>
        <v>DISTRIBUCION VOLUMEN X CRITERIO (Consumiciones)Lomo embuchado Ing.NIVEL BAJO</v>
      </c>
      <c r="B390" s="9">
        <v>0</v>
      </c>
      <c r="C390" s="9">
        <v>0</v>
      </c>
      <c r="D390" t="s">
        <v>260</v>
      </c>
      <c r="E390" s="25">
        <v>11.505584909932482</v>
      </c>
      <c r="F390" s="25">
        <v>15.160830766682491</v>
      </c>
      <c r="G390" s="25">
        <v>28.416427384477071</v>
      </c>
      <c r="H390" s="10">
        <v>0</v>
      </c>
    </row>
    <row r="391" spans="1:8" x14ac:dyDescent="0.35">
      <c r="A391" s="9" t="str">
        <f t="shared" si="11"/>
        <v>DISTRIBUCION VOLUMEN X CRITERIO (Consumiciones)Lomo embuchado Ing.HOMBRE</v>
      </c>
      <c r="B391" s="9">
        <v>0</v>
      </c>
      <c r="C391" s="9">
        <v>0</v>
      </c>
      <c r="D391" t="s">
        <v>173</v>
      </c>
      <c r="E391" s="25">
        <v>47.086423430546127</v>
      </c>
      <c r="F391" s="25">
        <v>28.276042232923182</v>
      </c>
      <c r="G391" s="25">
        <v>47.882009574691473</v>
      </c>
      <c r="H391" s="10">
        <v>0</v>
      </c>
    </row>
    <row r="392" spans="1:8" x14ac:dyDescent="0.35">
      <c r="A392" s="9" t="str">
        <f t="shared" si="11"/>
        <v>DISTRIBUCION VOLUMEN X CRITERIO (Consumiciones)Lomo embuchado Ing.MUJER</v>
      </c>
      <c r="B392" s="9">
        <v>0</v>
      </c>
      <c r="C392" s="9">
        <v>0</v>
      </c>
      <c r="D392" t="s">
        <v>174</v>
      </c>
      <c r="E392" s="25">
        <v>52.91357656945388</v>
      </c>
      <c r="F392" s="25">
        <v>71.723954358887141</v>
      </c>
      <c r="G392" s="25">
        <v>52.117969151052954</v>
      </c>
      <c r="H392" s="10">
        <v>0</v>
      </c>
    </row>
    <row r="393" spans="1:8" x14ac:dyDescent="0.35">
      <c r="A393" s="9" t="str">
        <f>$B$3&amp;$C$393&amp;D393</f>
        <v>DISTRIBUCION VOLUMEN X CRITERIO (Consumiciones)Chorizo Ing.T.ESPAÑA</v>
      </c>
      <c r="B393" s="9">
        <v>0</v>
      </c>
      <c r="C393" s="9" t="s">
        <v>79</v>
      </c>
      <c r="D393" t="s">
        <v>145</v>
      </c>
      <c r="E393" s="25">
        <v>100</v>
      </c>
      <c r="F393" s="25">
        <v>100</v>
      </c>
      <c r="G393" s="25">
        <v>100</v>
      </c>
      <c r="H393" s="10">
        <v>0</v>
      </c>
    </row>
    <row r="394" spans="1:8" x14ac:dyDescent="0.35">
      <c r="A394" s="9" t="str">
        <f t="shared" ref="A394:A422" si="12">$B$3&amp;$C$393&amp;D394</f>
        <v>DISTRIBUCION VOLUMEN X CRITERIO (Consumiciones)Chorizo Ing.BCN AM</v>
      </c>
      <c r="B394" s="9">
        <v>0</v>
      </c>
      <c r="C394" s="9">
        <v>0</v>
      </c>
      <c r="D394" t="s">
        <v>147</v>
      </c>
      <c r="E394" s="25">
        <v>7.4241493006624957</v>
      </c>
      <c r="F394" s="25">
        <v>12.850896882372014</v>
      </c>
      <c r="G394" s="25">
        <v>5.9043087463552792</v>
      </c>
      <c r="H394" s="10">
        <v>0</v>
      </c>
    </row>
    <row r="395" spans="1:8" x14ac:dyDescent="0.35">
      <c r="A395" s="9" t="str">
        <f t="shared" si="12"/>
        <v>DISTRIBUCION VOLUMEN X CRITERIO (Consumiciones)Chorizo Ing.REST.CAT ARAGON</v>
      </c>
      <c r="B395" s="9">
        <v>0</v>
      </c>
      <c r="C395" s="9">
        <v>0</v>
      </c>
      <c r="D395" t="s">
        <v>148</v>
      </c>
      <c r="E395" s="25">
        <v>9.1878720377054819</v>
      </c>
      <c r="F395" s="25">
        <v>10.048032963050099</v>
      </c>
      <c r="G395" s="25">
        <v>13.871108176295138</v>
      </c>
      <c r="H395" s="10">
        <v>0</v>
      </c>
    </row>
    <row r="396" spans="1:8" x14ac:dyDescent="0.35">
      <c r="A396" s="9" t="str">
        <f t="shared" si="12"/>
        <v>DISTRIBUCION VOLUMEN X CRITERIO (Consumiciones)Chorizo Ing.LEVANTE</v>
      </c>
      <c r="B396" s="9">
        <v>0</v>
      </c>
      <c r="C396" s="9">
        <v>0</v>
      </c>
      <c r="D396" t="s">
        <v>149</v>
      </c>
      <c r="E396" s="25">
        <v>18.434292156350068</v>
      </c>
      <c r="F396" s="25">
        <v>15.725517750068354</v>
      </c>
      <c r="G396" s="25">
        <v>15.766836765256981</v>
      </c>
      <c r="H396" s="10">
        <v>0</v>
      </c>
    </row>
    <row r="397" spans="1:8" x14ac:dyDescent="0.35">
      <c r="A397" s="9" t="str">
        <f t="shared" si="12"/>
        <v>DISTRIBUCION VOLUMEN X CRITERIO (Consumiciones)Chorizo Ing.ANDALUCIA</v>
      </c>
      <c r="B397" s="9">
        <v>0</v>
      </c>
      <c r="C397" s="9">
        <v>0</v>
      </c>
      <c r="D397" t="s">
        <v>150</v>
      </c>
      <c r="E397" s="25">
        <v>16.904822865059611</v>
      </c>
      <c r="F397" s="25">
        <v>12.233761691899762</v>
      </c>
      <c r="G397" s="25">
        <v>18.572272397359225</v>
      </c>
      <c r="H397" s="10">
        <v>0</v>
      </c>
    </row>
    <row r="398" spans="1:8" x14ac:dyDescent="0.35">
      <c r="A398" s="9" t="str">
        <f t="shared" si="12"/>
        <v>DISTRIBUCION VOLUMEN X CRITERIO (Consumiciones)Chorizo Ing.MDD AM</v>
      </c>
      <c r="B398" s="9">
        <v>0</v>
      </c>
      <c r="C398" s="9">
        <v>0</v>
      </c>
      <c r="D398" t="s">
        <v>151</v>
      </c>
      <c r="E398" s="25">
        <v>13.406552957116128</v>
      </c>
      <c r="F398" s="25">
        <v>15.279441968117915</v>
      </c>
      <c r="G398" s="25">
        <v>14.199463931715378</v>
      </c>
      <c r="H398" s="10">
        <v>0</v>
      </c>
    </row>
    <row r="399" spans="1:8" x14ac:dyDescent="0.35">
      <c r="A399" s="9" t="str">
        <f t="shared" si="12"/>
        <v>DISTRIBUCION VOLUMEN X CRITERIO (Consumiciones)Chorizo Ing.RTO CENTRO</v>
      </c>
      <c r="B399" s="9">
        <v>0</v>
      </c>
      <c r="C399" s="9">
        <v>0</v>
      </c>
      <c r="D399" t="s">
        <v>152</v>
      </c>
      <c r="E399" s="25">
        <v>10.480160818763094</v>
      </c>
      <c r="F399" s="25">
        <v>9.484570825411561</v>
      </c>
      <c r="G399" s="25">
        <v>12.285861756236601</v>
      </c>
      <c r="H399" s="10">
        <v>0</v>
      </c>
    </row>
    <row r="400" spans="1:8" x14ac:dyDescent="0.35">
      <c r="A400" s="9" t="str">
        <f t="shared" si="12"/>
        <v>DISTRIBUCION VOLUMEN X CRITERIO (Consumiciones)Chorizo Ing.NORTE-CENTRO</v>
      </c>
      <c r="B400" s="9">
        <v>0</v>
      </c>
      <c r="C400" s="9">
        <v>0</v>
      </c>
      <c r="D400" t="s">
        <v>153</v>
      </c>
      <c r="E400" s="25">
        <v>9.9267554746632367</v>
      </c>
      <c r="F400" s="25">
        <v>8.228464967221349</v>
      </c>
      <c r="G400" s="25">
        <v>7.6007043558334351</v>
      </c>
      <c r="H400" s="10">
        <v>0</v>
      </c>
    </row>
    <row r="401" spans="1:8" x14ac:dyDescent="0.35">
      <c r="A401" s="9" t="str">
        <f t="shared" si="12"/>
        <v>DISTRIBUCION VOLUMEN X CRITERIO (Consumiciones)Chorizo Ing.NOROESTE</v>
      </c>
      <c r="B401" s="9">
        <v>0</v>
      </c>
      <c r="C401" s="9">
        <v>0</v>
      </c>
      <c r="D401" t="s">
        <v>154</v>
      </c>
      <c r="E401" s="25">
        <v>14.235407972345692</v>
      </c>
      <c r="F401" s="25">
        <v>16.149319310471999</v>
      </c>
      <c r="G401" s="25">
        <v>11.799436905403731</v>
      </c>
      <c r="H401" s="10">
        <v>0</v>
      </c>
    </row>
    <row r="402" spans="1:8" x14ac:dyDescent="0.35">
      <c r="A402" s="9" t="str">
        <f t="shared" si="12"/>
        <v>DISTRIBUCION VOLUMEN X CRITERIO (Consumiciones)Chorizo Ing.&lt;2MIL</v>
      </c>
      <c r="B402" s="9">
        <v>0</v>
      </c>
      <c r="C402" s="9">
        <v>0</v>
      </c>
      <c r="D402" t="s">
        <v>155</v>
      </c>
      <c r="E402" s="25">
        <v>7.8325800613257366</v>
      </c>
      <c r="F402" s="25">
        <v>4.9416177583345524</v>
      </c>
      <c r="G402" s="25">
        <v>4.6083330198838439</v>
      </c>
      <c r="H402" s="10">
        <v>0</v>
      </c>
    </row>
    <row r="403" spans="1:8" x14ac:dyDescent="0.35">
      <c r="A403" s="9" t="str">
        <f t="shared" si="12"/>
        <v>DISTRIBUCION VOLUMEN X CRITERIO (Consumiciones)Chorizo Ing.2-5MIL</v>
      </c>
      <c r="B403" s="9">
        <v>0</v>
      </c>
      <c r="C403" s="9">
        <v>0</v>
      </c>
      <c r="D403" t="s">
        <v>156</v>
      </c>
      <c r="E403" s="25">
        <v>3.5875800103907398</v>
      </c>
      <c r="F403" s="25">
        <v>7.1868478447481028</v>
      </c>
      <c r="G403" s="25">
        <v>3.2743999531915424</v>
      </c>
      <c r="H403" s="10">
        <v>0</v>
      </c>
    </row>
    <row r="404" spans="1:8" x14ac:dyDescent="0.35">
      <c r="A404" s="9" t="str">
        <f t="shared" si="12"/>
        <v>DISTRIBUCION VOLUMEN X CRITERIO (Consumiciones)Chorizo Ing.5-10MIL</v>
      </c>
      <c r="B404" s="9">
        <v>0</v>
      </c>
      <c r="C404" s="9">
        <v>0</v>
      </c>
      <c r="D404" t="s">
        <v>157</v>
      </c>
      <c r="E404" s="25">
        <v>4.3400182686855038</v>
      </c>
      <c r="F404" s="25">
        <v>4.6285622540011566</v>
      </c>
      <c r="G404" s="25">
        <v>9.4662442760640211</v>
      </c>
      <c r="H404" s="10">
        <v>0</v>
      </c>
    </row>
    <row r="405" spans="1:8" x14ac:dyDescent="0.35">
      <c r="A405" s="9" t="str">
        <f t="shared" si="12"/>
        <v>DISTRIBUCION VOLUMEN X CRITERIO (Consumiciones)Chorizo Ing.10-30MIL</v>
      </c>
      <c r="B405" s="9">
        <v>0</v>
      </c>
      <c r="C405" s="9">
        <v>0</v>
      </c>
      <c r="D405" t="s">
        <v>158</v>
      </c>
      <c r="E405" s="25">
        <v>19.90359023813809</v>
      </c>
      <c r="F405" s="25">
        <v>14.466785784684644</v>
      </c>
      <c r="G405" s="25">
        <v>17.49335835356824</v>
      </c>
      <c r="H405" s="10">
        <v>0</v>
      </c>
    </row>
    <row r="406" spans="1:8" x14ac:dyDescent="0.35">
      <c r="A406" s="9" t="str">
        <f t="shared" si="12"/>
        <v>DISTRIBUCION VOLUMEN X CRITERIO (Consumiciones)Chorizo Ing.30-100MIL</v>
      </c>
      <c r="B406" s="9">
        <v>0</v>
      </c>
      <c r="C406" s="9">
        <v>0</v>
      </c>
      <c r="D406" t="s">
        <v>159</v>
      </c>
      <c r="E406" s="25">
        <v>22.465559453026049</v>
      </c>
      <c r="F406" s="25">
        <v>22.738781816910095</v>
      </c>
      <c r="G406" s="25">
        <v>23.345369793778101</v>
      </c>
      <c r="H406" s="10">
        <v>0</v>
      </c>
    </row>
    <row r="407" spans="1:8" x14ac:dyDescent="0.35">
      <c r="A407" s="9" t="str">
        <f t="shared" si="12"/>
        <v>DISTRIBUCION VOLUMEN X CRITERIO (Consumiciones)Chorizo Ing.100-200MIL</v>
      </c>
      <c r="B407" s="9">
        <v>0</v>
      </c>
      <c r="C407" s="9">
        <v>0</v>
      </c>
      <c r="D407" t="s">
        <v>160</v>
      </c>
      <c r="E407" s="25">
        <v>9.0141293681004306</v>
      </c>
      <c r="F407" s="25">
        <v>8.2205103422841415</v>
      </c>
      <c r="G407" s="25">
        <v>7.8196314112610565</v>
      </c>
      <c r="H407" s="10">
        <v>0</v>
      </c>
    </row>
    <row r="408" spans="1:8" x14ac:dyDescent="0.35">
      <c r="A408" s="9" t="str">
        <f t="shared" si="12"/>
        <v>DISTRIBUCION VOLUMEN X CRITERIO (Consumiciones)Chorizo Ing.200-500MIL</v>
      </c>
      <c r="B408" s="9">
        <v>0</v>
      </c>
      <c r="C408" s="9">
        <v>0</v>
      </c>
      <c r="D408" t="s">
        <v>161</v>
      </c>
      <c r="E408" s="25">
        <v>15.913084521533621</v>
      </c>
      <c r="F408" s="25">
        <v>16.682870532279498</v>
      </c>
      <c r="G408" s="25">
        <v>16.129908793163736</v>
      </c>
      <c r="H408" s="10">
        <v>0</v>
      </c>
    </row>
    <row r="409" spans="1:8" x14ac:dyDescent="0.35">
      <c r="A409" s="9" t="str">
        <f t="shared" si="12"/>
        <v>DISTRIBUCION VOLUMEN X CRITERIO (Consumiciones)Chorizo Ing.&gt;500MIL</v>
      </c>
      <c r="B409" s="9">
        <v>0</v>
      </c>
      <c r="C409" s="9">
        <v>0</v>
      </c>
      <c r="D409" t="s">
        <v>162</v>
      </c>
      <c r="E409" s="25">
        <v>16.943458757933126</v>
      </c>
      <c r="F409" s="25">
        <v>21.134020487451277</v>
      </c>
      <c r="G409" s="25">
        <v>17.862762061188128</v>
      </c>
      <c r="H409" s="10">
        <v>0</v>
      </c>
    </row>
    <row r="410" spans="1:8" x14ac:dyDescent="0.35">
      <c r="A410" s="9" t="str">
        <f t="shared" si="12"/>
        <v>DISTRIBUCION VOLUMEN X CRITERIO (Consumiciones)Chorizo Ing.DE 15 A 19 AÑOS</v>
      </c>
      <c r="B410" s="9">
        <v>0</v>
      </c>
      <c r="C410" s="9">
        <v>0</v>
      </c>
      <c r="D410" t="s">
        <v>163</v>
      </c>
      <c r="E410" s="25">
        <v>1.403989228946019</v>
      </c>
      <c r="F410" s="25">
        <v>0.81246097401234851</v>
      </c>
      <c r="G410" s="25">
        <v>0.63738470282898618</v>
      </c>
      <c r="H410" s="10">
        <v>0</v>
      </c>
    </row>
    <row r="411" spans="1:8" x14ac:dyDescent="0.35">
      <c r="A411" s="9" t="str">
        <f t="shared" si="12"/>
        <v>DISTRIBUCION VOLUMEN X CRITERIO (Consumiciones)Chorizo Ing.DE 20 A 24 AÑOS</v>
      </c>
      <c r="B411" s="9">
        <v>0</v>
      </c>
      <c r="C411" s="9">
        <v>0</v>
      </c>
      <c r="D411" t="s">
        <v>164</v>
      </c>
      <c r="E411" s="25">
        <v>3.3473209889538973</v>
      </c>
      <c r="F411" s="25">
        <v>3.959801484100288</v>
      </c>
      <c r="G411" s="25">
        <v>2.835748287520949</v>
      </c>
      <c r="H411" s="10">
        <v>0</v>
      </c>
    </row>
    <row r="412" spans="1:8" x14ac:dyDescent="0.35">
      <c r="A412" s="9" t="str">
        <f t="shared" si="12"/>
        <v>DISTRIBUCION VOLUMEN X CRITERIO (Consumiciones)Chorizo Ing.DE 25 A 34 AÑOS</v>
      </c>
      <c r="B412" s="9">
        <v>0</v>
      </c>
      <c r="C412" s="9">
        <v>0</v>
      </c>
      <c r="D412" t="s">
        <v>165</v>
      </c>
      <c r="E412" s="25">
        <v>8.9143782704512518</v>
      </c>
      <c r="F412" s="25">
        <v>10.33572841091901</v>
      </c>
      <c r="G412" s="25">
        <v>14.464098888438453</v>
      </c>
      <c r="H412" s="10">
        <v>0</v>
      </c>
    </row>
    <row r="413" spans="1:8" x14ac:dyDescent="0.35">
      <c r="A413" s="9" t="str">
        <f t="shared" si="12"/>
        <v>DISTRIBUCION VOLUMEN X CRITERIO (Consumiciones)Chorizo Ing.DE 35 A 49 AÑOS</v>
      </c>
      <c r="B413" s="9">
        <v>0</v>
      </c>
      <c r="C413" s="9">
        <v>0</v>
      </c>
      <c r="D413" t="s">
        <v>166</v>
      </c>
      <c r="E413" s="25">
        <v>26.200439399238689</v>
      </c>
      <c r="F413" s="25">
        <v>23.874239350912781</v>
      </c>
      <c r="G413" s="25">
        <v>21.048481581011373</v>
      </c>
      <c r="H413" s="10">
        <v>0</v>
      </c>
    </row>
    <row r="414" spans="1:8" x14ac:dyDescent="0.35">
      <c r="A414" s="9" t="str">
        <f t="shared" si="12"/>
        <v>DISTRIBUCION VOLUMEN X CRITERIO (Consumiciones)Chorizo Ing.DE 50 A 59 AÑOS</v>
      </c>
      <c r="B414" s="9">
        <v>0</v>
      </c>
      <c r="C414" s="9">
        <v>0</v>
      </c>
      <c r="D414" t="s">
        <v>167</v>
      </c>
      <c r="E414" s="25">
        <v>28.108545873755915</v>
      </c>
      <c r="F414" s="25">
        <v>20.402805420081769</v>
      </c>
      <c r="G414" s="25">
        <v>28.026403591991855</v>
      </c>
      <c r="H414" s="10">
        <v>0</v>
      </c>
    </row>
    <row r="415" spans="1:8" x14ac:dyDescent="0.35">
      <c r="A415" s="9" t="str">
        <f t="shared" si="12"/>
        <v>DISTRIBUCION VOLUMEN X CRITERIO (Consumiciones)Chorizo Ing.DE 60 A 75 AÑOS</v>
      </c>
      <c r="B415" s="9">
        <v>0</v>
      </c>
      <c r="C415" s="9">
        <v>0</v>
      </c>
      <c r="D415" t="s">
        <v>168</v>
      </c>
      <c r="E415" s="25">
        <v>32.025338463053451</v>
      </c>
      <c r="F415" s="25">
        <v>40.614966903419024</v>
      </c>
      <c r="G415" s="25">
        <v>32.987884132350914</v>
      </c>
      <c r="H415" s="10">
        <v>0</v>
      </c>
    </row>
    <row r="416" spans="1:8" x14ac:dyDescent="0.35">
      <c r="A416" s="9" t="str">
        <f t="shared" si="12"/>
        <v>DISTRIBUCION VOLUMEN X CRITERIO (Consumiciones)Chorizo Ing.NIVEL ALTO</v>
      </c>
      <c r="B416" s="9">
        <v>0</v>
      </c>
      <c r="C416" s="9">
        <v>0</v>
      </c>
      <c r="D416" t="s">
        <v>256</v>
      </c>
      <c r="E416" s="25">
        <v>22.378868088545399</v>
      </c>
      <c r="F416" s="25">
        <v>21.713188399346333</v>
      </c>
      <c r="G416" s="25">
        <v>25.556748985468481</v>
      </c>
      <c r="H416" s="10">
        <v>0</v>
      </c>
    </row>
    <row r="417" spans="1:8" x14ac:dyDescent="0.35">
      <c r="A417" s="9" t="str">
        <f t="shared" si="12"/>
        <v>DISTRIBUCION VOLUMEN X CRITERIO (Consumiciones)Chorizo Ing.NIVEL MEDIO ALTO</v>
      </c>
      <c r="B417" s="9">
        <v>0</v>
      </c>
      <c r="C417" s="9">
        <v>0</v>
      </c>
      <c r="D417" t="s">
        <v>257</v>
      </c>
      <c r="E417" s="25">
        <v>15.039583283813196</v>
      </c>
      <c r="F417" s="25">
        <v>13.599070370770727</v>
      </c>
      <c r="G417" s="25">
        <v>15.957149364951334</v>
      </c>
      <c r="H417" s="10">
        <v>0</v>
      </c>
    </row>
    <row r="418" spans="1:8" x14ac:dyDescent="0.35">
      <c r="A418" s="9" t="str">
        <f t="shared" si="12"/>
        <v>DISTRIBUCION VOLUMEN X CRITERIO (Consumiciones)Chorizo Ing.NIVEL MEDIO</v>
      </c>
      <c r="B418" s="9">
        <v>0</v>
      </c>
      <c r="C418" s="9">
        <v>0</v>
      </c>
      <c r="D418" t="s">
        <v>258</v>
      </c>
      <c r="E418" s="25">
        <v>27.941818651037547</v>
      </c>
      <c r="F418" s="25">
        <v>33.291866698035825</v>
      </c>
      <c r="G418" s="25">
        <v>21.182916584821523</v>
      </c>
      <c r="H418" s="10">
        <v>0</v>
      </c>
    </row>
    <row r="419" spans="1:8" x14ac:dyDescent="0.35">
      <c r="A419" s="9" t="str">
        <f t="shared" si="12"/>
        <v>DISTRIBUCION VOLUMEN X CRITERIO (Consumiciones)Chorizo Ing.NIVEL MEDIO BAJO</v>
      </c>
      <c r="B419" s="9">
        <v>0</v>
      </c>
      <c r="C419" s="9">
        <v>0</v>
      </c>
      <c r="D419" t="s">
        <v>259</v>
      </c>
      <c r="E419" s="25">
        <v>13.701643162995387</v>
      </c>
      <c r="F419" s="25">
        <v>11.63071718796696</v>
      </c>
      <c r="G419" s="25">
        <v>17.846588067465476</v>
      </c>
      <c r="H419" s="10">
        <v>0</v>
      </c>
    </row>
    <row r="420" spans="1:8" x14ac:dyDescent="0.35">
      <c r="A420" s="9" t="str">
        <f t="shared" si="12"/>
        <v>DISTRIBUCION VOLUMEN X CRITERIO (Consumiciones)Chorizo Ing.NIVEL BAJO</v>
      </c>
      <c r="B420" s="9">
        <v>0</v>
      </c>
      <c r="C420" s="9">
        <v>0</v>
      </c>
      <c r="D420" t="s">
        <v>260</v>
      </c>
      <c r="E420" s="25">
        <v>20.938093604941376</v>
      </c>
      <c r="F420" s="25">
        <v>19.765170061106272</v>
      </c>
      <c r="G420" s="25">
        <v>19.456603962837431</v>
      </c>
      <c r="H420" s="10">
        <v>0</v>
      </c>
    </row>
    <row r="421" spans="1:8" x14ac:dyDescent="0.35">
      <c r="A421" s="9" t="str">
        <f t="shared" si="12"/>
        <v>DISTRIBUCION VOLUMEN X CRITERIO (Consumiciones)Chorizo Ing.HOMBRE</v>
      </c>
      <c r="B421" s="9">
        <v>0</v>
      </c>
      <c r="C421" s="9">
        <v>0</v>
      </c>
      <c r="D421" t="s">
        <v>173</v>
      </c>
      <c r="E421" s="25">
        <v>44.25980923145881</v>
      </c>
      <c r="F421" s="25">
        <v>47.606242886301636</v>
      </c>
      <c r="G421" s="25">
        <v>48.344060271461196</v>
      </c>
      <c r="H421" s="10">
        <v>0</v>
      </c>
    </row>
    <row r="422" spans="1:8" x14ac:dyDescent="0.35">
      <c r="A422" s="9" t="str">
        <f t="shared" si="12"/>
        <v>DISTRIBUCION VOLUMEN X CRITERIO (Consumiciones)Chorizo Ing.MUJER</v>
      </c>
      <c r="B422" s="9">
        <v>0</v>
      </c>
      <c r="C422" s="9">
        <v>0</v>
      </c>
      <c r="D422" t="s">
        <v>174</v>
      </c>
      <c r="E422" s="25">
        <v>55.74019755987409</v>
      </c>
      <c r="F422" s="25">
        <v>52.393757113698356</v>
      </c>
      <c r="G422" s="25">
        <v>51.655939728538812</v>
      </c>
      <c r="H422" s="10">
        <v>0</v>
      </c>
    </row>
    <row r="423" spans="1:8" x14ac:dyDescent="0.35">
      <c r="A423" s="9" t="str">
        <f>$B$3&amp;$C$423&amp;D423</f>
        <v>DISTRIBUCION VOLUMEN X CRITERIO (Consumiciones)Pates/Foie-gras IngT.ESPAÑA</v>
      </c>
      <c r="B423" s="9">
        <v>0</v>
      </c>
      <c r="C423" s="9" t="s">
        <v>80</v>
      </c>
      <c r="D423" t="s">
        <v>145</v>
      </c>
      <c r="E423" s="25">
        <v>100</v>
      </c>
      <c r="F423" s="25">
        <v>100</v>
      </c>
      <c r="G423" s="25">
        <v>100</v>
      </c>
      <c r="H423" s="10">
        <v>0</v>
      </c>
    </row>
    <row r="424" spans="1:8" x14ac:dyDescent="0.35">
      <c r="A424" s="9" t="str">
        <f t="shared" ref="A424:A452" si="13">$B$3&amp;$C$423&amp;D424</f>
        <v>DISTRIBUCION VOLUMEN X CRITERIO (Consumiciones)Pates/Foie-gras IngBCN AM</v>
      </c>
      <c r="B424" s="9">
        <v>0</v>
      </c>
      <c r="C424" s="9">
        <v>0</v>
      </c>
      <c r="D424" t="s">
        <v>147</v>
      </c>
      <c r="E424" s="25">
        <v>5.6333202232235999</v>
      </c>
      <c r="F424" s="25">
        <v>5.6187285079627856</v>
      </c>
      <c r="G424" s="25">
        <v>3.161967716266314</v>
      </c>
      <c r="H424" s="10">
        <v>0</v>
      </c>
    </row>
    <row r="425" spans="1:8" x14ac:dyDescent="0.35">
      <c r="A425" s="9" t="str">
        <f t="shared" si="13"/>
        <v>DISTRIBUCION VOLUMEN X CRITERIO (Consumiciones)Pates/Foie-gras IngREST.CAT ARAGON</v>
      </c>
      <c r="B425" s="9">
        <v>0</v>
      </c>
      <c r="C425" s="9">
        <v>0</v>
      </c>
      <c r="D425" t="s">
        <v>148</v>
      </c>
      <c r="E425" s="25">
        <v>4.8044455262949635</v>
      </c>
      <c r="F425" s="25">
        <v>3.7961424933912253</v>
      </c>
      <c r="G425" s="25">
        <v>5.1425317368666867</v>
      </c>
      <c r="H425" s="10">
        <v>0</v>
      </c>
    </row>
    <row r="426" spans="1:8" x14ac:dyDescent="0.35">
      <c r="A426" s="9" t="str">
        <f t="shared" si="13"/>
        <v>DISTRIBUCION VOLUMEN X CRITERIO (Consumiciones)Pates/Foie-gras IngLEVANTE</v>
      </c>
      <c r="B426" s="9">
        <v>0</v>
      </c>
      <c r="C426" s="9">
        <v>0</v>
      </c>
      <c r="D426" t="s">
        <v>149</v>
      </c>
      <c r="E426" s="25">
        <v>8.0335454932798704</v>
      </c>
      <c r="F426" s="25">
        <v>3.4877330156552673</v>
      </c>
      <c r="G426" s="25">
        <v>3.5697024691101711</v>
      </c>
      <c r="H426" s="10">
        <v>0</v>
      </c>
    </row>
    <row r="427" spans="1:8" x14ac:dyDescent="0.35">
      <c r="A427" s="9" t="str">
        <f t="shared" si="13"/>
        <v>DISTRIBUCION VOLUMEN X CRITERIO (Consumiciones)Pates/Foie-gras IngANDALUCIA</v>
      </c>
      <c r="B427" s="9">
        <v>0</v>
      </c>
      <c r="C427" s="9">
        <v>0</v>
      </c>
      <c r="D427" t="s">
        <v>150</v>
      </c>
      <c r="E427" s="25">
        <v>52.581872235585479</v>
      </c>
      <c r="F427" s="25">
        <v>60.047682339290823</v>
      </c>
      <c r="G427" s="25">
        <v>60.4718008018855</v>
      </c>
      <c r="H427" s="10">
        <v>0</v>
      </c>
    </row>
    <row r="428" spans="1:8" x14ac:dyDescent="0.35">
      <c r="A428" s="9" t="str">
        <f t="shared" si="13"/>
        <v>DISTRIBUCION VOLUMEN X CRITERIO (Consumiciones)Pates/Foie-gras IngMDD AM</v>
      </c>
      <c r="B428" s="9">
        <v>0</v>
      </c>
      <c r="C428" s="9">
        <v>0</v>
      </c>
      <c r="D428" t="s">
        <v>151</v>
      </c>
      <c r="E428" s="25">
        <v>6.1685784244366042</v>
      </c>
      <c r="F428" s="25">
        <v>9.0179846343719063</v>
      </c>
      <c r="G428" s="25">
        <v>8.6329790547060643</v>
      </c>
      <c r="H428" s="10">
        <v>0</v>
      </c>
    </row>
    <row r="429" spans="1:8" x14ac:dyDescent="0.35">
      <c r="A429" s="9" t="str">
        <f t="shared" si="13"/>
        <v>DISTRIBUCION VOLUMEN X CRITERIO (Consumiciones)Pates/Foie-gras IngRTO CENTRO</v>
      </c>
      <c r="B429" s="9">
        <v>0</v>
      </c>
      <c r="C429" s="9">
        <v>0</v>
      </c>
      <c r="D429" t="s">
        <v>152</v>
      </c>
      <c r="E429" s="25">
        <v>6.2694123553191465</v>
      </c>
      <c r="F429" s="25">
        <v>12.066955131929499</v>
      </c>
      <c r="G429" s="25">
        <v>8.4395369574445187</v>
      </c>
      <c r="H429" s="10">
        <v>0</v>
      </c>
    </row>
    <row r="430" spans="1:8" x14ac:dyDescent="0.35">
      <c r="A430" s="9" t="str">
        <f t="shared" si="13"/>
        <v>DISTRIBUCION VOLUMEN X CRITERIO (Consumiciones)Pates/Foie-gras IngNORTE-CENTRO</v>
      </c>
      <c r="B430" s="9">
        <v>0</v>
      </c>
      <c r="C430" s="9">
        <v>0</v>
      </c>
      <c r="D430" t="s">
        <v>153</v>
      </c>
      <c r="E430" s="25">
        <v>16.171636117712797</v>
      </c>
      <c r="F430" s="25">
        <v>2.7996528155992539</v>
      </c>
      <c r="G430" s="25">
        <v>4.7203249414095998</v>
      </c>
      <c r="H430" s="10">
        <v>0</v>
      </c>
    </row>
    <row r="431" spans="1:8" x14ac:dyDescent="0.35">
      <c r="A431" s="9" t="str">
        <f t="shared" si="13"/>
        <v>DISTRIBUCION VOLUMEN X CRITERIO (Consumiciones)Pates/Foie-gras IngNOROESTE</v>
      </c>
      <c r="B431" s="9">
        <v>0</v>
      </c>
      <c r="C431" s="9">
        <v>0</v>
      </c>
      <c r="D431" t="s">
        <v>154</v>
      </c>
      <c r="E431" s="25">
        <v>0.33718662640903702</v>
      </c>
      <c r="F431" s="25">
        <v>3.1651038327542138</v>
      </c>
      <c r="G431" s="25">
        <v>5.8611598116523407</v>
      </c>
      <c r="H431" s="10">
        <v>0</v>
      </c>
    </row>
    <row r="432" spans="1:8" x14ac:dyDescent="0.35">
      <c r="A432" s="9" t="str">
        <f t="shared" si="13"/>
        <v>DISTRIBUCION VOLUMEN X CRITERIO (Consumiciones)Pates/Foie-gras Ing&lt;2MIL</v>
      </c>
      <c r="B432" s="9">
        <v>0</v>
      </c>
      <c r="C432" s="9">
        <v>0</v>
      </c>
      <c r="D432" t="s">
        <v>155</v>
      </c>
      <c r="E432" s="25">
        <v>1.1216120558650555</v>
      </c>
      <c r="F432" s="25">
        <v>1.602767903514285</v>
      </c>
      <c r="G432" s="25">
        <v>3.8908335181230278</v>
      </c>
      <c r="H432" s="10">
        <v>0</v>
      </c>
    </row>
    <row r="433" spans="1:8" x14ac:dyDescent="0.35">
      <c r="A433" s="9" t="str">
        <f t="shared" si="13"/>
        <v>DISTRIBUCION VOLUMEN X CRITERIO (Consumiciones)Pates/Foie-gras Ing2-5MIL</v>
      </c>
      <c r="B433" s="9">
        <v>0</v>
      </c>
      <c r="C433" s="9">
        <v>0</v>
      </c>
      <c r="D433" t="s">
        <v>156</v>
      </c>
      <c r="E433" s="25">
        <v>14.461340364828773</v>
      </c>
      <c r="F433" s="25">
        <v>4.1868646909291183</v>
      </c>
      <c r="G433" s="25">
        <v>2.4904719176948156</v>
      </c>
      <c r="H433" s="10">
        <v>0</v>
      </c>
    </row>
    <row r="434" spans="1:8" x14ac:dyDescent="0.35">
      <c r="A434" s="9" t="str">
        <f t="shared" si="13"/>
        <v>DISTRIBUCION VOLUMEN X CRITERIO (Consumiciones)Pates/Foie-gras Ing5-10MIL</v>
      </c>
      <c r="B434" s="9">
        <v>0</v>
      </c>
      <c r="C434" s="9">
        <v>0</v>
      </c>
      <c r="D434" t="s">
        <v>157</v>
      </c>
      <c r="E434" s="25">
        <v>5.0495945858444395</v>
      </c>
      <c r="F434" s="25">
        <v>3.1806195449732635</v>
      </c>
      <c r="G434" s="25">
        <v>2.1589164618568772</v>
      </c>
      <c r="H434" s="10">
        <v>0</v>
      </c>
    </row>
    <row r="435" spans="1:8" x14ac:dyDescent="0.35">
      <c r="A435" s="9" t="str">
        <f t="shared" si="13"/>
        <v>DISTRIBUCION VOLUMEN X CRITERIO (Consumiciones)Pates/Foie-gras Ing10-30MIL</v>
      </c>
      <c r="B435" s="9">
        <v>0</v>
      </c>
      <c r="C435" s="9">
        <v>0</v>
      </c>
      <c r="D435" t="s">
        <v>158</v>
      </c>
      <c r="E435" s="25">
        <v>12.031199662974254</v>
      </c>
      <c r="F435" s="25">
        <v>14.547522204888953</v>
      </c>
      <c r="G435" s="25">
        <v>25.715938665058314</v>
      </c>
      <c r="H435" s="10">
        <v>0</v>
      </c>
    </row>
    <row r="436" spans="1:8" x14ac:dyDescent="0.35">
      <c r="A436" s="9" t="str">
        <f t="shared" si="13"/>
        <v>DISTRIBUCION VOLUMEN X CRITERIO (Consumiciones)Pates/Foie-gras Ing30-100MIL</v>
      </c>
      <c r="B436" s="9">
        <v>0</v>
      </c>
      <c r="C436" s="9">
        <v>0</v>
      </c>
      <c r="D436" t="s">
        <v>159</v>
      </c>
      <c r="E436" s="25">
        <v>23.904646334805022</v>
      </c>
      <c r="F436" s="25">
        <v>20.91753470743263</v>
      </c>
      <c r="G436" s="25">
        <v>20.345650649601929</v>
      </c>
      <c r="H436" s="10">
        <v>0</v>
      </c>
    </row>
    <row r="437" spans="1:8" x14ac:dyDescent="0.35">
      <c r="A437" s="9" t="str">
        <f t="shared" si="13"/>
        <v>DISTRIBUCION VOLUMEN X CRITERIO (Consumiciones)Pates/Foie-gras Ing100-200MIL</v>
      </c>
      <c r="B437" s="9">
        <v>0</v>
      </c>
      <c r="C437" s="9">
        <v>0</v>
      </c>
      <c r="D437" t="s">
        <v>160</v>
      </c>
      <c r="E437" s="25">
        <v>22.149630318887432</v>
      </c>
      <c r="F437" s="25">
        <v>16.1639990681001</v>
      </c>
      <c r="G437" s="25">
        <v>14.748194309547483</v>
      </c>
      <c r="H437" s="10">
        <v>0</v>
      </c>
    </row>
    <row r="438" spans="1:8" x14ac:dyDescent="0.35">
      <c r="A438" s="9" t="str">
        <f t="shared" si="13"/>
        <v>DISTRIBUCION VOLUMEN X CRITERIO (Consumiciones)Pates/Foie-gras Ing200-500MIL</v>
      </c>
      <c r="B438" s="9">
        <v>0</v>
      </c>
      <c r="C438" s="9">
        <v>0</v>
      </c>
      <c r="D438" t="s">
        <v>161</v>
      </c>
      <c r="E438" s="25">
        <v>10.931391358359253</v>
      </c>
      <c r="F438" s="25">
        <v>16.484352102718798</v>
      </c>
      <c r="G438" s="25">
        <v>14.359617784544</v>
      </c>
      <c r="H438" s="10">
        <v>0</v>
      </c>
    </row>
    <row r="439" spans="1:8" x14ac:dyDescent="0.35">
      <c r="A439" s="9" t="str">
        <f t="shared" si="13"/>
        <v>DISTRIBUCION VOLUMEN X CRITERIO (Consumiciones)Pates/Foie-gras Ing&gt;500MIL</v>
      </c>
      <c r="B439" s="9">
        <v>0</v>
      </c>
      <c r="C439" s="9">
        <v>0</v>
      </c>
      <c r="D439" t="s">
        <v>162</v>
      </c>
      <c r="E439" s="25">
        <v>10.350577524315657</v>
      </c>
      <c r="F439" s="25">
        <v>22.916314508176807</v>
      </c>
      <c r="G439" s="25">
        <v>16.290366225549967</v>
      </c>
      <c r="H439" s="10">
        <v>0</v>
      </c>
    </row>
    <row r="440" spans="1:8" x14ac:dyDescent="0.35">
      <c r="A440" s="9" t="str">
        <f t="shared" si="13"/>
        <v>DISTRIBUCION VOLUMEN X CRITERIO (Consumiciones)Pates/Foie-gras IngDE 15 A 19 AÑOS</v>
      </c>
      <c r="B440" s="9">
        <v>0</v>
      </c>
      <c r="C440" s="9">
        <v>0</v>
      </c>
      <c r="D440" t="s">
        <v>163</v>
      </c>
      <c r="E440" s="25" t="s">
        <v>282</v>
      </c>
      <c r="F440" s="25">
        <v>4.9750762720251807</v>
      </c>
      <c r="G440" s="25" t="s">
        <v>282</v>
      </c>
      <c r="H440" s="10">
        <v>0</v>
      </c>
    </row>
    <row r="441" spans="1:8" x14ac:dyDescent="0.35">
      <c r="A441" s="9" t="str">
        <f t="shared" si="13"/>
        <v>DISTRIBUCION VOLUMEN X CRITERIO (Consumiciones)Pates/Foie-gras IngDE 20 A 24 AÑOS</v>
      </c>
      <c r="B441" s="9">
        <v>0</v>
      </c>
      <c r="C441" s="9">
        <v>0</v>
      </c>
      <c r="D441" t="s">
        <v>164</v>
      </c>
      <c r="E441" s="25">
        <v>5.2965962477906654</v>
      </c>
      <c r="F441" s="25">
        <v>1.719978054025308</v>
      </c>
      <c r="G441" s="25" t="s">
        <v>282</v>
      </c>
      <c r="H441" s="10">
        <v>0</v>
      </c>
    </row>
    <row r="442" spans="1:8" x14ac:dyDescent="0.35">
      <c r="A442" s="9" t="str">
        <f t="shared" si="13"/>
        <v>DISTRIBUCION VOLUMEN X CRITERIO (Consumiciones)Pates/Foie-gras IngDE 25 A 34 AÑOS</v>
      </c>
      <c r="B442" s="9">
        <v>0</v>
      </c>
      <c r="C442" s="9">
        <v>0</v>
      </c>
      <c r="D442" t="s">
        <v>165</v>
      </c>
      <c r="E442" s="25">
        <v>7.9972908437874466</v>
      </c>
      <c r="F442" s="25">
        <v>2.4147559496199751</v>
      </c>
      <c r="G442" s="25">
        <v>3.5192256593589972</v>
      </c>
      <c r="H442" s="10">
        <v>0</v>
      </c>
    </row>
    <row r="443" spans="1:8" x14ac:dyDescent="0.35">
      <c r="A443" s="9" t="str">
        <f t="shared" si="13"/>
        <v>DISTRIBUCION VOLUMEN X CRITERIO (Consumiciones)Pates/Foie-gras IngDE 35 A 49 AÑOS</v>
      </c>
      <c r="B443" s="9">
        <v>0</v>
      </c>
      <c r="C443" s="9">
        <v>0</v>
      </c>
      <c r="D443" t="s">
        <v>166</v>
      </c>
      <c r="E443" s="25">
        <v>39.985654822002282</v>
      </c>
      <c r="F443" s="25">
        <v>27.399790609672731</v>
      </c>
      <c r="G443" s="25">
        <v>20.876065404909259</v>
      </c>
      <c r="H443" s="10">
        <v>0</v>
      </c>
    </row>
    <row r="444" spans="1:8" x14ac:dyDescent="0.35">
      <c r="A444" s="9" t="str">
        <f t="shared" si="13"/>
        <v>DISTRIBUCION VOLUMEN X CRITERIO (Consumiciones)Pates/Foie-gras IngDE 50 A 59 AÑOS</v>
      </c>
      <c r="B444" s="9">
        <v>0</v>
      </c>
      <c r="C444" s="9">
        <v>0</v>
      </c>
      <c r="D444" t="s">
        <v>167</v>
      </c>
      <c r="E444" s="25">
        <v>24.136291581630818</v>
      </c>
      <c r="F444" s="25">
        <v>32.39851087449464</v>
      </c>
      <c r="G444" s="25">
        <v>44.105377406271494</v>
      </c>
      <c r="H444" s="10">
        <v>0</v>
      </c>
    </row>
    <row r="445" spans="1:8" x14ac:dyDescent="0.35">
      <c r="A445" s="9" t="str">
        <f t="shared" si="13"/>
        <v>DISTRIBUCION VOLUMEN X CRITERIO (Consumiciones)Pates/Foie-gras IngDE 60 A 75 AÑOS</v>
      </c>
      <c r="B445" s="9">
        <v>0</v>
      </c>
      <c r="C445" s="9">
        <v>0</v>
      </c>
      <c r="D445" t="s">
        <v>168</v>
      </c>
      <c r="E445" s="25">
        <v>22.584142522880736</v>
      </c>
      <c r="F445" s="25">
        <v>31.091879242771981</v>
      </c>
      <c r="G445" s="25">
        <v>31.499329784789648</v>
      </c>
      <c r="H445" s="10">
        <v>0</v>
      </c>
    </row>
    <row r="446" spans="1:8" x14ac:dyDescent="0.35">
      <c r="A446" s="9" t="str">
        <f t="shared" si="13"/>
        <v>DISTRIBUCION VOLUMEN X CRITERIO (Consumiciones)Pates/Foie-gras IngNIVEL ALTO</v>
      </c>
      <c r="B446" s="9">
        <v>0</v>
      </c>
      <c r="C446" s="9">
        <v>0</v>
      </c>
      <c r="D446" t="s">
        <v>256</v>
      </c>
      <c r="E446" s="25">
        <v>21.839664157359689</v>
      </c>
      <c r="F446" s="25">
        <v>28.25592100061699</v>
      </c>
      <c r="G446" s="25">
        <v>32.730386805684347</v>
      </c>
      <c r="H446" s="10">
        <v>0</v>
      </c>
    </row>
    <row r="447" spans="1:8" x14ac:dyDescent="0.35">
      <c r="A447" s="9" t="str">
        <f t="shared" si="13"/>
        <v>DISTRIBUCION VOLUMEN X CRITERIO (Consumiciones)Pates/Foie-gras IngNIVEL MEDIO ALTO</v>
      </c>
      <c r="B447" s="9">
        <v>0</v>
      </c>
      <c r="C447" s="9">
        <v>0</v>
      </c>
      <c r="D447" t="s">
        <v>257</v>
      </c>
      <c r="E447" s="25">
        <v>16.677876210187037</v>
      </c>
      <c r="F447" s="25">
        <v>8.1936054590803487</v>
      </c>
      <c r="G447" s="25">
        <v>10.212579389054738</v>
      </c>
      <c r="H447" s="10">
        <v>0</v>
      </c>
    </row>
    <row r="448" spans="1:8" x14ac:dyDescent="0.35">
      <c r="A448" s="9" t="str">
        <f t="shared" si="13"/>
        <v>DISTRIBUCION VOLUMEN X CRITERIO (Consumiciones)Pates/Foie-gras IngNIVEL MEDIO</v>
      </c>
      <c r="B448" s="9">
        <v>0</v>
      </c>
      <c r="C448" s="9">
        <v>0</v>
      </c>
      <c r="D448" t="s">
        <v>258</v>
      </c>
      <c r="E448" s="25">
        <v>30.341090681190114</v>
      </c>
      <c r="F448" s="25">
        <v>35.175603212795743</v>
      </c>
      <c r="G448" s="25">
        <v>21.661760362165701</v>
      </c>
      <c r="H448" s="10">
        <v>0</v>
      </c>
    </row>
    <row r="449" spans="1:8" x14ac:dyDescent="0.35">
      <c r="A449" s="9" t="str">
        <f t="shared" si="13"/>
        <v>DISTRIBUCION VOLUMEN X CRITERIO (Consumiciones)Pates/Foie-gras IngNIVEL MEDIO BAJO</v>
      </c>
      <c r="B449" s="9">
        <v>0</v>
      </c>
      <c r="C449" s="9">
        <v>0</v>
      </c>
      <c r="D449" t="s">
        <v>259</v>
      </c>
      <c r="E449" s="25">
        <v>9.3269077807701866</v>
      </c>
      <c r="F449" s="25">
        <v>17.317035677715015</v>
      </c>
      <c r="G449" s="25">
        <v>12.819427814341228</v>
      </c>
      <c r="H449" s="10">
        <v>0</v>
      </c>
    </row>
    <row r="450" spans="1:8" x14ac:dyDescent="0.35">
      <c r="A450" s="9" t="str">
        <f t="shared" si="13"/>
        <v>DISTRIBUCION VOLUMEN X CRITERIO (Consumiciones)Pates/Foie-gras IngNIVEL BAJO</v>
      </c>
      <c r="B450" s="9">
        <v>0</v>
      </c>
      <c r="C450" s="9">
        <v>0</v>
      </c>
      <c r="D450" t="s">
        <v>260</v>
      </c>
      <c r="E450" s="25">
        <v>21.814443184061947</v>
      </c>
      <c r="F450" s="25">
        <v>11.057825078100217</v>
      </c>
      <c r="G450" s="25">
        <v>22.575845628753989</v>
      </c>
      <c r="H450" s="10">
        <v>0</v>
      </c>
    </row>
    <row r="451" spans="1:8" x14ac:dyDescent="0.35">
      <c r="A451" s="9" t="str">
        <f t="shared" si="13"/>
        <v>DISTRIBUCION VOLUMEN X CRITERIO (Consumiciones)Pates/Foie-gras IngHOMBRE</v>
      </c>
      <c r="B451" s="9">
        <v>0</v>
      </c>
      <c r="C451" s="9">
        <v>0</v>
      </c>
      <c r="D451" t="s">
        <v>173</v>
      </c>
      <c r="E451" s="25">
        <v>45.062324982033552</v>
      </c>
      <c r="F451" s="25">
        <v>62.744372467450027</v>
      </c>
      <c r="G451" s="25">
        <v>62.654366273702877</v>
      </c>
      <c r="H451" s="10">
        <v>0</v>
      </c>
    </row>
    <row r="452" spans="1:8" x14ac:dyDescent="0.35">
      <c r="A452" s="9" t="str">
        <f t="shared" si="13"/>
        <v>DISTRIBUCION VOLUMEN X CRITERIO (Consumiciones)Pates/Foie-gras IngMUJER</v>
      </c>
      <c r="B452" s="9">
        <v>0</v>
      </c>
      <c r="C452" s="9">
        <v>0</v>
      </c>
      <c r="D452" t="s">
        <v>174</v>
      </c>
      <c r="E452" s="25">
        <v>54.937655033043079</v>
      </c>
      <c r="F452" s="25">
        <v>37.255608389166603</v>
      </c>
      <c r="G452" s="25">
        <v>37.345633726297123</v>
      </c>
      <c r="H452" s="10">
        <v>0</v>
      </c>
    </row>
    <row r="453" spans="1:8" x14ac:dyDescent="0.35">
      <c r="A453" s="9" t="str">
        <f>$B$3&amp;$C$453&amp;D453</f>
        <v>DISTRIBUCION VOLUMEN X CRITERIO (Consumiciones)Rto carn.transf.IngT.ESPAÑA</v>
      </c>
      <c r="B453" s="9">
        <v>0</v>
      </c>
      <c r="C453" s="9" t="s">
        <v>81</v>
      </c>
      <c r="D453" t="s">
        <v>145</v>
      </c>
      <c r="E453" s="25">
        <v>100</v>
      </c>
      <c r="F453" s="25">
        <v>100</v>
      </c>
      <c r="G453" s="25">
        <v>100</v>
      </c>
      <c r="H453" s="10">
        <v>0</v>
      </c>
    </row>
    <row r="454" spans="1:8" x14ac:dyDescent="0.35">
      <c r="A454" s="9" t="str">
        <f t="shared" ref="A454:A482" si="14">$B$3&amp;$C$453&amp;D454</f>
        <v>DISTRIBUCION VOLUMEN X CRITERIO (Consumiciones)Rto carn.transf.IngBCN AM</v>
      </c>
      <c r="B454" s="9">
        <v>0</v>
      </c>
      <c r="C454" s="9">
        <v>0</v>
      </c>
      <c r="D454" t="s">
        <v>147</v>
      </c>
      <c r="E454" s="25">
        <v>8.4960512758955282</v>
      </c>
      <c r="F454" s="25">
        <v>7.7855842352001199</v>
      </c>
      <c r="G454" s="25">
        <v>9.7290736564326874</v>
      </c>
      <c r="H454" s="10">
        <v>0</v>
      </c>
    </row>
    <row r="455" spans="1:8" x14ac:dyDescent="0.35">
      <c r="A455" s="9" t="str">
        <f t="shared" si="14"/>
        <v>DISTRIBUCION VOLUMEN X CRITERIO (Consumiciones)Rto carn.transf.IngREST.CAT ARAGON</v>
      </c>
      <c r="B455" s="9">
        <v>0</v>
      </c>
      <c r="C455" s="9">
        <v>0</v>
      </c>
      <c r="D455" t="s">
        <v>148</v>
      </c>
      <c r="E455" s="25">
        <v>11.743908111514569</v>
      </c>
      <c r="F455" s="25">
        <v>10.786289508444611</v>
      </c>
      <c r="G455" s="25">
        <v>12.257363097907275</v>
      </c>
      <c r="H455" s="10">
        <v>0</v>
      </c>
    </row>
    <row r="456" spans="1:8" x14ac:dyDescent="0.35">
      <c r="A456" s="9" t="str">
        <f t="shared" si="14"/>
        <v>DISTRIBUCION VOLUMEN X CRITERIO (Consumiciones)Rto carn.transf.IngLEVANTE</v>
      </c>
      <c r="B456" s="9">
        <v>0</v>
      </c>
      <c r="C456" s="9">
        <v>0</v>
      </c>
      <c r="D456" t="s">
        <v>149</v>
      </c>
      <c r="E456" s="25">
        <v>16.971278596364876</v>
      </c>
      <c r="F456" s="25">
        <v>18.315483935033591</v>
      </c>
      <c r="G456" s="25">
        <v>18.163449727402728</v>
      </c>
      <c r="H456" s="10">
        <v>0</v>
      </c>
    </row>
    <row r="457" spans="1:8" x14ac:dyDescent="0.35">
      <c r="A457" s="9" t="str">
        <f t="shared" si="14"/>
        <v>DISTRIBUCION VOLUMEN X CRITERIO (Consumiciones)Rto carn.transf.IngANDALUCIA</v>
      </c>
      <c r="B457" s="9">
        <v>0</v>
      </c>
      <c r="C457" s="9">
        <v>0</v>
      </c>
      <c r="D457" t="s">
        <v>150</v>
      </c>
      <c r="E457" s="25">
        <v>21.30547719793136</v>
      </c>
      <c r="F457" s="25">
        <v>20.221115987607305</v>
      </c>
      <c r="G457" s="25">
        <v>17.833056915991133</v>
      </c>
      <c r="H457" s="10">
        <v>0</v>
      </c>
    </row>
    <row r="458" spans="1:8" x14ac:dyDescent="0.35">
      <c r="A458" s="9" t="str">
        <f t="shared" si="14"/>
        <v>DISTRIBUCION VOLUMEN X CRITERIO (Consumiciones)Rto carn.transf.IngMDD AM</v>
      </c>
      <c r="B458" s="9">
        <v>0</v>
      </c>
      <c r="C458" s="9">
        <v>0</v>
      </c>
      <c r="D458" t="s">
        <v>151</v>
      </c>
      <c r="E458" s="25">
        <v>17.340738128819932</v>
      </c>
      <c r="F458" s="25">
        <v>16.320764468450768</v>
      </c>
      <c r="G458" s="25">
        <v>18.223101312456659</v>
      </c>
      <c r="H458" s="10">
        <v>0</v>
      </c>
    </row>
    <row r="459" spans="1:8" x14ac:dyDescent="0.35">
      <c r="A459" s="9" t="str">
        <f t="shared" si="14"/>
        <v>DISTRIBUCION VOLUMEN X CRITERIO (Consumiciones)Rto carn.transf.IngRTO CENTRO</v>
      </c>
      <c r="B459" s="9">
        <v>0</v>
      </c>
      <c r="C459" s="9">
        <v>0</v>
      </c>
      <c r="D459" t="s">
        <v>152</v>
      </c>
      <c r="E459" s="25">
        <v>10.455736278246256</v>
      </c>
      <c r="F459" s="25">
        <v>12.816805973158981</v>
      </c>
      <c r="G459" s="25">
        <v>11.507377773317645</v>
      </c>
      <c r="H459" s="10">
        <v>0</v>
      </c>
    </row>
    <row r="460" spans="1:8" x14ac:dyDescent="0.35">
      <c r="A460" s="9" t="str">
        <f t="shared" si="14"/>
        <v>DISTRIBUCION VOLUMEN X CRITERIO (Consumiciones)Rto carn.transf.IngNORTE-CENTRO</v>
      </c>
      <c r="B460" s="9">
        <v>0</v>
      </c>
      <c r="C460" s="9">
        <v>0</v>
      </c>
      <c r="D460" t="s">
        <v>153</v>
      </c>
      <c r="E460" s="25">
        <v>7.6706278946473399</v>
      </c>
      <c r="F460" s="25">
        <v>7.2152246575919996</v>
      </c>
      <c r="G460" s="25">
        <v>6.9910537236935664</v>
      </c>
      <c r="H460" s="10">
        <v>0</v>
      </c>
    </row>
    <row r="461" spans="1:8" x14ac:dyDescent="0.35">
      <c r="A461" s="9" t="str">
        <f t="shared" si="14"/>
        <v>DISTRIBUCION VOLUMEN X CRITERIO (Consumiciones)Rto carn.transf.IngNOROESTE</v>
      </c>
      <c r="B461" s="9">
        <v>0</v>
      </c>
      <c r="C461" s="9">
        <v>0</v>
      </c>
      <c r="D461" t="s">
        <v>154</v>
      </c>
      <c r="E461" s="25">
        <v>6.0161925196811019</v>
      </c>
      <c r="F461" s="25">
        <v>6.5387286948178289</v>
      </c>
      <c r="G461" s="25">
        <v>5.2955311000565821</v>
      </c>
      <c r="H461" s="10">
        <v>0</v>
      </c>
    </row>
    <row r="462" spans="1:8" x14ac:dyDescent="0.35">
      <c r="A462" s="9" t="str">
        <f t="shared" si="14"/>
        <v>DISTRIBUCION VOLUMEN X CRITERIO (Consumiciones)Rto carn.transf.Ing&lt;2MIL</v>
      </c>
      <c r="B462" s="9">
        <v>0</v>
      </c>
      <c r="C462" s="9">
        <v>0</v>
      </c>
      <c r="D462" t="s">
        <v>155</v>
      </c>
      <c r="E462" s="25">
        <v>4.6051300903280019</v>
      </c>
      <c r="F462" s="25">
        <v>3.9012480314190725</v>
      </c>
      <c r="G462" s="25">
        <v>3.1805864659346579</v>
      </c>
      <c r="H462" s="10">
        <v>0</v>
      </c>
    </row>
    <row r="463" spans="1:8" x14ac:dyDescent="0.35">
      <c r="A463" s="9" t="str">
        <f t="shared" si="14"/>
        <v>DISTRIBUCION VOLUMEN X CRITERIO (Consumiciones)Rto carn.transf.Ing2-5MIL</v>
      </c>
      <c r="B463" s="9">
        <v>0</v>
      </c>
      <c r="C463" s="9">
        <v>0</v>
      </c>
      <c r="D463" t="s">
        <v>156</v>
      </c>
      <c r="E463" s="25">
        <v>6.3686492812771958</v>
      </c>
      <c r="F463" s="25">
        <v>5.1394736888889128</v>
      </c>
      <c r="G463" s="25">
        <v>3.8508008876857356</v>
      </c>
      <c r="H463" s="10">
        <v>0</v>
      </c>
    </row>
    <row r="464" spans="1:8" x14ac:dyDescent="0.35">
      <c r="A464" s="9" t="str">
        <f t="shared" si="14"/>
        <v>DISTRIBUCION VOLUMEN X CRITERIO (Consumiciones)Rto carn.transf.Ing5-10MIL</v>
      </c>
      <c r="B464" s="9">
        <v>0</v>
      </c>
      <c r="C464" s="9">
        <v>0</v>
      </c>
      <c r="D464" t="s">
        <v>157</v>
      </c>
      <c r="E464" s="25">
        <v>6.6295076473706844</v>
      </c>
      <c r="F464" s="25">
        <v>7.6908688575259161</v>
      </c>
      <c r="G464" s="25">
        <v>6.9525590870993508</v>
      </c>
      <c r="H464" s="10">
        <v>0</v>
      </c>
    </row>
    <row r="465" spans="1:8" x14ac:dyDescent="0.35">
      <c r="A465" s="9" t="str">
        <f t="shared" si="14"/>
        <v>DISTRIBUCION VOLUMEN X CRITERIO (Consumiciones)Rto carn.transf.Ing10-30MIL</v>
      </c>
      <c r="B465" s="9">
        <v>0</v>
      </c>
      <c r="C465" s="9">
        <v>0</v>
      </c>
      <c r="D465" t="s">
        <v>158</v>
      </c>
      <c r="E465" s="25">
        <v>16.591128249757425</v>
      </c>
      <c r="F465" s="25">
        <v>16.204197556762814</v>
      </c>
      <c r="G465" s="25">
        <v>17.687096867695022</v>
      </c>
      <c r="H465" s="10">
        <v>0</v>
      </c>
    </row>
    <row r="466" spans="1:8" x14ac:dyDescent="0.35">
      <c r="A466" s="9" t="str">
        <f t="shared" si="14"/>
        <v>DISTRIBUCION VOLUMEN X CRITERIO (Consumiciones)Rto carn.transf.Ing30-100MIL</v>
      </c>
      <c r="B466" s="9">
        <v>0</v>
      </c>
      <c r="C466" s="9">
        <v>0</v>
      </c>
      <c r="D466" t="s">
        <v>159</v>
      </c>
      <c r="E466" s="25">
        <v>23.184167091798457</v>
      </c>
      <c r="F466" s="25">
        <v>22.738235435294797</v>
      </c>
      <c r="G466" s="25">
        <v>24.214536718607469</v>
      </c>
      <c r="H466" s="10">
        <v>0</v>
      </c>
    </row>
    <row r="467" spans="1:8" x14ac:dyDescent="0.35">
      <c r="A467" s="9" t="str">
        <f t="shared" si="14"/>
        <v>DISTRIBUCION VOLUMEN X CRITERIO (Consumiciones)Rto carn.transf.Ing100-200MIL</v>
      </c>
      <c r="B467" s="9">
        <v>0</v>
      </c>
      <c r="C467" s="9">
        <v>0</v>
      </c>
      <c r="D467" t="s">
        <v>160</v>
      </c>
      <c r="E467" s="25">
        <v>10.773209695005452</v>
      </c>
      <c r="F467" s="25">
        <v>10.945960120188518</v>
      </c>
      <c r="G467" s="25">
        <v>12.512922277321655</v>
      </c>
      <c r="H467" s="10">
        <v>0</v>
      </c>
    </row>
    <row r="468" spans="1:8" x14ac:dyDescent="0.35">
      <c r="A468" s="9" t="str">
        <f t="shared" si="14"/>
        <v>DISTRIBUCION VOLUMEN X CRITERIO (Consumiciones)Rto carn.transf.Ing200-500MIL</v>
      </c>
      <c r="B468" s="9">
        <v>0</v>
      </c>
      <c r="C468" s="9">
        <v>0</v>
      </c>
      <c r="D468" t="s">
        <v>161</v>
      </c>
      <c r="E468" s="25">
        <v>14.158081505266631</v>
      </c>
      <c r="F468" s="25">
        <v>17.394910604013074</v>
      </c>
      <c r="G468" s="25">
        <v>14.728631567307035</v>
      </c>
      <c r="H468" s="10">
        <v>0</v>
      </c>
    </row>
    <row r="469" spans="1:8" x14ac:dyDescent="0.35">
      <c r="A469" s="9" t="str">
        <f t="shared" si="14"/>
        <v>DISTRIBUCION VOLUMEN X CRITERIO (Consumiciones)Rto carn.transf.Ing&gt;500MIL</v>
      </c>
      <c r="B469" s="9">
        <v>0</v>
      </c>
      <c r="C469" s="9">
        <v>0</v>
      </c>
      <c r="D469" t="s">
        <v>162</v>
      </c>
      <c r="E469" s="25">
        <v>17.690133941521875</v>
      </c>
      <c r="F469" s="25">
        <v>15.985108245601692</v>
      </c>
      <c r="G469" s="25">
        <v>16.872870999854587</v>
      </c>
      <c r="H469" s="10">
        <v>0</v>
      </c>
    </row>
    <row r="470" spans="1:8" x14ac:dyDescent="0.35">
      <c r="A470" s="9" t="str">
        <f t="shared" si="14"/>
        <v>DISTRIBUCION VOLUMEN X CRITERIO (Consumiciones)Rto carn.transf.IngDE 15 A 19 AÑOS</v>
      </c>
      <c r="B470" s="9">
        <v>0</v>
      </c>
      <c r="C470" s="9">
        <v>0</v>
      </c>
      <c r="D470" t="s">
        <v>163</v>
      </c>
      <c r="E470" s="25">
        <v>4.681146155308145</v>
      </c>
      <c r="F470" s="25">
        <v>6.8495467025745649</v>
      </c>
      <c r="G470" s="25">
        <v>3.8743521811069859</v>
      </c>
      <c r="H470" s="10">
        <v>0</v>
      </c>
    </row>
    <row r="471" spans="1:8" x14ac:dyDescent="0.35">
      <c r="A471" s="9" t="str">
        <f t="shared" si="14"/>
        <v>DISTRIBUCION VOLUMEN X CRITERIO (Consumiciones)Rto carn.transf.IngDE 20 A 24 AÑOS</v>
      </c>
      <c r="B471" s="9">
        <v>0</v>
      </c>
      <c r="C471" s="9">
        <v>0</v>
      </c>
      <c r="D471" t="s">
        <v>164</v>
      </c>
      <c r="E471" s="25">
        <v>4.6386254738969086</v>
      </c>
      <c r="F471" s="25">
        <v>5.1406292500205089</v>
      </c>
      <c r="G471" s="25">
        <v>5.4818954151095101</v>
      </c>
      <c r="H471" s="10">
        <v>0</v>
      </c>
    </row>
    <row r="472" spans="1:8" x14ac:dyDescent="0.35">
      <c r="A472" s="9" t="str">
        <f t="shared" si="14"/>
        <v>DISTRIBUCION VOLUMEN X CRITERIO (Consumiciones)Rto carn.transf.IngDE 25 A 34 AÑOS</v>
      </c>
      <c r="B472" s="9">
        <v>0</v>
      </c>
      <c r="C472" s="9">
        <v>0</v>
      </c>
      <c r="D472" t="s">
        <v>165</v>
      </c>
      <c r="E472" s="25">
        <v>15.72679530654503</v>
      </c>
      <c r="F472" s="25">
        <v>15.730808605806606</v>
      </c>
      <c r="G472" s="25">
        <v>13.255018198726734</v>
      </c>
      <c r="H472" s="10">
        <v>0</v>
      </c>
    </row>
    <row r="473" spans="1:8" x14ac:dyDescent="0.35">
      <c r="A473" s="9" t="str">
        <f t="shared" si="14"/>
        <v>DISTRIBUCION VOLUMEN X CRITERIO (Consumiciones)Rto carn.transf.IngDE 35 A 49 AÑOS</v>
      </c>
      <c r="B473" s="9">
        <v>0</v>
      </c>
      <c r="C473" s="9">
        <v>0</v>
      </c>
      <c r="D473" t="s">
        <v>166</v>
      </c>
      <c r="E473" s="25">
        <v>32.392366633656437</v>
      </c>
      <c r="F473" s="25">
        <v>31.56634914555778</v>
      </c>
      <c r="G473" s="25">
        <v>31.446250122092106</v>
      </c>
      <c r="H473" s="10">
        <v>0</v>
      </c>
    </row>
    <row r="474" spans="1:8" x14ac:dyDescent="0.35">
      <c r="A474" s="9" t="str">
        <f t="shared" si="14"/>
        <v>DISTRIBUCION VOLUMEN X CRITERIO (Consumiciones)Rto carn.transf.IngDE 50 A 59 AÑOS</v>
      </c>
      <c r="B474" s="9">
        <v>0</v>
      </c>
      <c r="C474" s="9">
        <v>0</v>
      </c>
      <c r="D474" t="s">
        <v>167</v>
      </c>
      <c r="E474" s="25">
        <v>24.392404145285038</v>
      </c>
      <c r="F474" s="25">
        <v>24.882481972611426</v>
      </c>
      <c r="G474" s="25">
        <v>24.70118794097781</v>
      </c>
      <c r="H474" s="10">
        <v>0</v>
      </c>
    </row>
    <row r="475" spans="1:8" x14ac:dyDescent="0.35">
      <c r="A475" s="9" t="str">
        <f t="shared" si="14"/>
        <v>DISTRIBUCION VOLUMEN X CRITERIO (Consumiciones)Rto carn.transf.IngDE 60 A 75 AÑOS</v>
      </c>
      <c r="B475" s="9">
        <v>0</v>
      </c>
      <c r="C475" s="9">
        <v>0</v>
      </c>
      <c r="D475" t="s">
        <v>168</v>
      </c>
      <c r="E475" s="25">
        <v>18.168677289959888</v>
      </c>
      <c r="F475" s="25">
        <v>15.830176704344732</v>
      </c>
      <c r="G475" s="25">
        <v>21.241298577739606</v>
      </c>
      <c r="H475" s="10">
        <v>0</v>
      </c>
    </row>
    <row r="476" spans="1:8" x14ac:dyDescent="0.35">
      <c r="A476" s="9" t="str">
        <f t="shared" si="14"/>
        <v>DISTRIBUCION VOLUMEN X CRITERIO (Consumiciones)Rto carn.transf.IngNIVEL ALTO</v>
      </c>
      <c r="B476" s="9">
        <v>0</v>
      </c>
      <c r="C476" s="9">
        <v>0</v>
      </c>
      <c r="D476" t="s">
        <v>256</v>
      </c>
      <c r="E476" s="25">
        <v>28.160279686702879</v>
      </c>
      <c r="F476" s="25">
        <v>25.115234841768125</v>
      </c>
      <c r="G476" s="25">
        <v>23.582773089900954</v>
      </c>
      <c r="H476" s="10">
        <v>0</v>
      </c>
    </row>
    <row r="477" spans="1:8" x14ac:dyDescent="0.35">
      <c r="A477" s="9" t="str">
        <f t="shared" si="14"/>
        <v>DISTRIBUCION VOLUMEN X CRITERIO (Consumiciones)Rto carn.transf.IngNIVEL MEDIO ALTO</v>
      </c>
      <c r="B477" s="9">
        <v>0</v>
      </c>
      <c r="C477" s="9">
        <v>0</v>
      </c>
      <c r="D477" t="s">
        <v>257</v>
      </c>
      <c r="E477" s="25">
        <v>14.73258710200162</v>
      </c>
      <c r="F477" s="25">
        <v>13.338395791624139</v>
      </c>
      <c r="G477" s="25">
        <v>18.620355537087136</v>
      </c>
      <c r="H477" s="10">
        <v>0</v>
      </c>
    </row>
    <row r="478" spans="1:8" x14ac:dyDescent="0.35">
      <c r="A478" s="9" t="str">
        <f t="shared" si="14"/>
        <v>DISTRIBUCION VOLUMEN X CRITERIO (Consumiciones)Rto carn.transf.IngNIVEL MEDIO</v>
      </c>
      <c r="B478" s="9">
        <v>0</v>
      </c>
      <c r="C478" s="9">
        <v>0</v>
      </c>
      <c r="D478" t="s">
        <v>258</v>
      </c>
      <c r="E478" s="25">
        <v>23.972716542128058</v>
      </c>
      <c r="F478" s="25">
        <v>29.616803230288607</v>
      </c>
      <c r="G478" s="25">
        <v>26.060557197929512</v>
      </c>
      <c r="H478" s="10">
        <v>0</v>
      </c>
    </row>
    <row r="479" spans="1:8" x14ac:dyDescent="0.35">
      <c r="A479" s="9" t="str">
        <f t="shared" si="14"/>
        <v>DISTRIBUCION VOLUMEN X CRITERIO (Consumiciones)Rto carn.transf.IngNIVEL MEDIO BAJO</v>
      </c>
      <c r="B479" s="9">
        <v>0</v>
      </c>
      <c r="C479" s="9">
        <v>0</v>
      </c>
      <c r="D479" t="s">
        <v>259</v>
      </c>
      <c r="E479" s="25">
        <v>14.849995998759615</v>
      </c>
      <c r="F479" s="25">
        <v>13.561642583164209</v>
      </c>
      <c r="G479" s="25">
        <v>14.112668666744449</v>
      </c>
      <c r="H479" s="10">
        <v>0</v>
      </c>
    </row>
    <row r="480" spans="1:8" x14ac:dyDescent="0.35">
      <c r="A480" s="9" t="str">
        <f t="shared" si="14"/>
        <v>DISTRIBUCION VOLUMEN X CRITERIO (Consumiciones)Rto carn.transf.IngNIVEL BAJO</v>
      </c>
      <c r="B480" s="9">
        <v>0</v>
      </c>
      <c r="C480" s="9">
        <v>0</v>
      </c>
      <c r="D480" t="s">
        <v>260</v>
      </c>
      <c r="E480" s="25">
        <v>18.284423171183068</v>
      </c>
      <c r="F480" s="25">
        <v>18.367915934070542</v>
      </c>
      <c r="G480" s="25">
        <v>17.623660122854496</v>
      </c>
      <c r="H480" s="10">
        <v>0</v>
      </c>
    </row>
    <row r="481" spans="1:8" x14ac:dyDescent="0.35">
      <c r="A481" s="9" t="str">
        <f t="shared" si="14"/>
        <v>DISTRIBUCION VOLUMEN X CRITERIO (Consumiciones)Rto carn.transf.IngHOMBRE</v>
      </c>
      <c r="B481" s="9">
        <v>0</v>
      </c>
      <c r="C481" s="9">
        <v>0</v>
      </c>
      <c r="D481" t="s">
        <v>173</v>
      </c>
      <c r="E481" s="25">
        <v>47.502225689963886</v>
      </c>
      <c r="F481" s="25">
        <v>46.128984495417249</v>
      </c>
      <c r="G481" s="25">
        <v>46.755711292174141</v>
      </c>
      <c r="H481" s="10">
        <v>0</v>
      </c>
    </row>
    <row r="482" spans="1:8" x14ac:dyDescent="0.35">
      <c r="A482" s="9" t="str">
        <f t="shared" si="14"/>
        <v>DISTRIBUCION VOLUMEN X CRITERIO (Consumiciones)Rto carn.transf.IngMUJER</v>
      </c>
      <c r="B482" s="9">
        <v>0</v>
      </c>
      <c r="C482" s="9">
        <v>0</v>
      </c>
      <c r="D482" t="s">
        <v>174</v>
      </c>
      <c r="E482" s="25">
        <v>52.497774310036114</v>
      </c>
      <c r="F482" s="25">
        <v>53.871015504582751</v>
      </c>
      <c r="G482" s="25">
        <v>53.244288707825845</v>
      </c>
      <c r="H482" s="10">
        <v>0</v>
      </c>
    </row>
    <row r="483" spans="1:8" x14ac:dyDescent="0.35">
      <c r="A483" s="9" t="str">
        <f>$B$3&amp;$C$483&amp;D483</f>
        <v>DISTRIBUCION VOLUMEN X CRITERIO (Consumiciones).T.Pescados/Marisc.IngT.ESPAÑA</v>
      </c>
      <c r="B483" s="9">
        <v>0</v>
      </c>
      <c r="C483" s="9" t="s">
        <v>82</v>
      </c>
      <c r="D483" t="s">
        <v>145</v>
      </c>
      <c r="E483" s="25">
        <v>100</v>
      </c>
      <c r="F483" s="25">
        <v>100</v>
      </c>
      <c r="G483" s="25">
        <v>100</v>
      </c>
      <c r="H483" s="10">
        <v>0</v>
      </c>
    </row>
    <row r="484" spans="1:8" x14ac:dyDescent="0.35">
      <c r="A484" s="9" t="str">
        <f t="shared" ref="A484:A512" si="15">$B$3&amp;$C$483&amp;D484</f>
        <v>DISTRIBUCION VOLUMEN X CRITERIO (Consumiciones).T.Pescados/Marisc.IngBCN AM</v>
      </c>
      <c r="B484" s="9">
        <v>0</v>
      </c>
      <c r="C484" s="9">
        <v>0</v>
      </c>
      <c r="D484" t="s">
        <v>147</v>
      </c>
      <c r="E484" s="25">
        <v>9.5176455065423138</v>
      </c>
      <c r="F484" s="25">
        <v>8.3723072278755026</v>
      </c>
      <c r="G484" s="25">
        <v>8.1063503414743838</v>
      </c>
      <c r="H484" s="10">
        <v>0</v>
      </c>
    </row>
    <row r="485" spans="1:8" x14ac:dyDescent="0.35">
      <c r="A485" s="9" t="str">
        <f t="shared" si="15"/>
        <v>DISTRIBUCION VOLUMEN X CRITERIO (Consumiciones).T.Pescados/Marisc.IngREST.CAT ARAGON</v>
      </c>
      <c r="B485" s="9">
        <v>0</v>
      </c>
      <c r="C485" s="9">
        <v>0</v>
      </c>
      <c r="D485" t="s">
        <v>148</v>
      </c>
      <c r="E485" s="25">
        <v>12.205162248346864</v>
      </c>
      <c r="F485" s="25">
        <v>13.088313320381422</v>
      </c>
      <c r="G485" s="25">
        <v>13.975023112248145</v>
      </c>
      <c r="H485" s="10">
        <v>0</v>
      </c>
    </row>
    <row r="486" spans="1:8" x14ac:dyDescent="0.35">
      <c r="A486" s="9" t="str">
        <f t="shared" si="15"/>
        <v>DISTRIBUCION VOLUMEN X CRITERIO (Consumiciones).T.Pescados/Marisc.IngLEVANTE</v>
      </c>
      <c r="B486" s="9">
        <v>0</v>
      </c>
      <c r="C486" s="9">
        <v>0</v>
      </c>
      <c r="D486" t="s">
        <v>149</v>
      </c>
      <c r="E486" s="25">
        <v>17.737127933832408</v>
      </c>
      <c r="F486" s="25">
        <v>19.119125185673923</v>
      </c>
      <c r="G486" s="25">
        <v>18.357071501458826</v>
      </c>
      <c r="H486" s="10">
        <v>0</v>
      </c>
    </row>
    <row r="487" spans="1:8" x14ac:dyDescent="0.35">
      <c r="A487" s="9" t="str">
        <f t="shared" si="15"/>
        <v>DISTRIBUCION VOLUMEN X CRITERIO (Consumiciones).T.Pescados/Marisc.IngANDALUCIA</v>
      </c>
      <c r="B487" s="9">
        <v>0</v>
      </c>
      <c r="C487" s="9">
        <v>0</v>
      </c>
      <c r="D487" t="s">
        <v>150</v>
      </c>
      <c r="E487" s="25">
        <v>24.061392588278718</v>
      </c>
      <c r="F487" s="25">
        <v>20.783944165750924</v>
      </c>
      <c r="G487" s="25">
        <v>20.736550279879342</v>
      </c>
      <c r="H487" s="10">
        <v>0</v>
      </c>
    </row>
    <row r="488" spans="1:8" x14ac:dyDescent="0.35">
      <c r="A488" s="9" t="str">
        <f t="shared" si="15"/>
        <v>DISTRIBUCION VOLUMEN X CRITERIO (Consumiciones).T.Pescados/Marisc.IngMDD AM</v>
      </c>
      <c r="B488" s="9">
        <v>0</v>
      </c>
      <c r="C488" s="9">
        <v>0</v>
      </c>
      <c r="D488" t="s">
        <v>151</v>
      </c>
      <c r="E488" s="25">
        <v>15.469356312804871</v>
      </c>
      <c r="F488" s="25">
        <v>13.796202646718131</v>
      </c>
      <c r="G488" s="25">
        <v>14.198503350552953</v>
      </c>
      <c r="H488" s="10">
        <v>0</v>
      </c>
    </row>
    <row r="489" spans="1:8" x14ac:dyDescent="0.35">
      <c r="A489" s="9" t="str">
        <f t="shared" si="15"/>
        <v>DISTRIBUCION VOLUMEN X CRITERIO (Consumiciones).T.Pescados/Marisc.IngRTO CENTRO</v>
      </c>
      <c r="B489" s="9">
        <v>0</v>
      </c>
      <c r="C489" s="9">
        <v>0</v>
      </c>
      <c r="D489" t="s">
        <v>152</v>
      </c>
      <c r="E489" s="25">
        <v>6.6947056940050267</v>
      </c>
      <c r="F489" s="25">
        <v>8.5581812589120627</v>
      </c>
      <c r="G489" s="25">
        <v>9.3280017742080439</v>
      </c>
      <c r="H489" s="10">
        <v>0</v>
      </c>
    </row>
    <row r="490" spans="1:8" x14ac:dyDescent="0.35">
      <c r="A490" s="9" t="str">
        <f t="shared" si="15"/>
        <v>DISTRIBUCION VOLUMEN X CRITERIO (Consumiciones).T.Pescados/Marisc.IngNORTE-CENTRO</v>
      </c>
      <c r="B490" s="9">
        <v>0</v>
      </c>
      <c r="C490" s="9">
        <v>0</v>
      </c>
      <c r="D490" t="s">
        <v>153</v>
      </c>
      <c r="E490" s="25">
        <v>7.740764922030821</v>
      </c>
      <c r="F490" s="25">
        <v>7.3098507519007638</v>
      </c>
      <c r="G490" s="25">
        <v>6.9906590260224224</v>
      </c>
      <c r="H490" s="10">
        <v>0</v>
      </c>
    </row>
    <row r="491" spans="1:8" x14ac:dyDescent="0.35">
      <c r="A491" s="9" t="str">
        <f t="shared" si="15"/>
        <v>DISTRIBUCION VOLUMEN X CRITERIO (Consumiciones).T.Pescados/Marisc.IngNOROESTE</v>
      </c>
      <c r="B491" s="9">
        <v>0</v>
      </c>
      <c r="C491" s="9">
        <v>0</v>
      </c>
      <c r="D491" t="s">
        <v>154</v>
      </c>
      <c r="E491" s="25">
        <v>6.5738291542566429</v>
      </c>
      <c r="F491" s="25">
        <v>8.9720640079037928</v>
      </c>
      <c r="G491" s="25">
        <v>8.307837792578205</v>
      </c>
      <c r="H491" s="10">
        <v>0</v>
      </c>
    </row>
    <row r="492" spans="1:8" x14ac:dyDescent="0.35">
      <c r="A492" s="9" t="str">
        <f t="shared" si="15"/>
        <v>DISTRIBUCION VOLUMEN X CRITERIO (Consumiciones).T.Pescados/Marisc.Ing&lt;2MIL</v>
      </c>
      <c r="B492" s="9">
        <v>0</v>
      </c>
      <c r="C492" s="9">
        <v>0</v>
      </c>
      <c r="D492" t="s">
        <v>155</v>
      </c>
      <c r="E492" s="25">
        <v>3.059183380982903</v>
      </c>
      <c r="F492" s="25">
        <v>4.9582698220846488</v>
      </c>
      <c r="G492" s="25">
        <v>5.97906699737438</v>
      </c>
      <c r="H492" s="10">
        <v>0</v>
      </c>
    </row>
    <row r="493" spans="1:8" x14ac:dyDescent="0.35">
      <c r="A493" s="9" t="str">
        <f t="shared" si="15"/>
        <v>DISTRIBUCION VOLUMEN X CRITERIO (Consumiciones).T.Pescados/Marisc.Ing2-5MIL</v>
      </c>
      <c r="B493" s="9">
        <v>0</v>
      </c>
      <c r="C493" s="9">
        <v>0</v>
      </c>
      <c r="D493" t="s">
        <v>156</v>
      </c>
      <c r="E493" s="25">
        <v>4.5924269886704554</v>
      </c>
      <c r="F493" s="25">
        <v>4.1510656739663148</v>
      </c>
      <c r="G493" s="25">
        <v>3.5700209064797948</v>
      </c>
      <c r="H493" s="10">
        <v>0</v>
      </c>
    </row>
    <row r="494" spans="1:8" x14ac:dyDescent="0.35">
      <c r="A494" s="9" t="str">
        <f t="shared" si="15"/>
        <v>DISTRIBUCION VOLUMEN X CRITERIO (Consumiciones).T.Pescados/Marisc.Ing5-10MIL</v>
      </c>
      <c r="B494" s="9">
        <v>0</v>
      </c>
      <c r="C494" s="9">
        <v>0</v>
      </c>
      <c r="D494" t="s">
        <v>157</v>
      </c>
      <c r="E494" s="25">
        <v>7.0219279961645276</v>
      </c>
      <c r="F494" s="25">
        <v>8.2253918448697956</v>
      </c>
      <c r="G494" s="25">
        <v>8.4168254627069956</v>
      </c>
      <c r="H494" s="10">
        <v>0</v>
      </c>
    </row>
    <row r="495" spans="1:8" x14ac:dyDescent="0.35">
      <c r="A495" s="9" t="str">
        <f t="shared" si="15"/>
        <v>DISTRIBUCION VOLUMEN X CRITERIO (Consumiciones).T.Pescados/Marisc.Ing10-30MIL</v>
      </c>
      <c r="B495" s="9">
        <v>0</v>
      </c>
      <c r="C495" s="9">
        <v>0</v>
      </c>
      <c r="D495" t="s">
        <v>158</v>
      </c>
      <c r="E495" s="25">
        <v>17.752469256217431</v>
      </c>
      <c r="F495" s="25">
        <v>17.471515705240723</v>
      </c>
      <c r="G495" s="25">
        <v>18.203775186284084</v>
      </c>
      <c r="H495" s="10">
        <v>0</v>
      </c>
    </row>
    <row r="496" spans="1:8" x14ac:dyDescent="0.35">
      <c r="A496" s="9" t="str">
        <f t="shared" si="15"/>
        <v>DISTRIBUCION VOLUMEN X CRITERIO (Consumiciones).T.Pescados/Marisc.Ing30-100MIL</v>
      </c>
      <c r="B496" s="9">
        <v>0</v>
      </c>
      <c r="C496" s="9">
        <v>0</v>
      </c>
      <c r="D496" t="s">
        <v>159</v>
      </c>
      <c r="E496" s="25">
        <v>21.675980465477618</v>
      </c>
      <c r="F496" s="25">
        <v>20.559005714011278</v>
      </c>
      <c r="G496" s="25">
        <v>20.728663970272986</v>
      </c>
      <c r="H496" s="10">
        <v>0</v>
      </c>
    </row>
    <row r="497" spans="1:8" x14ac:dyDescent="0.35">
      <c r="A497" s="9" t="str">
        <f t="shared" si="15"/>
        <v>DISTRIBUCION VOLUMEN X CRITERIO (Consumiciones).T.Pescados/Marisc.Ing100-200MIL</v>
      </c>
      <c r="B497" s="9">
        <v>0</v>
      </c>
      <c r="C497" s="9">
        <v>0</v>
      </c>
      <c r="D497" t="s">
        <v>160</v>
      </c>
      <c r="E497" s="25">
        <v>10.223521218797684</v>
      </c>
      <c r="F497" s="25">
        <v>8.6884445928438225</v>
      </c>
      <c r="G497" s="25">
        <v>9.9317418036342762</v>
      </c>
      <c r="H497" s="10">
        <v>0</v>
      </c>
    </row>
    <row r="498" spans="1:8" x14ac:dyDescent="0.35">
      <c r="A498" s="9" t="str">
        <f t="shared" si="15"/>
        <v>DISTRIBUCION VOLUMEN X CRITERIO (Consumiciones).T.Pescados/Marisc.Ing200-500MIL</v>
      </c>
      <c r="B498" s="9">
        <v>0</v>
      </c>
      <c r="C498" s="9">
        <v>0</v>
      </c>
      <c r="D498" t="s">
        <v>161</v>
      </c>
      <c r="E498" s="25">
        <v>13.178504461353235</v>
      </c>
      <c r="F498" s="25">
        <v>14.161712979850593</v>
      </c>
      <c r="G498" s="25">
        <v>14.243549838161359</v>
      </c>
      <c r="H498" s="10">
        <v>0</v>
      </c>
    </row>
    <row r="499" spans="1:8" x14ac:dyDescent="0.35">
      <c r="A499" s="9" t="str">
        <f t="shared" si="15"/>
        <v>DISTRIBUCION VOLUMEN X CRITERIO (Consumiciones).T.Pescados/Marisc.Ing&gt;500MIL</v>
      </c>
      <c r="B499" s="9">
        <v>0</v>
      </c>
      <c r="C499" s="9">
        <v>0</v>
      </c>
      <c r="D499" t="s">
        <v>162</v>
      </c>
      <c r="E499" s="25">
        <v>22.495980545098938</v>
      </c>
      <c r="F499" s="25">
        <v>21.784596525853701</v>
      </c>
      <c r="G499" s="25">
        <v>18.926367121396826</v>
      </c>
      <c r="H499" s="10">
        <v>0</v>
      </c>
    </row>
    <row r="500" spans="1:8" x14ac:dyDescent="0.35">
      <c r="A500" s="9" t="str">
        <f t="shared" si="15"/>
        <v>DISTRIBUCION VOLUMEN X CRITERIO (Consumiciones).T.Pescados/Marisc.IngDE 15 A 19 AÑOS</v>
      </c>
      <c r="B500" s="9">
        <v>0</v>
      </c>
      <c r="C500" s="9">
        <v>0</v>
      </c>
      <c r="D500" t="s">
        <v>163</v>
      </c>
      <c r="E500" s="25">
        <v>1.0419430900920936</v>
      </c>
      <c r="F500" s="25">
        <v>1.871235779293027</v>
      </c>
      <c r="G500" s="25">
        <v>0.52938158212349962</v>
      </c>
      <c r="H500" s="10">
        <v>0</v>
      </c>
    </row>
    <row r="501" spans="1:8" x14ac:dyDescent="0.35">
      <c r="A501" s="9" t="str">
        <f t="shared" si="15"/>
        <v>DISTRIBUCION VOLUMEN X CRITERIO (Consumiciones).T.Pescados/Marisc.IngDE 20 A 24 AÑOS</v>
      </c>
      <c r="B501" s="9">
        <v>0</v>
      </c>
      <c r="C501" s="9">
        <v>0</v>
      </c>
      <c r="D501" t="s">
        <v>164</v>
      </c>
      <c r="E501" s="25">
        <v>1.5278805429946605</v>
      </c>
      <c r="F501" s="25">
        <v>1.1312588834751069</v>
      </c>
      <c r="G501" s="25">
        <v>1.4775699387985695</v>
      </c>
      <c r="H501" s="10">
        <v>0</v>
      </c>
    </row>
    <row r="502" spans="1:8" x14ac:dyDescent="0.35">
      <c r="A502" s="9" t="str">
        <f t="shared" si="15"/>
        <v>DISTRIBUCION VOLUMEN X CRITERIO (Consumiciones).T.Pescados/Marisc.IngDE 25 A 34 AÑOS</v>
      </c>
      <c r="B502" s="9">
        <v>0</v>
      </c>
      <c r="C502" s="9">
        <v>0</v>
      </c>
      <c r="D502" t="s">
        <v>165</v>
      </c>
      <c r="E502" s="25">
        <v>6.9220089255500845</v>
      </c>
      <c r="F502" s="25">
        <v>6.3439847367175259</v>
      </c>
      <c r="G502" s="25">
        <v>5.6563843203235553</v>
      </c>
      <c r="H502" s="10">
        <v>0</v>
      </c>
    </row>
    <row r="503" spans="1:8" x14ac:dyDescent="0.35">
      <c r="A503" s="9" t="str">
        <f t="shared" si="15"/>
        <v>DISTRIBUCION VOLUMEN X CRITERIO (Consumiciones).T.Pescados/Marisc.IngDE 35 A 49 AÑOS</v>
      </c>
      <c r="B503" s="9">
        <v>0</v>
      </c>
      <c r="C503" s="9">
        <v>0</v>
      </c>
      <c r="D503" t="s">
        <v>166</v>
      </c>
      <c r="E503" s="25">
        <v>20.114805414022339</v>
      </c>
      <c r="F503" s="25">
        <v>16.426138657110155</v>
      </c>
      <c r="G503" s="25">
        <v>17.475116859166452</v>
      </c>
      <c r="H503" s="10">
        <v>0</v>
      </c>
    </row>
    <row r="504" spans="1:8" x14ac:dyDescent="0.35">
      <c r="A504" s="9" t="str">
        <f t="shared" si="15"/>
        <v>DISTRIBUCION VOLUMEN X CRITERIO (Consumiciones).T.Pescados/Marisc.IngDE 50 A 59 AÑOS</v>
      </c>
      <c r="B504" s="9">
        <v>0</v>
      </c>
      <c r="C504" s="9">
        <v>0</v>
      </c>
      <c r="D504" t="s">
        <v>167</v>
      </c>
      <c r="E504" s="25">
        <v>24.129667871033934</v>
      </c>
      <c r="F504" s="25">
        <v>24.20203094965564</v>
      </c>
      <c r="G504" s="25">
        <v>26.910148128595658</v>
      </c>
      <c r="H504" s="10">
        <v>0</v>
      </c>
    </row>
    <row r="505" spans="1:8" x14ac:dyDescent="0.35">
      <c r="A505" s="9" t="str">
        <f t="shared" si="15"/>
        <v>DISTRIBUCION VOLUMEN X CRITERIO (Consumiciones).T.Pescados/Marisc.IngDE 60 A 75 AÑOS</v>
      </c>
      <c r="B505" s="9">
        <v>0</v>
      </c>
      <c r="C505" s="9">
        <v>0</v>
      </c>
      <c r="D505" t="s">
        <v>168</v>
      </c>
      <c r="E505" s="25">
        <v>46.263684203641766</v>
      </c>
      <c r="F505" s="25">
        <v>50.025342560521977</v>
      </c>
      <c r="G505" s="25">
        <v>47.951400581781101</v>
      </c>
      <c r="H505" s="10">
        <v>0</v>
      </c>
    </row>
    <row r="506" spans="1:8" x14ac:dyDescent="0.35">
      <c r="A506" s="9" t="str">
        <f t="shared" si="15"/>
        <v>DISTRIBUCION VOLUMEN X CRITERIO (Consumiciones).T.Pescados/Marisc.IngNIVEL ALTO</v>
      </c>
      <c r="B506" s="9">
        <v>0</v>
      </c>
      <c r="C506" s="9">
        <v>0</v>
      </c>
      <c r="D506" t="s">
        <v>256</v>
      </c>
      <c r="E506" s="25">
        <v>27.585190548039247</v>
      </c>
      <c r="F506" s="25">
        <v>24.130419991835495</v>
      </c>
      <c r="G506" s="25">
        <v>24.187015297042294</v>
      </c>
      <c r="H506" s="10">
        <v>0</v>
      </c>
    </row>
    <row r="507" spans="1:8" x14ac:dyDescent="0.35">
      <c r="A507" s="9" t="str">
        <f t="shared" si="15"/>
        <v>DISTRIBUCION VOLUMEN X CRITERIO (Consumiciones).T.Pescados/Marisc.IngNIVEL MEDIO ALTO</v>
      </c>
      <c r="B507" s="9">
        <v>0</v>
      </c>
      <c r="C507" s="9">
        <v>0</v>
      </c>
      <c r="D507" t="s">
        <v>257</v>
      </c>
      <c r="E507" s="25">
        <v>14.192924166947712</v>
      </c>
      <c r="F507" s="25">
        <v>14.128779086055504</v>
      </c>
      <c r="G507" s="25">
        <v>15.771645768416473</v>
      </c>
      <c r="H507" s="10">
        <v>0</v>
      </c>
    </row>
    <row r="508" spans="1:8" x14ac:dyDescent="0.35">
      <c r="A508" s="9" t="str">
        <f t="shared" si="15"/>
        <v>DISTRIBUCION VOLUMEN X CRITERIO (Consumiciones).T.Pescados/Marisc.IngNIVEL MEDIO</v>
      </c>
      <c r="B508" s="9">
        <v>0</v>
      </c>
      <c r="C508" s="9">
        <v>0</v>
      </c>
      <c r="D508" t="s">
        <v>258</v>
      </c>
      <c r="E508" s="25">
        <v>24.033454035464473</v>
      </c>
      <c r="F508" s="25">
        <v>25.642540396584629</v>
      </c>
      <c r="G508" s="25">
        <v>26.545487429659829</v>
      </c>
      <c r="H508" s="10">
        <v>0</v>
      </c>
    </row>
    <row r="509" spans="1:8" x14ac:dyDescent="0.35">
      <c r="A509" s="9" t="str">
        <f t="shared" si="15"/>
        <v>DISTRIBUCION VOLUMEN X CRITERIO (Consumiciones).T.Pescados/Marisc.IngNIVEL MEDIO BAJO</v>
      </c>
      <c r="B509" s="9">
        <v>0</v>
      </c>
      <c r="C509" s="9">
        <v>0</v>
      </c>
      <c r="D509" t="s">
        <v>259</v>
      </c>
      <c r="E509" s="25">
        <v>16.795150834061776</v>
      </c>
      <c r="F509" s="25">
        <v>15.256836059218976</v>
      </c>
      <c r="G509" s="25">
        <v>13.543385213211812</v>
      </c>
      <c r="H509" s="10">
        <v>0</v>
      </c>
    </row>
    <row r="510" spans="1:8" x14ac:dyDescent="0.35">
      <c r="A510" s="9" t="str">
        <f t="shared" si="15"/>
        <v>DISTRIBUCION VOLUMEN X CRITERIO (Consumiciones).T.Pescados/Marisc.IngNIVEL BAJO</v>
      </c>
      <c r="B510" s="9">
        <v>0</v>
      </c>
      <c r="C510" s="9">
        <v>0</v>
      </c>
      <c r="D510" t="s">
        <v>260</v>
      </c>
      <c r="E510" s="25">
        <v>17.393277571868197</v>
      </c>
      <c r="F510" s="25">
        <v>20.841418748863656</v>
      </c>
      <c r="G510" s="25">
        <v>19.952462059303073</v>
      </c>
      <c r="H510" s="10">
        <v>0</v>
      </c>
    </row>
    <row r="511" spans="1:8" x14ac:dyDescent="0.35">
      <c r="A511" s="9" t="str">
        <f t="shared" si="15"/>
        <v>DISTRIBUCION VOLUMEN X CRITERIO (Consumiciones).T.Pescados/Marisc.IngHOMBRE</v>
      </c>
      <c r="B511" s="9">
        <v>0</v>
      </c>
      <c r="C511" s="9">
        <v>0</v>
      </c>
      <c r="D511" t="s">
        <v>173</v>
      </c>
      <c r="E511" s="25">
        <v>55.624066226739913</v>
      </c>
      <c r="F511" s="25">
        <v>55.696230033264079</v>
      </c>
      <c r="G511" s="25">
        <v>54.36779518957686</v>
      </c>
      <c r="H511" s="10">
        <v>0</v>
      </c>
    </row>
    <row r="512" spans="1:8" x14ac:dyDescent="0.35">
      <c r="A512" s="9" t="str">
        <f t="shared" si="15"/>
        <v>DISTRIBUCION VOLUMEN X CRITERIO (Consumiciones).T.Pescados/Marisc.IngMUJER</v>
      </c>
      <c r="B512" s="9">
        <v>0</v>
      </c>
      <c r="C512" s="9">
        <v>0</v>
      </c>
      <c r="D512" t="s">
        <v>174</v>
      </c>
      <c r="E512" s="25">
        <v>44.375919555167052</v>
      </c>
      <c r="F512" s="25">
        <v>44.303755673131569</v>
      </c>
      <c r="G512" s="25">
        <v>45.632190702534743</v>
      </c>
      <c r="H512" s="10">
        <v>0</v>
      </c>
    </row>
    <row r="513" spans="1:8" x14ac:dyDescent="0.35">
      <c r="A513" s="9" t="str">
        <f>$B$3&amp;$C$513&amp;D513</f>
        <v>DISTRIBUCION VOLUMEN X CRITERIO (Consumiciones)Pescados Ing.T.ESPAÑA</v>
      </c>
      <c r="B513" s="9">
        <v>0</v>
      </c>
      <c r="C513" s="9" t="s">
        <v>83</v>
      </c>
      <c r="D513" t="s">
        <v>145</v>
      </c>
      <c r="E513" s="25">
        <v>100</v>
      </c>
      <c r="F513" s="25">
        <v>100</v>
      </c>
      <c r="G513" s="25">
        <v>100</v>
      </c>
      <c r="H513" s="10">
        <v>0</v>
      </c>
    </row>
    <row r="514" spans="1:8" x14ac:dyDescent="0.35">
      <c r="A514" s="9" t="str">
        <f t="shared" ref="A514:A542" si="16">$B$3&amp;$C$513&amp;D514</f>
        <v>DISTRIBUCION VOLUMEN X CRITERIO (Consumiciones)Pescados Ing.BCN AM</v>
      </c>
      <c r="B514" s="9">
        <v>0</v>
      </c>
      <c r="C514" s="9">
        <v>0</v>
      </c>
      <c r="D514" t="s">
        <v>147</v>
      </c>
      <c r="E514" s="25">
        <v>9.5250309388714314</v>
      </c>
      <c r="F514" s="25">
        <v>8.4423681371725561</v>
      </c>
      <c r="G514" s="25">
        <v>8.8260002058508764</v>
      </c>
      <c r="H514" s="10">
        <v>0</v>
      </c>
    </row>
    <row r="515" spans="1:8" x14ac:dyDescent="0.35">
      <c r="A515" s="9" t="str">
        <f t="shared" si="16"/>
        <v>DISTRIBUCION VOLUMEN X CRITERIO (Consumiciones)Pescados Ing.REST.CAT ARAGON</v>
      </c>
      <c r="B515" s="9">
        <v>0</v>
      </c>
      <c r="C515" s="9">
        <v>0</v>
      </c>
      <c r="D515" t="s">
        <v>148</v>
      </c>
      <c r="E515" s="25">
        <v>11.658335718255545</v>
      </c>
      <c r="F515" s="25">
        <v>11.495679963083873</v>
      </c>
      <c r="G515" s="25">
        <v>12.943104553644616</v>
      </c>
      <c r="H515" s="10">
        <v>0</v>
      </c>
    </row>
    <row r="516" spans="1:8" x14ac:dyDescent="0.35">
      <c r="A516" s="9" t="str">
        <f t="shared" si="16"/>
        <v>DISTRIBUCION VOLUMEN X CRITERIO (Consumiciones)Pescados Ing.LEVANTE</v>
      </c>
      <c r="B516" s="9">
        <v>0</v>
      </c>
      <c r="C516" s="9">
        <v>0</v>
      </c>
      <c r="D516" t="s">
        <v>149</v>
      </c>
      <c r="E516" s="25">
        <v>15.820312309226573</v>
      </c>
      <c r="F516" s="25">
        <v>17.718597510994893</v>
      </c>
      <c r="G516" s="25">
        <v>17.028892286668427</v>
      </c>
      <c r="H516" s="10">
        <v>0</v>
      </c>
    </row>
    <row r="517" spans="1:8" x14ac:dyDescent="0.35">
      <c r="A517" s="9" t="str">
        <f t="shared" si="16"/>
        <v>DISTRIBUCION VOLUMEN X CRITERIO (Consumiciones)Pescados Ing.ANDALUCIA</v>
      </c>
      <c r="B517" s="9">
        <v>0</v>
      </c>
      <c r="C517" s="9">
        <v>0</v>
      </c>
      <c r="D517" t="s">
        <v>150</v>
      </c>
      <c r="E517" s="25">
        <v>25.230197901333568</v>
      </c>
      <c r="F517" s="25">
        <v>21.838325477187492</v>
      </c>
      <c r="G517" s="25">
        <v>21.729221772078436</v>
      </c>
      <c r="H517" s="10">
        <v>0</v>
      </c>
    </row>
    <row r="518" spans="1:8" x14ac:dyDescent="0.35">
      <c r="A518" s="9" t="str">
        <f t="shared" si="16"/>
        <v>DISTRIBUCION VOLUMEN X CRITERIO (Consumiciones)Pescados Ing.MDD AM</v>
      </c>
      <c r="B518" s="9">
        <v>0</v>
      </c>
      <c r="C518" s="9">
        <v>0</v>
      </c>
      <c r="D518" t="s">
        <v>151</v>
      </c>
      <c r="E518" s="25">
        <v>17.601651408048305</v>
      </c>
      <c r="F518" s="25">
        <v>15.629463987548901</v>
      </c>
      <c r="G518" s="25">
        <v>16.473843917912625</v>
      </c>
      <c r="H518" s="10">
        <v>0</v>
      </c>
    </row>
    <row r="519" spans="1:8" x14ac:dyDescent="0.35">
      <c r="A519" s="9" t="str">
        <f t="shared" si="16"/>
        <v>DISTRIBUCION VOLUMEN X CRITERIO (Consumiciones)Pescados Ing.RTO CENTRO</v>
      </c>
      <c r="B519" s="9">
        <v>0</v>
      </c>
      <c r="C519" s="9">
        <v>0</v>
      </c>
      <c r="D519" t="s">
        <v>152</v>
      </c>
      <c r="E519" s="25">
        <v>5.9608924851019687</v>
      </c>
      <c r="F519" s="25">
        <v>8.2710314657362076</v>
      </c>
      <c r="G519" s="25">
        <v>7.6850183963720644</v>
      </c>
      <c r="H519" s="10">
        <v>0</v>
      </c>
    </row>
    <row r="520" spans="1:8" x14ac:dyDescent="0.35">
      <c r="A520" s="9" t="str">
        <f t="shared" si="16"/>
        <v>DISTRIBUCION VOLUMEN X CRITERIO (Consumiciones)Pescados Ing.NORTE-CENTRO</v>
      </c>
      <c r="B520" s="9">
        <v>0</v>
      </c>
      <c r="C520" s="9">
        <v>0</v>
      </c>
      <c r="D520" t="s">
        <v>153</v>
      </c>
      <c r="E520" s="25">
        <v>7.8992750487647392</v>
      </c>
      <c r="F520" s="25">
        <v>7.8401636938794912</v>
      </c>
      <c r="G520" s="25">
        <v>7.4548523143962928</v>
      </c>
      <c r="H520" s="10">
        <v>0</v>
      </c>
    </row>
    <row r="521" spans="1:8" x14ac:dyDescent="0.35">
      <c r="A521" s="9" t="str">
        <f t="shared" si="16"/>
        <v>DISTRIBUCION VOLUMEN X CRITERIO (Consumiciones)Pescados Ing.NOROESTE</v>
      </c>
      <c r="B521" s="9">
        <v>0</v>
      </c>
      <c r="C521" s="9">
        <v>0</v>
      </c>
      <c r="D521" t="s">
        <v>154</v>
      </c>
      <c r="E521" s="25">
        <v>6.3043188417971212</v>
      </c>
      <c r="F521" s="25">
        <v>8.7643621747322857</v>
      </c>
      <c r="G521" s="25">
        <v>7.8590764736008651</v>
      </c>
      <c r="H521" s="10">
        <v>0</v>
      </c>
    </row>
    <row r="522" spans="1:8" x14ac:dyDescent="0.35">
      <c r="A522" s="9" t="str">
        <f t="shared" si="16"/>
        <v>DISTRIBUCION VOLUMEN X CRITERIO (Consumiciones)Pescados Ing.&lt;2MIL</v>
      </c>
      <c r="B522" s="9">
        <v>0</v>
      </c>
      <c r="C522" s="9">
        <v>0</v>
      </c>
      <c r="D522" t="s">
        <v>155</v>
      </c>
      <c r="E522" s="25">
        <v>3.1339562782710959</v>
      </c>
      <c r="F522" s="25">
        <v>4.7901913202575228</v>
      </c>
      <c r="G522" s="25">
        <v>4.6810539068884403</v>
      </c>
      <c r="H522" s="10">
        <v>0</v>
      </c>
    </row>
    <row r="523" spans="1:8" x14ac:dyDescent="0.35">
      <c r="A523" s="9" t="str">
        <f t="shared" si="16"/>
        <v>DISTRIBUCION VOLUMEN X CRITERIO (Consumiciones)Pescados Ing.2-5MIL</v>
      </c>
      <c r="B523" s="9">
        <v>0</v>
      </c>
      <c r="C523" s="9">
        <v>0</v>
      </c>
      <c r="D523" t="s">
        <v>156</v>
      </c>
      <c r="E523" s="25">
        <v>4.5161399814220253</v>
      </c>
      <c r="F523" s="25">
        <v>3.8690894224366668</v>
      </c>
      <c r="G523" s="25">
        <v>3.2639318261576942</v>
      </c>
      <c r="H523" s="10">
        <v>0</v>
      </c>
    </row>
    <row r="524" spans="1:8" x14ac:dyDescent="0.35">
      <c r="A524" s="9" t="str">
        <f t="shared" si="16"/>
        <v>DISTRIBUCION VOLUMEN X CRITERIO (Consumiciones)Pescados Ing.5-10MIL</v>
      </c>
      <c r="B524" s="9">
        <v>0</v>
      </c>
      <c r="C524" s="9">
        <v>0</v>
      </c>
      <c r="D524" t="s">
        <v>157</v>
      </c>
      <c r="E524" s="25">
        <v>6.5052481312140253</v>
      </c>
      <c r="F524" s="25">
        <v>6.4850240744151399</v>
      </c>
      <c r="G524" s="25">
        <v>7.1549647883394156</v>
      </c>
      <c r="H524" s="10">
        <v>0</v>
      </c>
    </row>
    <row r="525" spans="1:8" x14ac:dyDescent="0.35">
      <c r="A525" s="9" t="str">
        <f t="shared" si="16"/>
        <v>DISTRIBUCION VOLUMEN X CRITERIO (Consumiciones)Pescados Ing.10-30MIL</v>
      </c>
      <c r="B525" s="9">
        <v>0</v>
      </c>
      <c r="C525" s="9">
        <v>0</v>
      </c>
      <c r="D525" t="s">
        <v>158</v>
      </c>
      <c r="E525" s="25">
        <v>18.104572897060244</v>
      </c>
      <c r="F525" s="25">
        <v>16.37329915623172</v>
      </c>
      <c r="G525" s="25">
        <v>17.526587624890098</v>
      </c>
      <c r="H525" s="10">
        <v>0</v>
      </c>
    </row>
    <row r="526" spans="1:8" x14ac:dyDescent="0.35">
      <c r="A526" s="9" t="str">
        <f t="shared" si="16"/>
        <v>DISTRIBUCION VOLUMEN X CRITERIO (Consumiciones)Pescados Ing.30-100MIL</v>
      </c>
      <c r="B526" s="9">
        <v>0</v>
      </c>
      <c r="C526" s="9">
        <v>0</v>
      </c>
      <c r="D526" t="s">
        <v>159</v>
      </c>
      <c r="E526" s="25">
        <v>20.558337964803432</v>
      </c>
      <c r="F526" s="25">
        <v>20.419728674561267</v>
      </c>
      <c r="G526" s="25">
        <v>21.786830256110733</v>
      </c>
      <c r="H526" s="10">
        <v>0</v>
      </c>
    </row>
    <row r="527" spans="1:8" x14ac:dyDescent="0.35">
      <c r="A527" s="9" t="str">
        <f t="shared" si="16"/>
        <v>DISTRIBUCION VOLUMEN X CRITERIO (Consumiciones)Pescados Ing.100-200MIL</v>
      </c>
      <c r="B527" s="9">
        <v>0</v>
      </c>
      <c r="C527" s="9">
        <v>0</v>
      </c>
      <c r="D527" t="s">
        <v>160</v>
      </c>
      <c r="E527" s="25">
        <v>10.170254143171519</v>
      </c>
      <c r="F527" s="25">
        <v>9.1183415875149016</v>
      </c>
      <c r="G527" s="25">
        <v>10.306449952815507</v>
      </c>
      <c r="H527" s="10">
        <v>0</v>
      </c>
    </row>
    <row r="528" spans="1:8" x14ac:dyDescent="0.35">
      <c r="A528" s="9" t="str">
        <f t="shared" si="16"/>
        <v>DISTRIBUCION VOLUMEN X CRITERIO (Consumiciones)Pescados Ing.200-500MIL</v>
      </c>
      <c r="B528" s="9">
        <v>0</v>
      </c>
      <c r="C528" s="9">
        <v>0</v>
      </c>
      <c r="D528" t="s">
        <v>161</v>
      </c>
      <c r="E528" s="25">
        <v>13.230736096066295</v>
      </c>
      <c r="F528" s="25">
        <v>15.067297553294621</v>
      </c>
      <c r="G528" s="25">
        <v>14.230458737439685</v>
      </c>
      <c r="H528" s="10">
        <v>0</v>
      </c>
    </row>
    <row r="529" spans="1:8" x14ac:dyDescent="0.35">
      <c r="A529" s="9" t="str">
        <f t="shared" si="16"/>
        <v>DISTRIBUCION VOLUMEN X CRITERIO (Consumiciones)Pescados Ing.&gt;500MIL</v>
      </c>
      <c r="B529" s="9">
        <v>0</v>
      </c>
      <c r="C529" s="9">
        <v>0</v>
      </c>
      <c r="D529" t="s">
        <v>162</v>
      </c>
      <c r="E529" s="25">
        <v>23.780761833690988</v>
      </c>
      <c r="F529" s="25">
        <v>23.87702315151196</v>
      </c>
      <c r="G529" s="25">
        <v>21.049737788144725</v>
      </c>
      <c r="H529" s="10">
        <v>0</v>
      </c>
    </row>
    <row r="530" spans="1:8" x14ac:dyDescent="0.35">
      <c r="A530" s="9" t="str">
        <f t="shared" si="16"/>
        <v>DISTRIBUCION VOLUMEN X CRITERIO (Consumiciones)Pescados Ing.DE 15 A 19 AÑOS</v>
      </c>
      <c r="B530" s="9">
        <v>0</v>
      </c>
      <c r="C530" s="9">
        <v>0</v>
      </c>
      <c r="D530" t="s">
        <v>163</v>
      </c>
      <c r="E530" s="25">
        <v>0.88212851621372668</v>
      </c>
      <c r="F530" s="25">
        <v>2.1470378552215879</v>
      </c>
      <c r="G530" s="25">
        <v>0.55519940873675755</v>
      </c>
      <c r="H530" s="10">
        <v>0</v>
      </c>
    </row>
    <row r="531" spans="1:8" x14ac:dyDescent="0.35">
      <c r="A531" s="9" t="str">
        <f t="shared" si="16"/>
        <v>DISTRIBUCION VOLUMEN X CRITERIO (Consumiciones)Pescados Ing.DE 20 A 24 AÑOS</v>
      </c>
      <c r="B531" s="9">
        <v>0</v>
      </c>
      <c r="C531" s="9">
        <v>0</v>
      </c>
      <c r="D531" t="s">
        <v>164</v>
      </c>
      <c r="E531" s="25">
        <v>1.8192271289215689</v>
      </c>
      <c r="F531" s="25">
        <v>1.4334877239709931</v>
      </c>
      <c r="G531" s="25">
        <v>2.0041361145522929</v>
      </c>
      <c r="H531" s="10">
        <v>0</v>
      </c>
    </row>
    <row r="532" spans="1:8" x14ac:dyDescent="0.35">
      <c r="A532" s="9" t="str">
        <f t="shared" si="16"/>
        <v>DISTRIBUCION VOLUMEN X CRITERIO (Consumiciones)Pescados Ing.DE 25 A 34 AÑOS</v>
      </c>
      <c r="B532" s="9">
        <v>0</v>
      </c>
      <c r="C532" s="9">
        <v>0</v>
      </c>
      <c r="D532" t="s">
        <v>165</v>
      </c>
      <c r="E532" s="25">
        <v>8.016222517637841</v>
      </c>
      <c r="F532" s="25">
        <v>7.2581275185036018</v>
      </c>
      <c r="G532" s="25">
        <v>6.6235595088844494</v>
      </c>
      <c r="H532" s="10">
        <v>0</v>
      </c>
    </row>
    <row r="533" spans="1:8" x14ac:dyDescent="0.35">
      <c r="A533" s="9" t="str">
        <f t="shared" si="16"/>
        <v>DISTRIBUCION VOLUMEN X CRITERIO (Consumiciones)Pescados Ing.DE 35 A 49 AÑOS</v>
      </c>
      <c r="B533" s="9">
        <v>0</v>
      </c>
      <c r="C533" s="9">
        <v>0</v>
      </c>
      <c r="D533" t="s">
        <v>166</v>
      </c>
      <c r="E533" s="25">
        <v>19.804706615497466</v>
      </c>
      <c r="F533" s="25">
        <v>16.844791871165953</v>
      </c>
      <c r="G533" s="25">
        <v>18.262489629952043</v>
      </c>
      <c r="H533" s="10">
        <v>0</v>
      </c>
    </row>
    <row r="534" spans="1:8" x14ac:dyDescent="0.35">
      <c r="A534" s="9" t="str">
        <f t="shared" si="16"/>
        <v>DISTRIBUCION VOLUMEN X CRITERIO (Consumiciones)Pescados Ing.DE 50 A 59 AÑOS</v>
      </c>
      <c r="B534" s="9">
        <v>0</v>
      </c>
      <c r="C534" s="9">
        <v>0</v>
      </c>
      <c r="D534" t="s">
        <v>167</v>
      </c>
      <c r="E534" s="25">
        <v>24.420463902370891</v>
      </c>
      <c r="F534" s="25">
        <v>24.254358491215218</v>
      </c>
      <c r="G534" s="25">
        <v>25.868337282942033</v>
      </c>
      <c r="H534" s="10">
        <v>0</v>
      </c>
    </row>
    <row r="535" spans="1:8" x14ac:dyDescent="0.35">
      <c r="A535" s="9" t="str">
        <f t="shared" si="16"/>
        <v>DISTRIBUCION VOLUMEN X CRITERIO (Consumiciones)Pescados Ing.DE 60 A 75 AÑOS</v>
      </c>
      <c r="B535" s="9">
        <v>0</v>
      </c>
      <c r="C535" s="9">
        <v>0</v>
      </c>
      <c r="D535" t="s">
        <v>168</v>
      </c>
      <c r="E535" s="25">
        <v>45.057277203497186</v>
      </c>
      <c r="F535" s="25">
        <v>48.062181613582865</v>
      </c>
      <c r="G535" s="25">
        <v>46.686284503273157</v>
      </c>
      <c r="H535" s="10">
        <v>0</v>
      </c>
    </row>
    <row r="536" spans="1:8" x14ac:dyDescent="0.35">
      <c r="A536" s="9" t="str">
        <f t="shared" si="16"/>
        <v>DISTRIBUCION VOLUMEN X CRITERIO (Consumiciones)Pescados Ing.NIVEL ALTO</v>
      </c>
      <c r="B536" s="9">
        <v>0</v>
      </c>
      <c r="C536" s="9">
        <v>0</v>
      </c>
      <c r="D536" t="s">
        <v>256</v>
      </c>
      <c r="E536" s="25">
        <v>27.731020821591869</v>
      </c>
      <c r="F536" s="25">
        <v>24.475609854824899</v>
      </c>
      <c r="G536" s="25">
        <v>25.166137778720227</v>
      </c>
      <c r="H536" s="10">
        <v>0</v>
      </c>
    </row>
    <row r="537" spans="1:8" x14ac:dyDescent="0.35">
      <c r="A537" s="9" t="str">
        <f t="shared" si="16"/>
        <v>DISTRIBUCION VOLUMEN X CRITERIO (Consumiciones)Pescados Ing.NIVEL MEDIO ALTO</v>
      </c>
      <c r="B537" s="9">
        <v>0</v>
      </c>
      <c r="C537" s="9">
        <v>0</v>
      </c>
      <c r="D537" t="s">
        <v>257</v>
      </c>
      <c r="E537" s="25">
        <v>13.862919555027236</v>
      </c>
      <c r="F537" s="25">
        <v>14.553386204621397</v>
      </c>
      <c r="G537" s="25">
        <v>16.253164337203575</v>
      </c>
      <c r="H537" s="10">
        <v>0</v>
      </c>
    </row>
    <row r="538" spans="1:8" x14ac:dyDescent="0.35">
      <c r="A538" s="9" t="str">
        <f t="shared" si="16"/>
        <v>DISTRIBUCION VOLUMEN X CRITERIO (Consumiciones)Pescados Ing.NIVEL MEDIO</v>
      </c>
      <c r="B538" s="9">
        <v>0</v>
      </c>
      <c r="C538" s="9">
        <v>0</v>
      </c>
      <c r="D538" t="s">
        <v>258</v>
      </c>
      <c r="E538" s="25">
        <v>23.93450629179922</v>
      </c>
      <c r="F538" s="25">
        <v>24.301735705626264</v>
      </c>
      <c r="G538" s="25">
        <v>26.542660114160434</v>
      </c>
      <c r="H538" s="10">
        <v>0</v>
      </c>
    </row>
    <row r="539" spans="1:8" x14ac:dyDescent="0.35">
      <c r="A539" s="9" t="str">
        <f t="shared" si="16"/>
        <v>DISTRIBUCION VOLUMEN X CRITERIO (Consumiciones)Pescados Ing.NIVEL MEDIO BAJO</v>
      </c>
      <c r="B539" s="9">
        <v>0</v>
      </c>
      <c r="C539" s="9">
        <v>0</v>
      </c>
      <c r="D539" t="s">
        <v>259</v>
      </c>
      <c r="E539" s="25">
        <v>17.016452544606185</v>
      </c>
      <c r="F539" s="25">
        <v>15.745282264674868</v>
      </c>
      <c r="G539" s="25">
        <v>12.314163160381394</v>
      </c>
      <c r="H539" s="10">
        <v>0</v>
      </c>
    </row>
    <row r="540" spans="1:8" x14ac:dyDescent="0.35">
      <c r="A540" s="9" t="str">
        <f t="shared" si="16"/>
        <v>DISTRIBUCION VOLUMEN X CRITERIO (Consumiciones)Pescados Ing.NIVEL BAJO</v>
      </c>
      <c r="B540" s="9">
        <v>0</v>
      </c>
      <c r="C540" s="9">
        <v>0</v>
      </c>
      <c r="D540" t="s">
        <v>260</v>
      </c>
      <c r="E540" s="25">
        <v>17.455122764074378</v>
      </c>
      <c r="F540" s="25">
        <v>20.923980910476367</v>
      </c>
      <c r="G540" s="25">
        <v>19.723884530058566</v>
      </c>
      <c r="H540" s="10">
        <v>0</v>
      </c>
    </row>
    <row r="541" spans="1:8" x14ac:dyDescent="0.35">
      <c r="A541" s="9" t="str">
        <f t="shared" si="16"/>
        <v>DISTRIBUCION VOLUMEN X CRITERIO (Consumiciones)Pescados Ing.HOMBRE</v>
      </c>
      <c r="B541" s="9">
        <v>0</v>
      </c>
      <c r="C541" s="9">
        <v>0</v>
      </c>
      <c r="D541" t="s">
        <v>173</v>
      </c>
      <c r="E541" s="25">
        <v>56.50155842050102</v>
      </c>
      <c r="F541" s="25">
        <v>55.002322437273953</v>
      </c>
      <c r="G541" s="25">
        <v>52.871260117384601</v>
      </c>
      <c r="H541" s="10">
        <v>0</v>
      </c>
    </row>
    <row r="542" spans="1:8" x14ac:dyDescent="0.35">
      <c r="A542" s="9" t="str">
        <f t="shared" si="16"/>
        <v>DISTRIBUCION VOLUMEN X CRITERIO (Consumiciones)Pescados Ing.MUJER</v>
      </c>
      <c r="B542" s="9">
        <v>0</v>
      </c>
      <c r="C542" s="9">
        <v>0</v>
      </c>
      <c r="D542" t="s">
        <v>174</v>
      </c>
      <c r="E542" s="25">
        <v>43.498465998497743</v>
      </c>
      <c r="F542" s="25">
        <v>44.997677562726039</v>
      </c>
      <c r="G542" s="25">
        <v>47.128739882615399</v>
      </c>
      <c r="H542" s="10">
        <v>0</v>
      </c>
    </row>
    <row r="543" spans="1:8" x14ac:dyDescent="0.35">
      <c r="A543" s="9" t="str">
        <f>$B$3&amp;$C$543&amp;D543</f>
        <v>DISTRIBUCION VOLUMEN X CRITERIO (Consumiciones)Merluza/Pescadil.IngT.ESPAÑA</v>
      </c>
      <c r="B543" s="9">
        <v>0</v>
      </c>
      <c r="C543" s="9" t="s">
        <v>84</v>
      </c>
      <c r="D543" t="s">
        <v>145</v>
      </c>
      <c r="E543" s="25">
        <v>100</v>
      </c>
      <c r="F543" s="25">
        <v>100</v>
      </c>
      <c r="G543" s="25">
        <v>100</v>
      </c>
      <c r="H543" s="10">
        <v>0</v>
      </c>
    </row>
    <row r="544" spans="1:8" x14ac:dyDescent="0.35">
      <c r="A544" s="9" t="str">
        <f t="shared" ref="A544:A572" si="17">$B$3&amp;$C$543&amp;D544</f>
        <v>DISTRIBUCION VOLUMEN X CRITERIO (Consumiciones)Merluza/Pescadil.IngBCN AM</v>
      </c>
      <c r="B544" s="9">
        <v>0</v>
      </c>
      <c r="C544" s="9">
        <v>0</v>
      </c>
      <c r="D544" t="s">
        <v>147</v>
      </c>
      <c r="E544" s="25">
        <v>4.1483382326187082</v>
      </c>
      <c r="F544" s="25">
        <v>4.2104658748578307</v>
      </c>
      <c r="G544" s="25">
        <v>4.1418040843917447</v>
      </c>
      <c r="H544" s="10">
        <v>0</v>
      </c>
    </row>
    <row r="545" spans="1:8" x14ac:dyDescent="0.35">
      <c r="A545" s="9" t="str">
        <f t="shared" si="17"/>
        <v>DISTRIBUCION VOLUMEN X CRITERIO (Consumiciones)Merluza/Pescadil.IngREST.CAT ARAGON</v>
      </c>
      <c r="B545" s="9">
        <v>0</v>
      </c>
      <c r="C545" s="9">
        <v>0</v>
      </c>
      <c r="D545" t="s">
        <v>148</v>
      </c>
      <c r="E545" s="25">
        <v>12.648454730283968</v>
      </c>
      <c r="F545" s="25">
        <v>5.6821962878535821</v>
      </c>
      <c r="G545" s="25">
        <v>16.58950808692201</v>
      </c>
      <c r="H545" s="10">
        <v>0</v>
      </c>
    </row>
    <row r="546" spans="1:8" x14ac:dyDescent="0.35">
      <c r="A546" s="9" t="str">
        <f t="shared" si="17"/>
        <v>DISTRIBUCION VOLUMEN X CRITERIO (Consumiciones)Merluza/Pescadil.IngLEVANTE</v>
      </c>
      <c r="B546" s="9">
        <v>0</v>
      </c>
      <c r="C546" s="9">
        <v>0</v>
      </c>
      <c r="D546" t="s">
        <v>149</v>
      </c>
      <c r="E546" s="25">
        <v>7.8886713201898422</v>
      </c>
      <c r="F546" s="25">
        <v>11.921304094135284</v>
      </c>
      <c r="G546" s="25">
        <v>12.834740585929749</v>
      </c>
      <c r="H546" s="10">
        <v>0</v>
      </c>
    </row>
    <row r="547" spans="1:8" x14ac:dyDescent="0.35">
      <c r="A547" s="9" t="str">
        <f t="shared" si="17"/>
        <v>DISTRIBUCION VOLUMEN X CRITERIO (Consumiciones)Merluza/Pescadil.IngANDALUCIA</v>
      </c>
      <c r="B547" s="9">
        <v>0</v>
      </c>
      <c r="C547" s="9">
        <v>0</v>
      </c>
      <c r="D547" t="s">
        <v>150</v>
      </c>
      <c r="E547" s="25">
        <v>20.643825144983737</v>
      </c>
      <c r="F547" s="25">
        <v>25.12365899175607</v>
      </c>
      <c r="G547" s="25">
        <v>21.509274533637623</v>
      </c>
      <c r="H547" s="10">
        <v>0</v>
      </c>
    </row>
    <row r="548" spans="1:8" x14ac:dyDescent="0.35">
      <c r="A548" s="9" t="str">
        <f t="shared" si="17"/>
        <v>DISTRIBUCION VOLUMEN X CRITERIO (Consumiciones)Merluza/Pescadil.IngMDD AM</v>
      </c>
      <c r="B548" s="9">
        <v>0</v>
      </c>
      <c r="C548" s="9">
        <v>0</v>
      </c>
      <c r="D548" t="s">
        <v>151</v>
      </c>
      <c r="E548" s="25">
        <v>21.374209651113429</v>
      </c>
      <c r="F548" s="25">
        <v>18.187512787499148</v>
      </c>
      <c r="G548" s="25">
        <v>16.074013321095453</v>
      </c>
      <c r="H548" s="10">
        <v>0</v>
      </c>
    </row>
    <row r="549" spans="1:8" x14ac:dyDescent="0.35">
      <c r="A549" s="9" t="str">
        <f t="shared" si="17"/>
        <v>DISTRIBUCION VOLUMEN X CRITERIO (Consumiciones)Merluza/Pescadil.IngRTO CENTRO</v>
      </c>
      <c r="B549" s="9">
        <v>0</v>
      </c>
      <c r="C549" s="9">
        <v>0</v>
      </c>
      <c r="D549" t="s">
        <v>152</v>
      </c>
      <c r="E549" s="25">
        <v>7.442466909875491</v>
      </c>
      <c r="F549" s="25">
        <v>7.7819225923162723</v>
      </c>
      <c r="G549" s="25">
        <v>11.956520390950585</v>
      </c>
      <c r="H549" s="10">
        <v>0</v>
      </c>
    </row>
    <row r="550" spans="1:8" x14ac:dyDescent="0.35">
      <c r="A550" s="9" t="str">
        <f t="shared" si="17"/>
        <v>DISTRIBUCION VOLUMEN X CRITERIO (Consumiciones)Merluza/Pescadil.IngNORTE-CENTRO</v>
      </c>
      <c r="B550" s="9">
        <v>0</v>
      </c>
      <c r="C550" s="9">
        <v>0</v>
      </c>
      <c r="D550" t="s">
        <v>153</v>
      </c>
      <c r="E550" s="25">
        <v>16.054982110427019</v>
      </c>
      <c r="F550" s="25">
        <v>15.137133657524423</v>
      </c>
      <c r="G550" s="25">
        <v>8.4889812586822782</v>
      </c>
      <c r="H550" s="10">
        <v>0</v>
      </c>
    </row>
    <row r="551" spans="1:8" x14ac:dyDescent="0.35">
      <c r="A551" s="9" t="str">
        <f t="shared" si="17"/>
        <v>DISTRIBUCION VOLUMEN X CRITERIO (Consumiciones)Merluza/Pescadil.IngNOROESTE</v>
      </c>
      <c r="B551" s="9">
        <v>0</v>
      </c>
      <c r="C551" s="9">
        <v>0</v>
      </c>
      <c r="D551" t="s">
        <v>154</v>
      </c>
      <c r="E551" s="25">
        <v>9.7990574860123001</v>
      </c>
      <c r="F551" s="25">
        <v>11.955796758502439</v>
      </c>
      <c r="G551" s="25">
        <v>8.405119753423298</v>
      </c>
      <c r="H551" s="10">
        <v>0</v>
      </c>
    </row>
    <row r="552" spans="1:8" x14ac:dyDescent="0.35">
      <c r="A552" s="9" t="str">
        <f t="shared" si="17"/>
        <v>DISTRIBUCION VOLUMEN X CRITERIO (Consumiciones)Merluza/Pescadil.Ing&lt;2MIL</v>
      </c>
      <c r="B552" s="9">
        <v>0</v>
      </c>
      <c r="C552" s="9">
        <v>0</v>
      </c>
      <c r="D552" t="s">
        <v>155</v>
      </c>
      <c r="E552" s="25">
        <v>6.4457535803083834</v>
      </c>
      <c r="F552" s="25">
        <v>9.4236342606466046</v>
      </c>
      <c r="G552" s="25">
        <v>5.9220998089898798</v>
      </c>
      <c r="H552" s="10">
        <v>0</v>
      </c>
    </row>
    <row r="553" spans="1:8" x14ac:dyDescent="0.35">
      <c r="A553" s="9" t="str">
        <f t="shared" si="17"/>
        <v>DISTRIBUCION VOLUMEN X CRITERIO (Consumiciones)Merluza/Pescadil.Ing2-5MIL</v>
      </c>
      <c r="B553" s="9">
        <v>0</v>
      </c>
      <c r="C553" s="9">
        <v>0</v>
      </c>
      <c r="D553" t="s">
        <v>156</v>
      </c>
      <c r="E553" s="25">
        <v>6.9598059116979609</v>
      </c>
      <c r="F553" s="25">
        <v>3.75477554968163</v>
      </c>
      <c r="G553" s="25">
        <v>4.5826862968843018</v>
      </c>
      <c r="H553" s="10">
        <v>0</v>
      </c>
    </row>
    <row r="554" spans="1:8" x14ac:dyDescent="0.35">
      <c r="A554" s="9" t="str">
        <f t="shared" si="17"/>
        <v>DISTRIBUCION VOLUMEN X CRITERIO (Consumiciones)Merluza/Pescadil.Ing5-10MIL</v>
      </c>
      <c r="B554" s="9">
        <v>0</v>
      </c>
      <c r="C554" s="9">
        <v>0</v>
      </c>
      <c r="D554" t="s">
        <v>157</v>
      </c>
      <c r="E554" s="25">
        <v>10.246584065034421</v>
      </c>
      <c r="F554" s="25">
        <v>7.1483790789969497</v>
      </c>
      <c r="G554" s="25">
        <v>10.182351098928359</v>
      </c>
      <c r="H554" s="10">
        <v>0</v>
      </c>
    </row>
    <row r="555" spans="1:8" x14ac:dyDescent="0.35">
      <c r="A555" s="9" t="str">
        <f t="shared" si="17"/>
        <v>DISTRIBUCION VOLUMEN X CRITERIO (Consumiciones)Merluza/Pescadil.Ing10-30MIL</v>
      </c>
      <c r="B555" s="9">
        <v>0</v>
      </c>
      <c r="C555" s="9">
        <v>0</v>
      </c>
      <c r="D555" t="s">
        <v>158</v>
      </c>
      <c r="E555" s="25">
        <v>19.454096728171049</v>
      </c>
      <c r="F555" s="25">
        <v>14.029097286949071</v>
      </c>
      <c r="G555" s="25">
        <v>18.489663437686048</v>
      </c>
      <c r="H555" s="10">
        <v>0</v>
      </c>
    </row>
    <row r="556" spans="1:8" x14ac:dyDescent="0.35">
      <c r="A556" s="9" t="str">
        <f t="shared" si="17"/>
        <v>DISTRIBUCION VOLUMEN X CRITERIO (Consumiciones)Merluza/Pescadil.Ing30-100MIL</v>
      </c>
      <c r="B556" s="9">
        <v>0</v>
      </c>
      <c r="C556" s="9">
        <v>0</v>
      </c>
      <c r="D556" t="s">
        <v>159</v>
      </c>
      <c r="E556" s="25">
        <v>19.469345155452569</v>
      </c>
      <c r="F556" s="25">
        <v>17.383200618897739</v>
      </c>
      <c r="G556" s="25">
        <v>17.514837393332012</v>
      </c>
      <c r="H556" s="10">
        <v>0</v>
      </c>
    </row>
    <row r="557" spans="1:8" x14ac:dyDescent="0.35">
      <c r="A557" s="9" t="str">
        <f t="shared" si="17"/>
        <v>DISTRIBUCION VOLUMEN X CRITERIO (Consumiciones)Merluza/Pescadil.Ing100-200MIL</v>
      </c>
      <c r="B557" s="9">
        <v>0</v>
      </c>
      <c r="C557" s="9">
        <v>0</v>
      </c>
      <c r="D557" t="s">
        <v>160</v>
      </c>
      <c r="E557" s="25">
        <v>9.0716891523119187</v>
      </c>
      <c r="F557" s="25">
        <v>8.0613359070220501</v>
      </c>
      <c r="G557" s="25">
        <v>10.586456886286962</v>
      </c>
      <c r="H557" s="10">
        <v>0</v>
      </c>
    </row>
    <row r="558" spans="1:8" x14ac:dyDescent="0.35">
      <c r="A558" s="9" t="str">
        <f t="shared" si="17"/>
        <v>DISTRIBUCION VOLUMEN X CRITERIO (Consumiciones)Merluza/Pescadil.Ing200-500MIL</v>
      </c>
      <c r="B558" s="9">
        <v>0</v>
      </c>
      <c r="C558" s="9">
        <v>0</v>
      </c>
      <c r="D558" t="s">
        <v>161</v>
      </c>
      <c r="E558" s="25">
        <v>6.138400822186262</v>
      </c>
      <c r="F558" s="25">
        <v>10.050295774424727</v>
      </c>
      <c r="G558" s="25">
        <v>10.324484644770788</v>
      </c>
      <c r="H558" s="10">
        <v>0</v>
      </c>
    </row>
    <row r="559" spans="1:8" x14ac:dyDescent="0.35">
      <c r="A559" s="9" t="str">
        <f t="shared" si="17"/>
        <v>DISTRIBUCION VOLUMEN X CRITERIO (Consumiciones)Merluza/Pescadil.Ing&gt;500MIL</v>
      </c>
      <c r="B559" s="9">
        <v>0</v>
      </c>
      <c r="C559" s="9">
        <v>0</v>
      </c>
      <c r="D559" t="s">
        <v>162</v>
      </c>
      <c r="E559" s="25">
        <v>22.214333362058785</v>
      </c>
      <c r="F559" s="25">
        <v>30.149261545604787</v>
      </c>
      <c r="G559" s="25">
        <v>22.39738632417146</v>
      </c>
      <c r="H559" s="10">
        <v>0</v>
      </c>
    </row>
    <row r="560" spans="1:8" x14ac:dyDescent="0.35">
      <c r="A560" s="9" t="str">
        <f t="shared" si="17"/>
        <v>DISTRIBUCION VOLUMEN X CRITERIO (Consumiciones)Merluza/Pescadil.IngDE 15 A 19 AÑOS</v>
      </c>
      <c r="B560" s="9">
        <v>0</v>
      </c>
      <c r="C560" s="9">
        <v>0</v>
      </c>
      <c r="D560" t="s">
        <v>163</v>
      </c>
      <c r="E560" s="25" t="s">
        <v>282</v>
      </c>
      <c r="F560" s="25" t="s">
        <v>282</v>
      </c>
      <c r="G560" s="25" t="s">
        <v>282</v>
      </c>
      <c r="H560" s="10">
        <v>0</v>
      </c>
    </row>
    <row r="561" spans="1:8" x14ac:dyDescent="0.35">
      <c r="A561" s="9" t="str">
        <f t="shared" si="17"/>
        <v>DISTRIBUCION VOLUMEN X CRITERIO (Consumiciones)Merluza/Pescadil.IngDE 20 A 24 AÑOS</v>
      </c>
      <c r="B561" s="9">
        <v>0</v>
      </c>
      <c r="C561" s="9">
        <v>0</v>
      </c>
      <c r="D561" t="s">
        <v>164</v>
      </c>
      <c r="E561" s="25">
        <v>0.965366680391049</v>
      </c>
      <c r="F561" s="25">
        <v>0.50509963743780206</v>
      </c>
      <c r="G561" s="25">
        <v>0.32160290360190513</v>
      </c>
      <c r="H561" s="10">
        <v>0</v>
      </c>
    </row>
    <row r="562" spans="1:8" x14ac:dyDescent="0.35">
      <c r="A562" s="9" t="str">
        <f t="shared" si="17"/>
        <v>DISTRIBUCION VOLUMEN X CRITERIO (Consumiciones)Merluza/Pescadil.IngDE 25 A 34 AÑOS</v>
      </c>
      <c r="B562" s="9">
        <v>0</v>
      </c>
      <c r="C562" s="9">
        <v>0</v>
      </c>
      <c r="D562" t="s">
        <v>165</v>
      </c>
      <c r="E562" s="25">
        <v>2.0875312389287322</v>
      </c>
      <c r="F562" s="25">
        <v>1.2748184261232161</v>
      </c>
      <c r="G562" s="25">
        <v>2.1421203673844014</v>
      </c>
      <c r="H562" s="10">
        <v>0</v>
      </c>
    </row>
    <row r="563" spans="1:8" x14ac:dyDescent="0.35">
      <c r="A563" s="9" t="str">
        <f t="shared" si="17"/>
        <v>DISTRIBUCION VOLUMEN X CRITERIO (Consumiciones)Merluza/Pescadil.IngDE 35 A 49 AÑOS</v>
      </c>
      <c r="B563" s="9">
        <v>0</v>
      </c>
      <c r="C563" s="9">
        <v>0</v>
      </c>
      <c r="D563" t="s">
        <v>166</v>
      </c>
      <c r="E563" s="25">
        <v>20.120790524430998</v>
      </c>
      <c r="F563" s="25">
        <v>15.239695428464749</v>
      </c>
      <c r="G563" s="25">
        <v>18.906498065092279</v>
      </c>
      <c r="H563" s="10">
        <v>0</v>
      </c>
    </row>
    <row r="564" spans="1:8" x14ac:dyDescent="0.35">
      <c r="A564" s="9" t="str">
        <f t="shared" si="17"/>
        <v>DISTRIBUCION VOLUMEN X CRITERIO (Consumiciones)Merluza/Pescadil.IngDE 50 A 59 AÑOS</v>
      </c>
      <c r="B564" s="9">
        <v>0</v>
      </c>
      <c r="C564" s="9">
        <v>0</v>
      </c>
      <c r="D564" t="s">
        <v>167</v>
      </c>
      <c r="E564" s="25">
        <v>26.624464190532731</v>
      </c>
      <c r="F564" s="25">
        <v>22.007608088381684</v>
      </c>
      <c r="G564" s="25">
        <v>21.90100032248462</v>
      </c>
      <c r="H564" s="10">
        <v>0</v>
      </c>
    </row>
    <row r="565" spans="1:8" x14ac:dyDescent="0.35">
      <c r="A565" s="9" t="str">
        <f t="shared" si="17"/>
        <v>DISTRIBUCION VOLUMEN X CRITERIO (Consumiciones)Merluza/Pescadil.IngDE 60 A 75 AÑOS</v>
      </c>
      <c r="B565" s="9">
        <v>0</v>
      </c>
      <c r="C565" s="9">
        <v>0</v>
      </c>
      <c r="D565" t="s">
        <v>168</v>
      </c>
      <c r="E565" s="25">
        <v>50.201852153291767</v>
      </c>
      <c r="F565" s="25">
        <v>60.972766157371147</v>
      </c>
      <c r="G565" s="25">
        <v>56.728750124032544</v>
      </c>
      <c r="H565" s="10">
        <v>0</v>
      </c>
    </row>
    <row r="566" spans="1:8" x14ac:dyDescent="0.35">
      <c r="A566" s="9" t="str">
        <f t="shared" si="17"/>
        <v>DISTRIBUCION VOLUMEN X CRITERIO (Consumiciones)Merluza/Pescadil.IngNIVEL ALTO</v>
      </c>
      <c r="B566" s="9">
        <v>0</v>
      </c>
      <c r="C566" s="9">
        <v>0</v>
      </c>
      <c r="D566" t="s">
        <v>256</v>
      </c>
      <c r="E566" s="25">
        <v>25.236522177644577</v>
      </c>
      <c r="F566" s="25">
        <v>22.093898304851226</v>
      </c>
      <c r="G566" s="25">
        <v>21.086129750446521</v>
      </c>
      <c r="H566" s="10">
        <v>0</v>
      </c>
    </row>
    <row r="567" spans="1:8" x14ac:dyDescent="0.35">
      <c r="A567" s="9" t="str">
        <f t="shared" si="17"/>
        <v>DISTRIBUCION VOLUMEN X CRITERIO (Consumiciones)Merluza/Pescadil.IngNIVEL MEDIO ALTO</v>
      </c>
      <c r="B567" s="9">
        <v>0</v>
      </c>
      <c r="C567" s="9">
        <v>0</v>
      </c>
      <c r="D567" t="s">
        <v>257</v>
      </c>
      <c r="E567" s="25">
        <v>12.638975331220417</v>
      </c>
      <c r="F567" s="25">
        <v>12.577636050379819</v>
      </c>
      <c r="G567" s="25">
        <v>11.846705075411787</v>
      </c>
      <c r="H567" s="10">
        <v>0</v>
      </c>
    </row>
    <row r="568" spans="1:8" x14ac:dyDescent="0.35">
      <c r="A568" s="9" t="str">
        <f t="shared" si="17"/>
        <v>DISTRIBUCION VOLUMEN X CRITERIO (Consumiciones)Merluza/Pescadil.IngNIVEL MEDIO</v>
      </c>
      <c r="B568" s="9">
        <v>0</v>
      </c>
      <c r="C568" s="9">
        <v>0</v>
      </c>
      <c r="D568" t="s">
        <v>258</v>
      </c>
      <c r="E568" s="25">
        <v>27.006712180549037</v>
      </c>
      <c r="F568" s="25">
        <v>23.622845758476952</v>
      </c>
      <c r="G568" s="25">
        <v>27.775879390752134</v>
      </c>
      <c r="H568" s="10">
        <v>0</v>
      </c>
    </row>
    <row r="569" spans="1:8" x14ac:dyDescent="0.35">
      <c r="A569" s="9" t="str">
        <f t="shared" si="17"/>
        <v>DISTRIBUCION VOLUMEN X CRITERIO (Consumiciones)Merluza/Pescadil.IngNIVEL MEDIO BAJO</v>
      </c>
      <c r="B569" s="9">
        <v>0</v>
      </c>
      <c r="C569" s="9">
        <v>0</v>
      </c>
      <c r="D569" t="s">
        <v>259</v>
      </c>
      <c r="E569" s="25">
        <v>20.669741885857821</v>
      </c>
      <c r="F569" s="25">
        <v>18.696711864663655</v>
      </c>
      <c r="G569" s="25">
        <v>14.803640975391943</v>
      </c>
      <c r="H569" s="10">
        <v>0</v>
      </c>
    </row>
    <row r="570" spans="1:8" x14ac:dyDescent="0.35">
      <c r="A570" s="9" t="str">
        <f t="shared" si="17"/>
        <v>DISTRIBUCION VOLUMEN X CRITERIO (Consumiciones)Merluza/Pescadil.IngNIVEL BAJO</v>
      </c>
      <c r="B570" s="9">
        <v>0</v>
      </c>
      <c r="C570" s="9">
        <v>0</v>
      </c>
      <c r="D570" t="s">
        <v>260</v>
      </c>
      <c r="E570" s="25">
        <v>14.448040445436003</v>
      </c>
      <c r="F570" s="25">
        <v>23.008894243851497</v>
      </c>
      <c r="G570" s="25">
        <v>24.487613799861084</v>
      </c>
      <c r="H570" s="10">
        <v>0</v>
      </c>
    </row>
    <row r="571" spans="1:8" x14ac:dyDescent="0.35">
      <c r="A571" s="9" t="str">
        <f t="shared" si="17"/>
        <v>DISTRIBUCION VOLUMEN X CRITERIO (Consumiciones)Merluza/Pescadil.IngHOMBRE</v>
      </c>
      <c r="B571" s="9">
        <v>0</v>
      </c>
      <c r="C571" s="9">
        <v>0</v>
      </c>
      <c r="D571" t="s">
        <v>173</v>
      </c>
      <c r="E571" s="25">
        <v>56.31965523074517</v>
      </c>
      <c r="F571" s="25">
        <v>61.926298538246762</v>
      </c>
      <c r="G571" s="25">
        <v>54.474706663028371</v>
      </c>
      <c r="H571" s="10">
        <v>0</v>
      </c>
    </row>
    <row r="572" spans="1:8" x14ac:dyDescent="0.35">
      <c r="A572" s="9" t="str">
        <f t="shared" si="17"/>
        <v>DISTRIBUCION VOLUMEN X CRITERIO (Consumiciones)Merluza/Pescadil.IngMUJER</v>
      </c>
      <c r="B572" s="9">
        <v>0</v>
      </c>
      <c r="C572" s="9">
        <v>0</v>
      </c>
      <c r="D572" t="s">
        <v>174</v>
      </c>
      <c r="E572" s="25">
        <v>43.680344769254823</v>
      </c>
      <c r="F572" s="25">
        <v>38.073680795087952</v>
      </c>
      <c r="G572" s="25">
        <v>45.525262328835083</v>
      </c>
      <c r="H572" s="10">
        <v>0</v>
      </c>
    </row>
    <row r="573" spans="1:8" x14ac:dyDescent="0.35">
      <c r="A573" s="9" t="str">
        <f>$B$3&amp;$C$573&amp;D573</f>
        <v>DISTRIBUCION VOLUMEN X CRITERIO (Consumiciones)Boquerones Ing.T.ESPAÑA</v>
      </c>
      <c r="B573" s="9">
        <v>0</v>
      </c>
      <c r="C573" s="9" t="s">
        <v>85</v>
      </c>
      <c r="D573" t="s">
        <v>145</v>
      </c>
      <c r="E573" s="25">
        <v>100</v>
      </c>
      <c r="F573" s="25">
        <v>100</v>
      </c>
      <c r="G573" s="25">
        <v>100</v>
      </c>
      <c r="H573" s="10">
        <v>0</v>
      </c>
    </row>
    <row r="574" spans="1:8" x14ac:dyDescent="0.35">
      <c r="A574" s="9" t="str">
        <f t="shared" ref="A574:A602" si="18">$B$3&amp;$C$573&amp;D574</f>
        <v>DISTRIBUCION VOLUMEN X CRITERIO (Consumiciones)Boquerones Ing.BCN AM</v>
      </c>
      <c r="B574" s="9">
        <v>0</v>
      </c>
      <c r="C574" s="9">
        <v>0</v>
      </c>
      <c r="D574" t="s">
        <v>147</v>
      </c>
      <c r="E574" s="25">
        <v>3.9767932241618307</v>
      </c>
      <c r="F574" s="25">
        <v>8.9898414241932727</v>
      </c>
      <c r="G574" s="25">
        <v>3.8699380717274212</v>
      </c>
      <c r="H574" s="10">
        <v>0</v>
      </c>
    </row>
    <row r="575" spans="1:8" x14ac:dyDescent="0.35">
      <c r="A575" s="9" t="str">
        <f t="shared" si="18"/>
        <v>DISTRIBUCION VOLUMEN X CRITERIO (Consumiciones)Boquerones Ing.REST.CAT ARAGON</v>
      </c>
      <c r="B575" s="9">
        <v>0</v>
      </c>
      <c r="C575" s="9">
        <v>0</v>
      </c>
      <c r="D575" t="s">
        <v>148</v>
      </c>
      <c r="E575" s="25">
        <v>10.555953658237332</v>
      </c>
      <c r="F575" s="25">
        <v>16.515569973550772</v>
      </c>
      <c r="G575" s="25">
        <v>13.67362726127481</v>
      </c>
      <c r="H575" s="10">
        <v>0</v>
      </c>
    </row>
    <row r="576" spans="1:8" x14ac:dyDescent="0.35">
      <c r="A576" s="9" t="str">
        <f t="shared" si="18"/>
        <v>DISTRIBUCION VOLUMEN X CRITERIO (Consumiciones)Boquerones Ing.LEVANTE</v>
      </c>
      <c r="B576" s="9">
        <v>0</v>
      </c>
      <c r="C576" s="9">
        <v>0</v>
      </c>
      <c r="D576" t="s">
        <v>149</v>
      </c>
      <c r="E576" s="25">
        <v>10.40591463112197</v>
      </c>
      <c r="F576" s="25">
        <v>5.8045566798580683</v>
      </c>
      <c r="G576" s="25">
        <v>5.5249819683955153</v>
      </c>
      <c r="H576" s="10">
        <v>0</v>
      </c>
    </row>
    <row r="577" spans="1:8" x14ac:dyDescent="0.35">
      <c r="A577" s="9" t="str">
        <f t="shared" si="18"/>
        <v>DISTRIBUCION VOLUMEN X CRITERIO (Consumiciones)Boquerones Ing.ANDALUCIA</v>
      </c>
      <c r="B577" s="9">
        <v>0</v>
      </c>
      <c r="C577" s="9">
        <v>0</v>
      </c>
      <c r="D577" t="s">
        <v>150</v>
      </c>
      <c r="E577" s="25">
        <v>37.199797946573312</v>
      </c>
      <c r="F577" s="25">
        <v>27.128345840589933</v>
      </c>
      <c r="G577" s="25">
        <v>41.240386050722869</v>
      </c>
      <c r="H577" s="10">
        <v>0</v>
      </c>
    </row>
    <row r="578" spans="1:8" x14ac:dyDescent="0.35">
      <c r="A578" s="9" t="str">
        <f t="shared" si="18"/>
        <v>DISTRIBUCION VOLUMEN X CRITERIO (Consumiciones)Boquerones Ing.MDD AM</v>
      </c>
      <c r="B578" s="9">
        <v>0</v>
      </c>
      <c r="C578" s="9">
        <v>0</v>
      </c>
      <c r="D578" t="s">
        <v>151</v>
      </c>
      <c r="E578" s="25">
        <v>24.948468544667119</v>
      </c>
      <c r="F578" s="25">
        <v>21.632293298156256</v>
      </c>
      <c r="G578" s="25">
        <v>16.694008205949519</v>
      </c>
      <c r="H578" s="10">
        <v>0</v>
      </c>
    </row>
    <row r="579" spans="1:8" x14ac:dyDescent="0.35">
      <c r="A579" s="9" t="str">
        <f t="shared" si="18"/>
        <v>DISTRIBUCION VOLUMEN X CRITERIO (Consumiciones)Boquerones Ing.RTO CENTRO</v>
      </c>
      <c r="B579" s="9">
        <v>0</v>
      </c>
      <c r="C579" s="9">
        <v>0</v>
      </c>
      <c r="D579" t="s">
        <v>152</v>
      </c>
      <c r="E579" s="25">
        <v>2.769153960012217</v>
      </c>
      <c r="F579" s="25">
        <v>17.351643213069718</v>
      </c>
      <c r="G579" s="25">
        <v>9.4246069668260333</v>
      </c>
      <c r="H579" s="10">
        <v>0</v>
      </c>
    </row>
    <row r="580" spans="1:8" x14ac:dyDescent="0.35">
      <c r="A580" s="9" t="str">
        <f t="shared" si="18"/>
        <v>DISTRIBUCION VOLUMEN X CRITERIO (Consumiciones)Boquerones Ing.NORTE-CENTRO</v>
      </c>
      <c r="B580" s="9">
        <v>0</v>
      </c>
      <c r="C580" s="9">
        <v>0</v>
      </c>
      <c r="D580" t="s">
        <v>153</v>
      </c>
      <c r="E580" s="25">
        <v>7.9435385976865671</v>
      </c>
      <c r="F580" s="25">
        <v>1.600754155026217</v>
      </c>
      <c r="G580" s="25">
        <v>5.2647402263123313</v>
      </c>
      <c r="H580" s="10">
        <v>0</v>
      </c>
    </row>
    <row r="581" spans="1:8" x14ac:dyDescent="0.35">
      <c r="A581" s="9" t="str">
        <f t="shared" si="18"/>
        <v>DISTRIBUCION VOLUMEN X CRITERIO (Consumiciones)Boquerones Ing.NOROESTE</v>
      </c>
      <c r="B581" s="9">
        <v>0</v>
      </c>
      <c r="C581" s="9">
        <v>0</v>
      </c>
      <c r="D581" t="s">
        <v>154</v>
      </c>
      <c r="E581" s="25">
        <v>2.2003970584780204</v>
      </c>
      <c r="F581" s="25">
        <v>0.97697017520786744</v>
      </c>
      <c r="G581" s="25">
        <v>4.307684741984132</v>
      </c>
      <c r="H581" s="10">
        <v>0</v>
      </c>
    </row>
    <row r="582" spans="1:8" x14ac:dyDescent="0.35">
      <c r="A582" s="9" t="str">
        <f t="shared" si="18"/>
        <v>DISTRIBUCION VOLUMEN X CRITERIO (Consumiciones)Boquerones Ing.&lt;2MIL</v>
      </c>
      <c r="B582" s="9">
        <v>0</v>
      </c>
      <c r="C582" s="9">
        <v>0</v>
      </c>
      <c r="D582" t="s">
        <v>155</v>
      </c>
      <c r="E582" s="25">
        <v>2.1784185273072332</v>
      </c>
      <c r="F582" s="25">
        <v>4.6864723691254753</v>
      </c>
      <c r="G582" s="25">
        <v>4.7134460663200324</v>
      </c>
      <c r="H582" s="10">
        <v>0</v>
      </c>
    </row>
    <row r="583" spans="1:8" x14ac:dyDescent="0.35">
      <c r="A583" s="9" t="str">
        <f t="shared" si="18"/>
        <v>DISTRIBUCION VOLUMEN X CRITERIO (Consumiciones)Boquerones Ing.2-5MIL</v>
      </c>
      <c r="B583" s="9">
        <v>0</v>
      </c>
      <c r="C583" s="9">
        <v>0</v>
      </c>
      <c r="D583" t="s">
        <v>156</v>
      </c>
      <c r="E583" s="25">
        <v>2.5054037544346026</v>
      </c>
      <c r="F583" s="25">
        <v>2.7885589488325007</v>
      </c>
      <c r="G583" s="25">
        <v>4.3702442951072609</v>
      </c>
      <c r="H583" s="10">
        <v>0</v>
      </c>
    </row>
    <row r="584" spans="1:8" x14ac:dyDescent="0.35">
      <c r="A584" s="9" t="str">
        <f t="shared" si="18"/>
        <v>DISTRIBUCION VOLUMEN X CRITERIO (Consumiciones)Boquerones Ing.5-10MIL</v>
      </c>
      <c r="B584" s="9">
        <v>0</v>
      </c>
      <c r="C584" s="9">
        <v>0</v>
      </c>
      <c r="D584" t="s">
        <v>157</v>
      </c>
      <c r="E584" s="25">
        <v>18.778523078208252</v>
      </c>
      <c r="F584" s="25">
        <v>3.7215816930428303</v>
      </c>
      <c r="G584" s="25">
        <v>3.2648378829710509</v>
      </c>
      <c r="H584" s="10">
        <v>0</v>
      </c>
    </row>
    <row r="585" spans="1:8" x14ac:dyDescent="0.35">
      <c r="A585" s="9" t="str">
        <f t="shared" si="18"/>
        <v>DISTRIBUCION VOLUMEN X CRITERIO (Consumiciones)Boquerones Ing.10-30MIL</v>
      </c>
      <c r="B585" s="9">
        <v>0</v>
      </c>
      <c r="C585" s="9">
        <v>0</v>
      </c>
      <c r="D585" t="s">
        <v>158</v>
      </c>
      <c r="E585" s="25">
        <v>8.8284882279079113</v>
      </c>
      <c r="F585" s="25">
        <v>13.665097779779293</v>
      </c>
      <c r="G585" s="25">
        <v>14.147073718221476</v>
      </c>
      <c r="H585" s="10">
        <v>0</v>
      </c>
    </row>
    <row r="586" spans="1:8" x14ac:dyDescent="0.35">
      <c r="A586" s="9" t="str">
        <f t="shared" si="18"/>
        <v>DISTRIBUCION VOLUMEN X CRITERIO (Consumiciones)Boquerones Ing.30-100MIL</v>
      </c>
      <c r="B586" s="9">
        <v>0</v>
      </c>
      <c r="C586" s="9">
        <v>0</v>
      </c>
      <c r="D586" t="s">
        <v>159</v>
      </c>
      <c r="E586" s="25">
        <v>11.309568561113331</v>
      </c>
      <c r="F586" s="25">
        <v>12.54444625997824</v>
      </c>
      <c r="G586" s="25">
        <v>13.724869105199938</v>
      </c>
      <c r="H586" s="10">
        <v>0</v>
      </c>
    </row>
    <row r="587" spans="1:8" x14ac:dyDescent="0.35">
      <c r="A587" s="9" t="str">
        <f t="shared" si="18"/>
        <v>DISTRIBUCION VOLUMEN X CRITERIO (Consumiciones)Boquerones Ing.100-200MIL</v>
      </c>
      <c r="B587" s="9">
        <v>0</v>
      </c>
      <c r="C587" s="9">
        <v>0</v>
      </c>
      <c r="D587" t="s">
        <v>160</v>
      </c>
      <c r="E587" s="25">
        <v>10.889883492965982</v>
      </c>
      <c r="F587" s="25">
        <v>9.3387427384183326</v>
      </c>
      <c r="G587" s="25">
        <v>16.172249604839305</v>
      </c>
      <c r="H587" s="10">
        <v>0</v>
      </c>
    </row>
    <row r="588" spans="1:8" x14ac:dyDescent="0.35">
      <c r="A588" s="9" t="str">
        <f t="shared" si="18"/>
        <v>DISTRIBUCION VOLUMEN X CRITERIO (Consumiciones)Boquerones Ing.200-500MIL</v>
      </c>
      <c r="B588" s="9">
        <v>0</v>
      </c>
      <c r="C588" s="9">
        <v>0</v>
      </c>
      <c r="D588" t="s">
        <v>161</v>
      </c>
      <c r="E588" s="25">
        <v>9.0073929625887885</v>
      </c>
      <c r="F588" s="25">
        <v>17.73720945370588</v>
      </c>
      <c r="G588" s="25">
        <v>11.686397962045042</v>
      </c>
      <c r="H588" s="10">
        <v>0</v>
      </c>
    </row>
    <row r="589" spans="1:8" x14ac:dyDescent="0.35">
      <c r="A589" s="9" t="str">
        <f t="shared" si="18"/>
        <v>DISTRIBUCION VOLUMEN X CRITERIO (Consumiciones)Boquerones Ing.&gt;500MIL</v>
      </c>
      <c r="B589" s="9">
        <v>0</v>
      </c>
      <c r="C589" s="9">
        <v>0</v>
      </c>
      <c r="D589" t="s">
        <v>162</v>
      </c>
      <c r="E589" s="25">
        <v>36.502341626921655</v>
      </c>
      <c r="F589" s="25">
        <v>35.517858874572738</v>
      </c>
      <c r="G589" s="25">
        <v>31.920857648678773</v>
      </c>
      <c r="H589" s="10">
        <v>0</v>
      </c>
    </row>
    <row r="590" spans="1:8" x14ac:dyDescent="0.35">
      <c r="A590" s="9" t="str">
        <f t="shared" si="18"/>
        <v>DISTRIBUCION VOLUMEN X CRITERIO (Consumiciones)Boquerones Ing.DE 15 A 19 AÑOS</v>
      </c>
      <c r="B590" s="9">
        <v>0</v>
      </c>
      <c r="C590" s="9">
        <v>0</v>
      </c>
      <c r="D590" t="s">
        <v>163</v>
      </c>
      <c r="E590" s="25" t="s">
        <v>282</v>
      </c>
      <c r="F590" s="25">
        <v>13.649847295895254</v>
      </c>
      <c r="G590" s="25" t="s">
        <v>282</v>
      </c>
      <c r="H590" s="10">
        <v>0</v>
      </c>
    </row>
    <row r="591" spans="1:8" x14ac:dyDescent="0.35">
      <c r="A591" s="9" t="str">
        <f t="shared" si="18"/>
        <v>DISTRIBUCION VOLUMEN X CRITERIO (Consumiciones)Boquerones Ing.DE 20 A 24 AÑOS</v>
      </c>
      <c r="B591" s="9">
        <v>0</v>
      </c>
      <c r="C591" s="9">
        <v>0</v>
      </c>
      <c r="D591" t="s">
        <v>164</v>
      </c>
      <c r="E591" s="25">
        <v>0.70751395969895603</v>
      </c>
      <c r="F591" s="25">
        <v>0.18396141946402786</v>
      </c>
      <c r="G591" s="25">
        <v>3.0192362691250105</v>
      </c>
      <c r="H591" s="10">
        <v>0</v>
      </c>
    </row>
    <row r="592" spans="1:8" x14ac:dyDescent="0.35">
      <c r="A592" s="9" t="str">
        <f t="shared" si="18"/>
        <v>DISTRIBUCION VOLUMEN X CRITERIO (Consumiciones)Boquerones Ing.DE 25 A 34 AÑOS</v>
      </c>
      <c r="B592" s="9">
        <v>0</v>
      </c>
      <c r="C592" s="9">
        <v>0</v>
      </c>
      <c r="D592" t="s">
        <v>165</v>
      </c>
      <c r="E592" s="25">
        <v>3.6904712491548475</v>
      </c>
      <c r="F592" s="25">
        <v>3.9895139638903605</v>
      </c>
      <c r="G592" s="25">
        <v>1.9102005170222531</v>
      </c>
      <c r="H592" s="10">
        <v>0</v>
      </c>
    </row>
    <row r="593" spans="1:8" x14ac:dyDescent="0.35">
      <c r="A593" s="9" t="str">
        <f t="shared" si="18"/>
        <v>DISTRIBUCION VOLUMEN X CRITERIO (Consumiciones)Boquerones Ing.DE 35 A 49 AÑOS</v>
      </c>
      <c r="B593" s="9">
        <v>0</v>
      </c>
      <c r="C593" s="9">
        <v>0</v>
      </c>
      <c r="D593" t="s">
        <v>166</v>
      </c>
      <c r="E593" s="25">
        <v>10.079600957534844</v>
      </c>
      <c r="F593" s="25">
        <v>7.8885253393166241</v>
      </c>
      <c r="G593" s="25">
        <v>12.060778714196628</v>
      </c>
      <c r="H593" s="10">
        <v>0</v>
      </c>
    </row>
    <row r="594" spans="1:8" x14ac:dyDescent="0.35">
      <c r="A594" s="9" t="str">
        <f t="shared" si="18"/>
        <v>DISTRIBUCION VOLUMEN X CRITERIO (Consumiciones)Boquerones Ing.DE 50 A 59 AÑOS</v>
      </c>
      <c r="B594" s="9">
        <v>0</v>
      </c>
      <c r="C594" s="9">
        <v>0</v>
      </c>
      <c r="D594" t="s">
        <v>167</v>
      </c>
      <c r="E594" s="25">
        <v>27.951624650518053</v>
      </c>
      <c r="F594" s="25">
        <v>20.072652348747212</v>
      </c>
      <c r="G594" s="25">
        <v>26.666748047215599</v>
      </c>
      <c r="H594" s="10">
        <v>0</v>
      </c>
    </row>
    <row r="595" spans="1:8" x14ac:dyDescent="0.35">
      <c r="A595" s="9" t="str">
        <f t="shared" si="18"/>
        <v>DISTRIBUCION VOLUMEN X CRITERIO (Consumiciones)Boquerones Ing.DE 60 A 75 AÑOS</v>
      </c>
      <c r="B595" s="9">
        <v>0</v>
      </c>
      <c r="C595" s="9">
        <v>0</v>
      </c>
      <c r="D595" t="s">
        <v>168</v>
      </c>
      <c r="E595" s="25">
        <v>57.570803540894936</v>
      </c>
      <c r="F595" s="25">
        <v>54.21547684995145</v>
      </c>
      <c r="G595" s="25">
        <v>56.343009248085586</v>
      </c>
      <c r="H595" s="10">
        <v>0</v>
      </c>
    </row>
    <row r="596" spans="1:8" x14ac:dyDescent="0.35">
      <c r="A596" s="9" t="str">
        <f t="shared" si="18"/>
        <v>DISTRIBUCION VOLUMEN X CRITERIO (Consumiciones)Boquerones Ing.NIVEL ALTO</v>
      </c>
      <c r="B596" s="9">
        <v>0</v>
      </c>
      <c r="C596" s="9">
        <v>0</v>
      </c>
      <c r="D596" t="s">
        <v>256</v>
      </c>
      <c r="E596" s="25">
        <v>20.8722103444045</v>
      </c>
      <c r="F596" s="25">
        <v>27.399838993149238</v>
      </c>
      <c r="G596" s="25">
        <v>30.437634365099182</v>
      </c>
      <c r="H596" s="10">
        <v>0</v>
      </c>
    </row>
    <row r="597" spans="1:8" x14ac:dyDescent="0.35">
      <c r="A597" s="9" t="str">
        <f t="shared" si="18"/>
        <v>DISTRIBUCION VOLUMEN X CRITERIO (Consumiciones)Boquerones Ing.NIVEL MEDIO ALTO</v>
      </c>
      <c r="B597" s="9">
        <v>0</v>
      </c>
      <c r="C597" s="9">
        <v>0</v>
      </c>
      <c r="D597" t="s">
        <v>257</v>
      </c>
      <c r="E597" s="25">
        <v>12.631621883378102</v>
      </c>
      <c r="F597" s="25">
        <v>11.350876703557427</v>
      </c>
      <c r="G597" s="25">
        <v>18.613247544283805</v>
      </c>
      <c r="H597" s="10">
        <v>0</v>
      </c>
    </row>
    <row r="598" spans="1:8" x14ac:dyDescent="0.35">
      <c r="A598" s="9" t="str">
        <f t="shared" si="18"/>
        <v>DISTRIBUCION VOLUMEN X CRITERIO (Consumiciones)Boquerones Ing.NIVEL MEDIO</v>
      </c>
      <c r="B598" s="9">
        <v>0</v>
      </c>
      <c r="C598" s="9">
        <v>0</v>
      </c>
      <c r="D598" t="s">
        <v>258</v>
      </c>
      <c r="E598" s="25">
        <v>39.119005291502532</v>
      </c>
      <c r="F598" s="25">
        <v>34.741000819647091</v>
      </c>
      <c r="G598" s="25">
        <v>22.77719493803685</v>
      </c>
      <c r="H598" s="10">
        <v>0</v>
      </c>
    </row>
    <row r="599" spans="1:8" x14ac:dyDescent="0.35">
      <c r="A599" s="9" t="str">
        <f t="shared" si="18"/>
        <v>DISTRIBUCION VOLUMEN X CRITERIO (Consumiciones)Boquerones Ing.NIVEL MEDIO BAJO</v>
      </c>
      <c r="B599" s="9">
        <v>0</v>
      </c>
      <c r="C599" s="9">
        <v>0</v>
      </c>
      <c r="D599" t="s">
        <v>259</v>
      </c>
      <c r="E599" s="25">
        <v>16.048491517149742</v>
      </c>
      <c r="F599" s="25">
        <v>10.642725532471706</v>
      </c>
      <c r="G599" s="25">
        <v>16.850070522058548</v>
      </c>
      <c r="H599" s="10">
        <v>0</v>
      </c>
    </row>
    <row r="600" spans="1:8" x14ac:dyDescent="0.35">
      <c r="A600" s="9" t="str">
        <f t="shared" si="18"/>
        <v>DISTRIBUCION VOLUMEN X CRITERIO (Consumiciones)Boquerones Ing.NIVEL BAJO</v>
      </c>
      <c r="B600" s="9">
        <v>0</v>
      </c>
      <c r="C600" s="9">
        <v>0</v>
      </c>
      <c r="D600" t="s">
        <v>260</v>
      </c>
      <c r="E600" s="25">
        <v>11.328690542385536</v>
      </c>
      <c r="F600" s="25">
        <v>15.86552474019047</v>
      </c>
      <c r="G600" s="25">
        <v>11.321817753143497</v>
      </c>
      <c r="H600" s="10">
        <v>0</v>
      </c>
    </row>
    <row r="601" spans="1:8" x14ac:dyDescent="0.35">
      <c r="A601" s="9" t="str">
        <f t="shared" si="18"/>
        <v>DISTRIBUCION VOLUMEN X CRITERIO (Consumiciones)Boquerones Ing.HOMBRE</v>
      </c>
      <c r="B601" s="9">
        <v>0</v>
      </c>
      <c r="C601" s="9">
        <v>0</v>
      </c>
      <c r="D601" t="s">
        <v>173</v>
      </c>
      <c r="E601" s="25">
        <v>66.552913720054192</v>
      </c>
      <c r="F601" s="25">
        <v>60.402716392808884</v>
      </c>
      <c r="G601" s="25">
        <v>53.512807670791027</v>
      </c>
      <c r="H601" s="10">
        <v>0</v>
      </c>
    </row>
    <row r="602" spans="1:8" x14ac:dyDescent="0.35">
      <c r="A602" s="9" t="str">
        <f t="shared" si="18"/>
        <v>DISTRIBUCION VOLUMEN X CRITERIO (Consumiciones)Boquerones Ing.MUJER</v>
      </c>
      <c r="B602" s="9">
        <v>0</v>
      </c>
      <c r="C602" s="9">
        <v>0</v>
      </c>
      <c r="D602" t="s">
        <v>174</v>
      </c>
      <c r="E602" s="25">
        <v>33.447099332492755</v>
      </c>
      <c r="F602" s="25">
        <v>39.597250396207038</v>
      </c>
      <c r="G602" s="25">
        <v>46.487164427306475</v>
      </c>
      <c r="H602" s="10">
        <v>0</v>
      </c>
    </row>
    <row r="603" spans="1:8" x14ac:dyDescent="0.35">
      <c r="A603" s="9" t="str">
        <f>$B$3&amp;$C$603&amp;D603</f>
        <v>DISTRIBUCION VOLUMEN X CRITERIO (Consumiciones)Sardinas Ing.T.ESPAÑA</v>
      </c>
      <c r="B603" s="9">
        <v>0</v>
      </c>
      <c r="C603" s="9" t="s">
        <v>86</v>
      </c>
      <c r="D603" t="s">
        <v>145</v>
      </c>
      <c r="E603" s="25">
        <v>100</v>
      </c>
      <c r="F603" s="25">
        <v>100</v>
      </c>
      <c r="G603" s="25">
        <v>100</v>
      </c>
      <c r="H603" s="10">
        <v>0</v>
      </c>
    </row>
    <row r="604" spans="1:8" x14ac:dyDescent="0.35">
      <c r="A604" s="9" t="str">
        <f t="shared" ref="A604:A632" si="19">$B$3&amp;$C$603&amp;D604</f>
        <v>DISTRIBUCION VOLUMEN X CRITERIO (Consumiciones)Sardinas Ing.BCN AM</v>
      </c>
      <c r="B604" s="9">
        <v>0</v>
      </c>
      <c r="C604" s="9">
        <v>0</v>
      </c>
      <c r="D604" t="s">
        <v>147</v>
      </c>
      <c r="E604" s="25">
        <v>6.5284755378452939</v>
      </c>
      <c r="F604" s="25">
        <v>3.2769288161026413</v>
      </c>
      <c r="G604" s="25">
        <v>3.4189810138475432</v>
      </c>
      <c r="H604" s="10">
        <v>0</v>
      </c>
    </row>
    <row r="605" spans="1:8" x14ac:dyDescent="0.35">
      <c r="A605" s="9" t="str">
        <f t="shared" si="19"/>
        <v>DISTRIBUCION VOLUMEN X CRITERIO (Consumiciones)Sardinas Ing.REST.CAT ARAGON</v>
      </c>
      <c r="B605" s="9">
        <v>0</v>
      </c>
      <c r="C605" s="9">
        <v>0</v>
      </c>
      <c r="D605" t="s">
        <v>148</v>
      </c>
      <c r="E605" s="25">
        <v>6.0083969326842652</v>
      </c>
      <c r="F605" s="25">
        <v>8.9283776550798972</v>
      </c>
      <c r="G605" s="25">
        <v>10.172556503287449</v>
      </c>
      <c r="H605" s="10">
        <v>0</v>
      </c>
    </row>
    <row r="606" spans="1:8" x14ac:dyDescent="0.35">
      <c r="A606" s="9" t="str">
        <f t="shared" si="19"/>
        <v>DISTRIBUCION VOLUMEN X CRITERIO (Consumiciones)Sardinas Ing.LEVANTE</v>
      </c>
      <c r="B606" s="9">
        <v>0</v>
      </c>
      <c r="C606" s="9">
        <v>0</v>
      </c>
      <c r="D606" t="s">
        <v>149</v>
      </c>
      <c r="E606" s="25">
        <v>22.888505878502293</v>
      </c>
      <c r="F606" s="25">
        <v>23.737859632949281</v>
      </c>
      <c r="G606" s="25">
        <v>17.834524701343547</v>
      </c>
      <c r="H606" s="10">
        <v>0</v>
      </c>
    </row>
    <row r="607" spans="1:8" x14ac:dyDescent="0.35">
      <c r="A607" s="9" t="str">
        <f t="shared" si="19"/>
        <v>DISTRIBUCION VOLUMEN X CRITERIO (Consumiciones)Sardinas Ing.ANDALUCIA</v>
      </c>
      <c r="B607" s="9">
        <v>0</v>
      </c>
      <c r="C607" s="9">
        <v>0</v>
      </c>
      <c r="D607" t="s">
        <v>150</v>
      </c>
      <c r="E607" s="25">
        <v>39.049951683542794</v>
      </c>
      <c r="F607" s="25">
        <v>26.398666031144423</v>
      </c>
      <c r="G607" s="25">
        <v>21.880630114364276</v>
      </c>
      <c r="H607" s="10">
        <v>0</v>
      </c>
    </row>
    <row r="608" spans="1:8" x14ac:dyDescent="0.35">
      <c r="A608" s="9" t="str">
        <f t="shared" si="19"/>
        <v>DISTRIBUCION VOLUMEN X CRITERIO (Consumiciones)Sardinas Ing.MDD AM</v>
      </c>
      <c r="B608" s="9">
        <v>0</v>
      </c>
      <c r="C608" s="9">
        <v>0</v>
      </c>
      <c r="D608" t="s">
        <v>151</v>
      </c>
      <c r="E608" s="25">
        <v>7.2883037806328943</v>
      </c>
      <c r="F608" s="25">
        <v>6.6037056666992804</v>
      </c>
      <c r="G608" s="25">
        <v>7.3264271100916742</v>
      </c>
      <c r="H608" s="10">
        <v>0</v>
      </c>
    </row>
    <row r="609" spans="1:8" x14ac:dyDescent="0.35">
      <c r="A609" s="9" t="str">
        <f t="shared" si="19"/>
        <v>DISTRIBUCION VOLUMEN X CRITERIO (Consumiciones)Sardinas Ing.RTO CENTRO</v>
      </c>
      <c r="B609" s="9">
        <v>0</v>
      </c>
      <c r="C609" s="9">
        <v>0</v>
      </c>
      <c r="D609" t="s">
        <v>152</v>
      </c>
      <c r="E609" s="25">
        <v>4.8525347956421676</v>
      </c>
      <c r="F609" s="25">
        <v>9.9033479499960499</v>
      </c>
      <c r="G609" s="25">
        <v>4.585234156837398</v>
      </c>
      <c r="H609" s="10">
        <v>0</v>
      </c>
    </row>
    <row r="610" spans="1:8" x14ac:dyDescent="0.35">
      <c r="A610" s="9" t="str">
        <f t="shared" si="19"/>
        <v>DISTRIBUCION VOLUMEN X CRITERIO (Consumiciones)Sardinas Ing.NORTE-CENTRO</v>
      </c>
      <c r="B610" s="9">
        <v>0</v>
      </c>
      <c r="C610" s="9">
        <v>0</v>
      </c>
      <c r="D610" t="s">
        <v>153</v>
      </c>
      <c r="E610" s="25">
        <v>6.3754058842171428</v>
      </c>
      <c r="F610" s="25">
        <v>5.467608509231205</v>
      </c>
      <c r="G610" s="25">
        <v>3.2459801720224912</v>
      </c>
      <c r="H610" s="10">
        <v>0</v>
      </c>
    </row>
    <row r="611" spans="1:8" x14ac:dyDescent="0.35">
      <c r="A611" s="9" t="str">
        <f t="shared" si="19"/>
        <v>DISTRIBUCION VOLUMEN X CRITERIO (Consumiciones)Sardinas Ing.NOROESTE</v>
      </c>
      <c r="B611" s="9">
        <v>0</v>
      </c>
      <c r="C611" s="9">
        <v>0</v>
      </c>
      <c r="D611" t="s">
        <v>154</v>
      </c>
      <c r="E611" s="25">
        <v>7.0084514835230483</v>
      </c>
      <c r="F611" s="25">
        <v>15.683520388596389</v>
      </c>
      <c r="G611" s="25">
        <v>31.535678319050188</v>
      </c>
      <c r="H611" s="10">
        <v>0</v>
      </c>
    </row>
    <row r="612" spans="1:8" x14ac:dyDescent="0.35">
      <c r="A612" s="9" t="str">
        <f t="shared" si="19"/>
        <v>DISTRIBUCION VOLUMEN X CRITERIO (Consumiciones)Sardinas Ing.&lt;2MIL</v>
      </c>
      <c r="B612" s="9">
        <v>0</v>
      </c>
      <c r="C612" s="9">
        <v>0</v>
      </c>
      <c r="D612" t="s">
        <v>155</v>
      </c>
      <c r="E612" s="25">
        <v>0.93458445249141475</v>
      </c>
      <c r="F612" s="25">
        <v>3.6791327737458857</v>
      </c>
      <c r="G612" s="25">
        <v>2.8773066434656798</v>
      </c>
      <c r="H612" s="10">
        <v>0</v>
      </c>
    </row>
    <row r="613" spans="1:8" x14ac:dyDescent="0.35">
      <c r="A613" s="9" t="str">
        <f t="shared" si="19"/>
        <v>DISTRIBUCION VOLUMEN X CRITERIO (Consumiciones)Sardinas Ing.2-5MIL</v>
      </c>
      <c r="B613" s="9">
        <v>0</v>
      </c>
      <c r="C613" s="9">
        <v>0</v>
      </c>
      <c r="D613" t="s">
        <v>156</v>
      </c>
      <c r="E613" s="25">
        <v>4.363298195666065</v>
      </c>
      <c r="F613" s="25">
        <v>5.3821426273054467</v>
      </c>
      <c r="G613" s="25">
        <v>2.9825962368253878</v>
      </c>
      <c r="H613" s="10">
        <v>0</v>
      </c>
    </row>
    <row r="614" spans="1:8" x14ac:dyDescent="0.35">
      <c r="A614" s="9" t="str">
        <f t="shared" si="19"/>
        <v>DISTRIBUCION VOLUMEN X CRITERIO (Consumiciones)Sardinas Ing.5-10MIL</v>
      </c>
      <c r="B614" s="9">
        <v>0</v>
      </c>
      <c r="C614" s="9">
        <v>0</v>
      </c>
      <c r="D614" t="s">
        <v>157</v>
      </c>
      <c r="E614" s="25">
        <v>5.7337613842405224</v>
      </c>
      <c r="F614" s="25">
        <v>7.3119397432831983</v>
      </c>
      <c r="G614" s="25">
        <v>7.5877253746020727</v>
      </c>
      <c r="H614" s="10">
        <v>0</v>
      </c>
    </row>
    <row r="615" spans="1:8" x14ac:dyDescent="0.35">
      <c r="A615" s="9" t="str">
        <f t="shared" si="19"/>
        <v>DISTRIBUCION VOLUMEN X CRITERIO (Consumiciones)Sardinas Ing.10-30MIL</v>
      </c>
      <c r="B615" s="9">
        <v>0</v>
      </c>
      <c r="C615" s="9">
        <v>0</v>
      </c>
      <c r="D615" t="s">
        <v>158</v>
      </c>
      <c r="E615" s="25">
        <v>33.003088616538776</v>
      </c>
      <c r="F615" s="25">
        <v>30.402225932341999</v>
      </c>
      <c r="G615" s="25">
        <v>17.907548364637705</v>
      </c>
      <c r="H615" s="10">
        <v>0</v>
      </c>
    </row>
    <row r="616" spans="1:8" x14ac:dyDescent="0.35">
      <c r="A616" s="9" t="str">
        <f t="shared" si="19"/>
        <v>DISTRIBUCION VOLUMEN X CRITERIO (Consumiciones)Sardinas Ing.30-100MIL</v>
      </c>
      <c r="B616" s="9">
        <v>0</v>
      </c>
      <c r="C616" s="9">
        <v>0</v>
      </c>
      <c r="D616" t="s">
        <v>159</v>
      </c>
      <c r="E616" s="25">
        <v>13.397088543804323</v>
      </c>
      <c r="F616" s="25">
        <v>17.194605316098194</v>
      </c>
      <c r="G616" s="25">
        <v>12.831172010903927</v>
      </c>
      <c r="H616" s="10">
        <v>0</v>
      </c>
    </row>
    <row r="617" spans="1:8" x14ac:dyDescent="0.35">
      <c r="A617" s="9" t="str">
        <f t="shared" si="19"/>
        <v>DISTRIBUCION VOLUMEN X CRITERIO (Consumiciones)Sardinas Ing.100-200MIL</v>
      </c>
      <c r="B617" s="9">
        <v>0</v>
      </c>
      <c r="C617" s="9">
        <v>0</v>
      </c>
      <c r="D617" t="s">
        <v>160</v>
      </c>
      <c r="E617" s="25">
        <v>6.4109658875421474</v>
      </c>
      <c r="F617" s="25">
        <v>4.4993248012205376</v>
      </c>
      <c r="G617" s="25">
        <v>4.9472657814489169</v>
      </c>
      <c r="H617" s="10">
        <v>0</v>
      </c>
    </row>
    <row r="618" spans="1:8" x14ac:dyDescent="0.35">
      <c r="A618" s="9" t="str">
        <f t="shared" si="19"/>
        <v>DISTRIBUCION VOLUMEN X CRITERIO (Consumiciones)Sardinas Ing.200-500MIL</v>
      </c>
      <c r="B618" s="9">
        <v>0</v>
      </c>
      <c r="C618" s="9">
        <v>0</v>
      </c>
      <c r="D618" t="s">
        <v>161</v>
      </c>
      <c r="E618" s="25">
        <v>7.174266550984254</v>
      </c>
      <c r="F618" s="25">
        <v>12.500312616250081</v>
      </c>
      <c r="G618" s="25">
        <v>32.130159956835683</v>
      </c>
      <c r="H618" s="10">
        <v>0</v>
      </c>
    </row>
    <row r="619" spans="1:8" x14ac:dyDescent="0.35">
      <c r="A619" s="9" t="str">
        <f t="shared" si="19"/>
        <v>DISTRIBUCION VOLUMEN X CRITERIO (Consumiciones)Sardinas Ing.&gt;500MIL</v>
      </c>
      <c r="B619" s="9">
        <v>0</v>
      </c>
      <c r="C619" s="9">
        <v>0</v>
      </c>
      <c r="D619" t="s">
        <v>162</v>
      </c>
      <c r="E619" s="25">
        <v>28.982971046492899</v>
      </c>
      <c r="F619" s="25">
        <v>19.030329793139604</v>
      </c>
      <c r="G619" s="25">
        <v>18.736234699414048</v>
      </c>
      <c r="H619" s="10">
        <v>0</v>
      </c>
    </row>
    <row r="620" spans="1:8" x14ac:dyDescent="0.35">
      <c r="A620" s="9" t="str">
        <f t="shared" si="19"/>
        <v>DISTRIBUCION VOLUMEN X CRITERIO (Consumiciones)Sardinas Ing.DE 15 A 19 AÑOS</v>
      </c>
      <c r="B620" s="9">
        <v>0</v>
      </c>
      <c r="C620" s="9">
        <v>0</v>
      </c>
      <c r="D620" t="s">
        <v>163</v>
      </c>
      <c r="E620" s="25" t="s">
        <v>282</v>
      </c>
      <c r="F620" s="25" t="s">
        <v>282</v>
      </c>
      <c r="G620" s="25">
        <v>1.0532405226670589</v>
      </c>
      <c r="H620" s="10">
        <v>0</v>
      </c>
    </row>
    <row r="621" spans="1:8" x14ac:dyDescent="0.35">
      <c r="A621" s="9" t="str">
        <f t="shared" si="19"/>
        <v>DISTRIBUCION VOLUMEN X CRITERIO (Consumiciones)Sardinas Ing.DE 20 A 24 AÑOS</v>
      </c>
      <c r="B621" s="9">
        <v>0</v>
      </c>
      <c r="C621" s="9">
        <v>0</v>
      </c>
      <c r="D621" t="s">
        <v>164</v>
      </c>
      <c r="E621" s="25">
        <v>0.59050737475387183</v>
      </c>
      <c r="F621" s="25">
        <v>0.36647717849053707</v>
      </c>
      <c r="G621" s="25">
        <v>0.12500930743138572</v>
      </c>
      <c r="H621" s="10">
        <v>0</v>
      </c>
    </row>
    <row r="622" spans="1:8" x14ac:dyDescent="0.35">
      <c r="A622" s="9" t="str">
        <f t="shared" si="19"/>
        <v>DISTRIBUCION VOLUMEN X CRITERIO (Consumiciones)Sardinas Ing.DE 25 A 34 AÑOS</v>
      </c>
      <c r="B622" s="9">
        <v>0</v>
      </c>
      <c r="C622" s="9">
        <v>0</v>
      </c>
      <c r="D622" t="s">
        <v>165</v>
      </c>
      <c r="E622" s="25">
        <v>2.5810515063824484</v>
      </c>
      <c r="F622" s="25">
        <v>4.6997523660733673</v>
      </c>
      <c r="G622" s="25">
        <v>2.1436830626915326</v>
      </c>
      <c r="H622" s="10">
        <v>0</v>
      </c>
    </row>
    <row r="623" spans="1:8" x14ac:dyDescent="0.35">
      <c r="A623" s="9" t="str">
        <f t="shared" si="19"/>
        <v>DISTRIBUCION VOLUMEN X CRITERIO (Consumiciones)Sardinas Ing.DE 35 A 49 AÑOS</v>
      </c>
      <c r="B623" s="9">
        <v>0</v>
      </c>
      <c r="C623" s="9">
        <v>0</v>
      </c>
      <c r="D623" t="s">
        <v>166</v>
      </c>
      <c r="E623" s="25">
        <v>17.636266696453156</v>
      </c>
      <c r="F623" s="25">
        <v>9.1312302849019709</v>
      </c>
      <c r="G623" s="25">
        <v>9.0250547488555259</v>
      </c>
      <c r="H623" s="10">
        <v>0</v>
      </c>
    </row>
    <row r="624" spans="1:8" x14ac:dyDescent="0.35">
      <c r="A624" s="9" t="str">
        <f t="shared" si="19"/>
        <v>DISTRIBUCION VOLUMEN X CRITERIO (Consumiciones)Sardinas Ing.DE 50 A 59 AÑOS</v>
      </c>
      <c r="B624" s="9">
        <v>0</v>
      </c>
      <c r="C624" s="9">
        <v>0</v>
      </c>
      <c r="D624" t="s">
        <v>167</v>
      </c>
      <c r="E624" s="25">
        <v>27.100051433647998</v>
      </c>
      <c r="F624" s="25">
        <v>24.953698786525742</v>
      </c>
      <c r="G624" s="25">
        <v>21.667392956982287</v>
      </c>
      <c r="H624" s="10">
        <v>0</v>
      </c>
    </row>
    <row r="625" spans="1:8" x14ac:dyDescent="0.35">
      <c r="A625" s="9" t="str">
        <f t="shared" si="19"/>
        <v>DISTRIBUCION VOLUMEN X CRITERIO (Consumiciones)Sardinas Ing.DE 60 A 75 AÑOS</v>
      </c>
      <c r="B625" s="9">
        <v>0</v>
      </c>
      <c r="C625" s="9">
        <v>0</v>
      </c>
      <c r="D625" t="s">
        <v>168</v>
      </c>
      <c r="E625" s="25">
        <v>52.09214805617178</v>
      </c>
      <c r="F625" s="25">
        <v>60.848830292017588</v>
      </c>
      <c r="G625" s="25">
        <v>65.985633053950849</v>
      </c>
      <c r="H625" s="10">
        <v>0</v>
      </c>
    </row>
    <row r="626" spans="1:8" x14ac:dyDescent="0.35">
      <c r="A626" s="9" t="str">
        <f t="shared" si="19"/>
        <v>DISTRIBUCION VOLUMEN X CRITERIO (Consumiciones)Sardinas Ing.NIVEL ALTO</v>
      </c>
      <c r="B626" s="9">
        <v>0</v>
      </c>
      <c r="C626" s="9">
        <v>0</v>
      </c>
      <c r="D626" t="s">
        <v>256</v>
      </c>
      <c r="E626" s="25">
        <v>15.02939900561614</v>
      </c>
      <c r="F626" s="25">
        <v>18.582553449530657</v>
      </c>
      <c r="G626" s="25">
        <v>16.610049607727664</v>
      </c>
      <c r="H626" s="10">
        <v>0</v>
      </c>
    </row>
    <row r="627" spans="1:8" x14ac:dyDescent="0.35">
      <c r="A627" s="9" t="str">
        <f t="shared" si="19"/>
        <v>DISTRIBUCION VOLUMEN X CRITERIO (Consumiciones)Sardinas Ing.NIVEL MEDIO ALTO</v>
      </c>
      <c r="B627" s="9">
        <v>0</v>
      </c>
      <c r="C627" s="9">
        <v>0</v>
      </c>
      <c r="D627" t="s">
        <v>257</v>
      </c>
      <c r="E627" s="25">
        <v>23.737920885697811</v>
      </c>
      <c r="F627" s="25">
        <v>11.110161780871444</v>
      </c>
      <c r="G627" s="25">
        <v>10.31435692072386</v>
      </c>
      <c r="H627" s="10">
        <v>0</v>
      </c>
    </row>
    <row r="628" spans="1:8" x14ac:dyDescent="0.35">
      <c r="A628" s="9" t="str">
        <f t="shared" si="19"/>
        <v>DISTRIBUCION VOLUMEN X CRITERIO (Consumiciones)Sardinas Ing.NIVEL MEDIO</v>
      </c>
      <c r="B628" s="9">
        <v>0</v>
      </c>
      <c r="C628" s="9">
        <v>0</v>
      </c>
      <c r="D628" t="s">
        <v>258</v>
      </c>
      <c r="E628" s="25">
        <v>24.673662595269143</v>
      </c>
      <c r="F628" s="25">
        <v>27.751637769065802</v>
      </c>
      <c r="G628" s="25">
        <v>44.565220786378454</v>
      </c>
      <c r="H628" s="10">
        <v>0</v>
      </c>
    </row>
    <row r="629" spans="1:8" x14ac:dyDescent="0.35">
      <c r="A629" s="9" t="str">
        <f t="shared" si="19"/>
        <v>DISTRIBUCION VOLUMEN X CRITERIO (Consumiciones)Sardinas Ing.NIVEL MEDIO BAJO</v>
      </c>
      <c r="B629" s="9">
        <v>0</v>
      </c>
      <c r="C629" s="9">
        <v>0</v>
      </c>
      <c r="D629" t="s">
        <v>259</v>
      </c>
      <c r="E629" s="25">
        <v>19.157150575900996</v>
      </c>
      <c r="F629" s="25">
        <v>22.754099458532963</v>
      </c>
      <c r="G629" s="25">
        <v>10.176239173026534</v>
      </c>
      <c r="H629" s="10">
        <v>0</v>
      </c>
    </row>
    <row r="630" spans="1:8" x14ac:dyDescent="0.35">
      <c r="A630" s="9" t="str">
        <f t="shared" si="19"/>
        <v>DISTRIBUCION VOLUMEN X CRITERIO (Consumiciones)Sardinas Ing.NIVEL BAJO</v>
      </c>
      <c r="B630" s="9">
        <v>0</v>
      </c>
      <c r="C630" s="9">
        <v>0</v>
      </c>
      <c r="D630" t="s">
        <v>260</v>
      </c>
      <c r="E630" s="25">
        <v>17.401892914105808</v>
      </c>
      <c r="F630" s="25">
        <v>19.801563238212534</v>
      </c>
      <c r="G630" s="25">
        <v>18.33414358784729</v>
      </c>
      <c r="H630" s="10">
        <v>0</v>
      </c>
    </row>
    <row r="631" spans="1:8" x14ac:dyDescent="0.35">
      <c r="A631" s="9" t="str">
        <f t="shared" si="19"/>
        <v>DISTRIBUCION VOLUMEN X CRITERIO (Consumiciones)Sardinas Ing.HOMBRE</v>
      </c>
      <c r="B631" s="9">
        <v>0</v>
      </c>
      <c r="C631" s="9">
        <v>0</v>
      </c>
      <c r="D631" t="s">
        <v>173</v>
      </c>
      <c r="E631" s="25">
        <v>62.238811882731284</v>
      </c>
      <c r="F631" s="25">
        <v>58.462011762742328</v>
      </c>
      <c r="G631" s="25">
        <v>71.471501123692875</v>
      </c>
      <c r="H631" s="10">
        <v>0</v>
      </c>
    </row>
    <row r="632" spans="1:8" x14ac:dyDescent="0.35">
      <c r="A632" s="9" t="str">
        <f t="shared" si="19"/>
        <v>DISTRIBUCION VOLUMEN X CRITERIO (Consumiciones)Sardinas Ing.MUJER</v>
      </c>
      <c r="B632" s="9">
        <v>0</v>
      </c>
      <c r="C632" s="9">
        <v>0</v>
      </c>
      <c r="D632" t="s">
        <v>174</v>
      </c>
      <c r="E632" s="25">
        <v>37.761214093858619</v>
      </c>
      <c r="F632" s="25">
        <v>41.538003933471082</v>
      </c>
      <c r="G632" s="25">
        <v>28.528529103418538</v>
      </c>
      <c r="H632" s="10">
        <v>0</v>
      </c>
    </row>
    <row r="633" spans="1:8" x14ac:dyDescent="0.35">
      <c r="A633" s="9" t="str">
        <f>$B$3&amp;$C$633&amp;D633</f>
        <v>DISTRIBUCION VOLUMEN X CRITERIO (Consumiciones)Rape Ing.T.ESPAÑA</v>
      </c>
      <c r="B633" s="9">
        <v>0</v>
      </c>
      <c r="C633" s="9" t="s">
        <v>87</v>
      </c>
      <c r="D633" t="s">
        <v>145</v>
      </c>
      <c r="E633" s="25">
        <v>100</v>
      </c>
      <c r="F633" s="25">
        <v>100</v>
      </c>
      <c r="G633" s="25">
        <v>100</v>
      </c>
      <c r="H633" s="10">
        <v>0</v>
      </c>
    </row>
    <row r="634" spans="1:8" x14ac:dyDescent="0.35">
      <c r="A634" s="9" t="str">
        <f t="shared" ref="A634:A662" si="20">$B$3&amp;$C$633&amp;D634</f>
        <v>DISTRIBUCION VOLUMEN X CRITERIO (Consumiciones)Rape Ing.BCN AM</v>
      </c>
      <c r="B634" s="9">
        <v>0</v>
      </c>
      <c r="C634" s="9">
        <v>0</v>
      </c>
      <c r="D634" t="s">
        <v>147</v>
      </c>
      <c r="E634" s="25">
        <v>7.3152235539116139</v>
      </c>
      <c r="F634" s="25">
        <v>7.9133777938231464</v>
      </c>
      <c r="G634" s="25">
        <v>7.2400817999643108</v>
      </c>
      <c r="H634" s="10">
        <v>0</v>
      </c>
    </row>
    <row r="635" spans="1:8" x14ac:dyDescent="0.35">
      <c r="A635" s="9" t="str">
        <f t="shared" si="20"/>
        <v>DISTRIBUCION VOLUMEN X CRITERIO (Consumiciones)Rape Ing.REST.CAT ARAGON</v>
      </c>
      <c r="B635" s="9">
        <v>0</v>
      </c>
      <c r="C635" s="9">
        <v>0</v>
      </c>
      <c r="D635" t="s">
        <v>148</v>
      </c>
      <c r="E635" s="25">
        <v>19.049742551155862</v>
      </c>
      <c r="F635" s="25">
        <v>23.559973236774155</v>
      </c>
      <c r="G635" s="25">
        <v>32.738354663360106</v>
      </c>
      <c r="H635" s="10">
        <v>0</v>
      </c>
    </row>
    <row r="636" spans="1:8" x14ac:dyDescent="0.35">
      <c r="A636" s="9" t="str">
        <f t="shared" si="20"/>
        <v>DISTRIBUCION VOLUMEN X CRITERIO (Consumiciones)Rape Ing.LEVANTE</v>
      </c>
      <c r="B636" s="9">
        <v>0</v>
      </c>
      <c r="C636" s="9">
        <v>0</v>
      </c>
      <c r="D636" t="s">
        <v>149</v>
      </c>
      <c r="E636" s="25">
        <v>15.551978362848862</v>
      </c>
      <c r="F636" s="25">
        <v>19.522074702822483</v>
      </c>
      <c r="G636" s="25">
        <v>7.3211880801332967</v>
      </c>
      <c r="H636" s="10">
        <v>0</v>
      </c>
    </row>
    <row r="637" spans="1:8" x14ac:dyDescent="0.35">
      <c r="A637" s="9" t="str">
        <f t="shared" si="20"/>
        <v>DISTRIBUCION VOLUMEN X CRITERIO (Consumiciones)Rape Ing.ANDALUCIA</v>
      </c>
      <c r="B637" s="9">
        <v>0</v>
      </c>
      <c r="C637" s="9">
        <v>0</v>
      </c>
      <c r="D637" t="s">
        <v>150</v>
      </c>
      <c r="E637" s="25">
        <v>15.42826254057988</v>
      </c>
      <c r="F637" s="25">
        <v>4.625007833370856</v>
      </c>
      <c r="G637" s="25">
        <v>4.0308547968486659</v>
      </c>
      <c r="H637" s="10">
        <v>0</v>
      </c>
    </row>
    <row r="638" spans="1:8" x14ac:dyDescent="0.35">
      <c r="A638" s="9" t="str">
        <f t="shared" si="20"/>
        <v>DISTRIBUCION VOLUMEN X CRITERIO (Consumiciones)Rape Ing.MDD AM</v>
      </c>
      <c r="B638" s="9">
        <v>0</v>
      </c>
      <c r="C638" s="9">
        <v>0</v>
      </c>
      <c r="D638" t="s">
        <v>151</v>
      </c>
      <c r="E638" s="25">
        <v>8.3083096418612623</v>
      </c>
      <c r="F638" s="25">
        <v>14.400590462087647</v>
      </c>
      <c r="G638" s="25">
        <v>10.472275681031253</v>
      </c>
      <c r="H638" s="10">
        <v>0</v>
      </c>
    </row>
    <row r="639" spans="1:8" x14ac:dyDescent="0.35">
      <c r="A639" s="9" t="str">
        <f t="shared" si="20"/>
        <v>DISTRIBUCION VOLUMEN X CRITERIO (Consumiciones)Rape Ing.RTO CENTRO</v>
      </c>
      <c r="B639" s="9">
        <v>0</v>
      </c>
      <c r="C639" s="9">
        <v>0</v>
      </c>
      <c r="D639" t="s">
        <v>152</v>
      </c>
      <c r="E639" s="25">
        <v>3.370358697518733</v>
      </c>
      <c r="F639" s="25">
        <v>2.4942191305580801</v>
      </c>
      <c r="G639" s="25">
        <v>4.1901488637042998</v>
      </c>
      <c r="H639" s="10">
        <v>0</v>
      </c>
    </row>
    <row r="640" spans="1:8" x14ac:dyDescent="0.35">
      <c r="A640" s="9" t="str">
        <f t="shared" si="20"/>
        <v>DISTRIBUCION VOLUMEN X CRITERIO (Consumiciones)Rape Ing.NORTE-CENTRO</v>
      </c>
      <c r="B640" s="9">
        <v>0</v>
      </c>
      <c r="C640" s="9">
        <v>0</v>
      </c>
      <c r="D640" t="s">
        <v>153</v>
      </c>
      <c r="E640" s="25">
        <v>11.44105593549741</v>
      </c>
      <c r="F640" s="25">
        <v>5.3198663357907083</v>
      </c>
      <c r="G640" s="25">
        <v>23.927767400404981</v>
      </c>
      <c r="H640" s="10">
        <v>0</v>
      </c>
    </row>
    <row r="641" spans="1:8" x14ac:dyDescent="0.35">
      <c r="A641" s="9" t="str">
        <f t="shared" si="20"/>
        <v>DISTRIBUCION VOLUMEN X CRITERIO (Consumiciones)Rape Ing.NOROESTE</v>
      </c>
      <c r="B641" s="9">
        <v>0</v>
      </c>
      <c r="C641" s="9">
        <v>0</v>
      </c>
      <c r="D641" t="s">
        <v>154</v>
      </c>
      <c r="E641" s="25">
        <v>19.53504861408296</v>
      </c>
      <c r="F641" s="25">
        <v>22.164884174776272</v>
      </c>
      <c r="G641" s="25">
        <v>10.079321868985884</v>
      </c>
      <c r="H641" s="10">
        <v>0</v>
      </c>
    </row>
    <row r="642" spans="1:8" x14ac:dyDescent="0.35">
      <c r="A642" s="9" t="str">
        <f t="shared" si="20"/>
        <v>DISTRIBUCION VOLUMEN X CRITERIO (Consumiciones)Rape Ing.&lt;2MIL</v>
      </c>
      <c r="B642" s="9">
        <v>0</v>
      </c>
      <c r="C642" s="9">
        <v>0</v>
      </c>
      <c r="D642" t="s">
        <v>155</v>
      </c>
      <c r="E642" s="25">
        <v>2.228422134331328</v>
      </c>
      <c r="F642" s="25">
        <v>4.5116903433158084</v>
      </c>
      <c r="G642" s="25">
        <v>4.2618128248506864</v>
      </c>
      <c r="H642" s="10">
        <v>0</v>
      </c>
    </row>
    <row r="643" spans="1:8" x14ac:dyDescent="0.35">
      <c r="A643" s="9" t="str">
        <f t="shared" si="20"/>
        <v>DISTRIBUCION VOLUMEN X CRITERIO (Consumiciones)Rape Ing.2-5MIL</v>
      </c>
      <c r="B643" s="9">
        <v>0</v>
      </c>
      <c r="C643" s="9">
        <v>0</v>
      </c>
      <c r="D643" t="s">
        <v>156</v>
      </c>
      <c r="E643" s="25">
        <v>4.9623196563350946</v>
      </c>
      <c r="F643" s="25">
        <v>0.31861995945004146</v>
      </c>
      <c r="G643" s="25">
        <v>2.286629375059043</v>
      </c>
      <c r="H643" s="10">
        <v>0</v>
      </c>
    </row>
    <row r="644" spans="1:8" x14ac:dyDescent="0.35">
      <c r="A644" s="9" t="str">
        <f t="shared" si="20"/>
        <v>DISTRIBUCION VOLUMEN X CRITERIO (Consumiciones)Rape Ing.5-10MIL</v>
      </c>
      <c r="B644" s="9">
        <v>0</v>
      </c>
      <c r="C644" s="9">
        <v>0</v>
      </c>
      <c r="D644" t="s">
        <v>157</v>
      </c>
      <c r="E644" s="25">
        <v>12.047849504864132</v>
      </c>
      <c r="F644" s="25">
        <v>13.44389797817797</v>
      </c>
      <c r="G644" s="25">
        <v>10.69390091908585</v>
      </c>
      <c r="H644" s="10">
        <v>0</v>
      </c>
    </row>
    <row r="645" spans="1:8" x14ac:dyDescent="0.35">
      <c r="A645" s="9" t="str">
        <f t="shared" si="20"/>
        <v>DISTRIBUCION VOLUMEN X CRITERIO (Consumiciones)Rape Ing.10-30MIL</v>
      </c>
      <c r="B645" s="9">
        <v>0</v>
      </c>
      <c r="C645" s="9">
        <v>0</v>
      </c>
      <c r="D645" t="s">
        <v>158</v>
      </c>
      <c r="E645" s="25">
        <v>14.353658935478331</v>
      </c>
      <c r="F645" s="25">
        <v>18.067939432060044</v>
      </c>
      <c r="G645" s="25">
        <v>26.099592049832076</v>
      </c>
      <c r="H645" s="10">
        <v>0</v>
      </c>
    </row>
    <row r="646" spans="1:8" x14ac:dyDescent="0.35">
      <c r="A646" s="9" t="str">
        <f t="shared" si="20"/>
        <v>DISTRIBUCION VOLUMEN X CRITERIO (Consumiciones)Rape Ing.30-100MIL</v>
      </c>
      <c r="B646" s="9">
        <v>0</v>
      </c>
      <c r="C646" s="9">
        <v>0</v>
      </c>
      <c r="D646" t="s">
        <v>159</v>
      </c>
      <c r="E646" s="25">
        <v>27.104044631735029</v>
      </c>
      <c r="F646" s="25">
        <v>25.300448016062997</v>
      </c>
      <c r="G646" s="25">
        <v>19.357541236555875</v>
      </c>
      <c r="H646" s="10">
        <v>0</v>
      </c>
    </row>
    <row r="647" spans="1:8" x14ac:dyDescent="0.35">
      <c r="A647" s="9" t="str">
        <f t="shared" si="20"/>
        <v>DISTRIBUCION VOLUMEN X CRITERIO (Consumiciones)Rape Ing.100-200MIL</v>
      </c>
      <c r="B647" s="9">
        <v>0</v>
      </c>
      <c r="C647" s="9">
        <v>0</v>
      </c>
      <c r="D647" t="s">
        <v>160</v>
      </c>
      <c r="E647" s="25">
        <v>10.816759524516925</v>
      </c>
      <c r="F647" s="25">
        <v>2.399762920525415</v>
      </c>
      <c r="G647" s="25">
        <v>10.569236294832189</v>
      </c>
      <c r="H647" s="10">
        <v>0</v>
      </c>
    </row>
    <row r="648" spans="1:8" x14ac:dyDescent="0.35">
      <c r="A648" s="9" t="str">
        <f t="shared" si="20"/>
        <v>DISTRIBUCION VOLUMEN X CRITERIO (Consumiciones)Rape Ing.200-500MIL</v>
      </c>
      <c r="B648" s="9">
        <v>0</v>
      </c>
      <c r="C648" s="9">
        <v>0</v>
      </c>
      <c r="D648" t="s">
        <v>161</v>
      </c>
      <c r="E648" s="25">
        <v>16.635648555751505</v>
      </c>
      <c r="F648" s="25">
        <v>12.131953422196641</v>
      </c>
      <c r="G648" s="25">
        <v>12.158176870288822</v>
      </c>
      <c r="H648" s="10">
        <v>0</v>
      </c>
    </row>
    <row r="649" spans="1:8" x14ac:dyDescent="0.35">
      <c r="A649" s="9" t="str">
        <f t="shared" si="20"/>
        <v>DISTRIBUCION VOLUMEN X CRITERIO (Consumiciones)Rape Ing.&gt;500MIL</v>
      </c>
      <c r="B649" s="9">
        <v>0</v>
      </c>
      <c r="C649" s="9">
        <v>0</v>
      </c>
      <c r="D649" t="s">
        <v>162</v>
      </c>
      <c r="E649" s="25">
        <v>11.851280702376052</v>
      </c>
      <c r="F649" s="25">
        <v>23.825706496201267</v>
      </c>
      <c r="G649" s="25">
        <v>14.573114993206918</v>
      </c>
      <c r="H649" s="10">
        <v>0</v>
      </c>
    </row>
    <row r="650" spans="1:8" x14ac:dyDescent="0.35">
      <c r="A650" s="9" t="str">
        <f t="shared" si="20"/>
        <v>DISTRIBUCION VOLUMEN X CRITERIO (Consumiciones)Rape Ing.DE 15 A 19 AÑOS</v>
      </c>
      <c r="B650" s="9">
        <v>0</v>
      </c>
      <c r="C650" s="9">
        <v>0</v>
      </c>
      <c r="D650" t="s">
        <v>163</v>
      </c>
      <c r="E650" s="25" t="s">
        <v>282</v>
      </c>
      <c r="F650" s="25" t="s">
        <v>282</v>
      </c>
      <c r="G650" s="25" t="s">
        <v>282</v>
      </c>
      <c r="H650" s="10">
        <v>0</v>
      </c>
    </row>
    <row r="651" spans="1:8" x14ac:dyDescent="0.35">
      <c r="A651" s="9" t="str">
        <f t="shared" si="20"/>
        <v>DISTRIBUCION VOLUMEN X CRITERIO (Consumiciones)Rape Ing.DE 20 A 24 AÑOS</v>
      </c>
      <c r="B651" s="9">
        <v>0</v>
      </c>
      <c r="C651" s="9">
        <v>0</v>
      </c>
      <c r="D651" t="s">
        <v>164</v>
      </c>
      <c r="E651" s="25" t="s">
        <v>282</v>
      </c>
      <c r="F651" s="25" t="s">
        <v>282</v>
      </c>
      <c r="G651" s="25" t="s">
        <v>282</v>
      </c>
      <c r="H651" s="10">
        <v>0</v>
      </c>
    </row>
    <row r="652" spans="1:8" x14ac:dyDescent="0.35">
      <c r="A652" s="9" t="str">
        <f t="shared" si="20"/>
        <v>DISTRIBUCION VOLUMEN X CRITERIO (Consumiciones)Rape Ing.DE 25 A 34 AÑOS</v>
      </c>
      <c r="B652" s="9">
        <v>0</v>
      </c>
      <c r="C652" s="9">
        <v>0</v>
      </c>
      <c r="D652" t="s">
        <v>165</v>
      </c>
      <c r="E652" s="25">
        <v>1.1646640217625364</v>
      </c>
      <c r="F652" s="25">
        <v>1.1279779732996522</v>
      </c>
      <c r="G652" s="25">
        <v>2.7317076176102675</v>
      </c>
      <c r="H652" s="10">
        <v>0</v>
      </c>
    </row>
    <row r="653" spans="1:8" x14ac:dyDescent="0.35">
      <c r="A653" s="9" t="str">
        <f t="shared" si="20"/>
        <v>DISTRIBUCION VOLUMEN X CRITERIO (Consumiciones)Rape Ing.DE 35 A 49 AÑOS</v>
      </c>
      <c r="B653" s="9">
        <v>0</v>
      </c>
      <c r="C653" s="9">
        <v>0</v>
      </c>
      <c r="D653" t="s">
        <v>166</v>
      </c>
      <c r="E653" s="25">
        <v>13.36534634978698</v>
      </c>
      <c r="F653" s="25">
        <v>14.154389462327973</v>
      </c>
      <c r="G653" s="25">
        <v>24.405291349621827</v>
      </c>
      <c r="H653" s="10">
        <v>0</v>
      </c>
    </row>
    <row r="654" spans="1:8" x14ac:dyDescent="0.35">
      <c r="A654" s="9" t="str">
        <f t="shared" si="20"/>
        <v>DISTRIBUCION VOLUMEN X CRITERIO (Consumiciones)Rape Ing.DE 50 A 59 AÑOS</v>
      </c>
      <c r="B654" s="9">
        <v>0</v>
      </c>
      <c r="C654" s="9">
        <v>0</v>
      </c>
      <c r="D654" t="s">
        <v>167</v>
      </c>
      <c r="E654" s="25">
        <v>20.23535308243542</v>
      </c>
      <c r="F654" s="25">
        <v>18.88236102123102</v>
      </c>
      <c r="G654" s="25">
        <v>16.598969331402579</v>
      </c>
      <c r="H654" s="10">
        <v>0</v>
      </c>
    </row>
    <row r="655" spans="1:8" x14ac:dyDescent="0.35">
      <c r="A655" s="9" t="str">
        <f t="shared" si="20"/>
        <v>DISTRIBUCION VOLUMEN X CRITERIO (Consumiciones)Rape Ing.DE 60 A 75 AÑOS</v>
      </c>
      <c r="B655" s="9">
        <v>0</v>
      </c>
      <c r="C655" s="9">
        <v>0</v>
      </c>
      <c r="D655" t="s">
        <v>168</v>
      </c>
      <c r="E655" s="25">
        <v>65.234627346546034</v>
      </c>
      <c r="F655" s="25">
        <v>65.835277873138011</v>
      </c>
      <c r="G655" s="25">
        <v>56.26403626507679</v>
      </c>
      <c r="H655" s="10">
        <v>0</v>
      </c>
    </row>
    <row r="656" spans="1:8" x14ac:dyDescent="0.35">
      <c r="A656" s="9" t="str">
        <f t="shared" si="20"/>
        <v>DISTRIBUCION VOLUMEN X CRITERIO (Consumiciones)Rape Ing.NIVEL ALTO</v>
      </c>
      <c r="B656" s="9">
        <v>0</v>
      </c>
      <c r="C656" s="9">
        <v>0</v>
      </c>
      <c r="D656" t="s">
        <v>256</v>
      </c>
      <c r="E656" s="25">
        <v>26.925810030283287</v>
      </c>
      <c r="F656" s="25">
        <v>19.042244076652885</v>
      </c>
      <c r="G656" s="25">
        <v>24.818307237270552</v>
      </c>
      <c r="H656" s="10">
        <v>0</v>
      </c>
    </row>
    <row r="657" spans="1:8" x14ac:dyDescent="0.35">
      <c r="A657" s="9" t="str">
        <f t="shared" si="20"/>
        <v>DISTRIBUCION VOLUMEN X CRITERIO (Consumiciones)Rape Ing.NIVEL MEDIO ALTO</v>
      </c>
      <c r="B657" s="9">
        <v>0</v>
      </c>
      <c r="C657" s="9">
        <v>0</v>
      </c>
      <c r="D657" t="s">
        <v>257</v>
      </c>
      <c r="E657" s="25">
        <v>5.9765645230313815</v>
      </c>
      <c r="F657" s="25">
        <v>14.972366399618172</v>
      </c>
      <c r="G657" s="25">
        <v>9.9794450435583428</v>
      </c>
      <c r="H657" s="10">
        <v>0</v>
      </c>
    </row>
    <row r="658" spans="1:8" x14ac:dyDescent="0.35">
      <c r="A658" s="9" t="str">
        <f t="shared" si="20"/>
        <v>DISTRIBUCION VOLUMEN X CRITERIO (Consumiciones)Rape Ing.NIVEL MEDIO</v>
      </c>
      <c r="B658" s="9">
        <v>0</v>
      </c>
      <c r="C658" s="9">
        <v>0</v>
      </c>
      <c r="D658" t="s">
        <v>258</v>
      </c>
      <c r="E658" s="25">
        <v>34.711709084169009</v>
      </c>
      <c r="F658" s="25">
        <v>34.426256488510319</v>
      </c>
      <c r="G658" s="25">
        <v>43.348595905711896</v>
      </c>
      <c r="H658" s="10">
        <v>0</v>
      </c>
    </row>
    <row r="659" spans="1:8" x14ac:dyDescent="0.35">
      <c r="A659" s="9" t="str">
        <f t="shared" si="20"/>
        <v>DISTRIBUCION VOLUMEN X CRITERIO (Consumiciones)Rape Ing.NIVEL MEDIO BAJO</v>
      </c>
      <c r="B659" s="9">
        <v>0</v>
      </c>
      <c r="C659" s="9">
        <v>0</v>
      </c>
      <c r="D659" t="s">
        <v>259</v>
      </c>
      <c r="E659" s="25">
        <v>15.865836988134726</v>
      </c>
      <c r="F659" s="25">
        <v>11.07746671002011</v>
      </c>
      <c r="G659" s="25">
        <v>14.72293479505969</v>
      </c>
      <c r="H659" s="10">
        <v>0</v>
      </c>
    </row>
    <row r="660" spans="1:8" x14ac:dyDescent="0.35">
      <c r="A660" s="9" t="str">
        <f t="shared" si="20"/>
        <v>DISTRIBUCION VOLUMEN X CRITERIO (Consumiciones)Rape Ing.NIVEL BAJO</v>
      </c>
      <c r="B660" s="9">
        <v>0</v>
      </c>
      <c r="C660" s="9">
        <v>0</v>
      </c>
      <c r="D660" t="s">
        <v>260</v>
      </c>
      <c r="E660" s="25">
        <v>16.52007596717084</v>
      </c>
      <c r="F660" s="25">
        <v>20.481655775204096</v>
      </c>
      <c r="G660" s="25">
        <v>7.1307261458224467</v>
      </c>
      <c r="H660" s="10">
        <v>0</v>
      </c>
    </row>
    <row r="661" spans="1:8" x14ac:dyDescent="0.35">
      <c r="A661" s="9" t="str">
        <f t="shared" si="20"/>
        <v>DISTRIBUCION VOLUMEN X CRITERIO (Consumiciones)Rape Ing.HOMBRE</v>
      </c>
      <c r="B661" s="9">
        <v>0</v>
      </c>
      <c r="C661" s="9">
        <v>0</v>
      </c>
      <c r="D661" t="s">
        <v>173</v>
      </c>
      <c r="E661" s="25">
        <v>52.820829778476785</v>
      </c>
      <c r="F661" s="25">
        <v>58.1695253283211</v>
      </c>
      <c r="G661" s="25">
        <v>64.119529992483564</v>
      </c>
      <c r="H661" s="10">
        <v>0</v>
      </c>
    </row>
    <row r="662" spans="1:8" x14ac:dyDescent="0.35">
      <c r="A662" s="9" t="str">
        <f t="shared" si="20"/>
        <v>DISTRIBUCION VOLUMEN X CRITERIO (Consumiciones)Rape Ing.MUJER</v>
      </c>
      <c r="B662" s="9">
        <v>0</v>
      </c>
      <c r="C662" s="9">
        <v>0</v>
      </c>
      <c r="D662" t="s">
        <v>174</v>
      </c>
      <c r="E662" s="25">
        <v>47.179136149415726</v>
      </c>
      <c r="F662" s="25">
        <v>41.8304746716789</v>
      </c>
      <c r="G662" s="25">
        <v>35.880470007516429</v>
      </c>
      <c r="H662" s="10">
        <v>0</v>
      </c>
    </row>
    <row r="663" spans="1:8" x14ac:dyDescent="0.35">
      <c r="A663" s="9" t="str">
        <f>$B$3&amp;$C$663&amp;D663</f>
        <v>DISTRIBUCION VOLUMEN X CRITERIO (Consumiciones)Dorada Ing.T.ESPAÑA</v>
      </c>
      <c r="B663" s="9">
        <v>0</v>
      </c>
      <c r="C663" s="9" t="s">
        <v>88</v>
      </c>
      <c r="D663" t="s">
        <v>145</v>
      </c>
      <c r="E663" s="25">
        <v>100</v>
      </c>
      <c r="F663" s="25">
        <v>100</v>
      </c>
      <c r="G663" s="25">
        <v>100</v>
      </c>
      <c r="H663" s="10">
        <v>0</v>
      </c>
    </row>
    <row r="664" spans="1:8" x14ac:dyDescent="0.35">
      <c r="A664" s="9" t="str">
        <f t="shared" ref="A664:A692" si="21">$B$3&amp;$C$663&amp;D664</f>
        <v>DISTRIBUCION VOLUMEN X CRITERIO (Consumiciones)Dorada Ing.BCN AM</v>
      </c>
      <c r="B664" s="9">
        <v>0</v>
      </c>
      <c r="C664" s="9">
        <v>0</v>
      </c>
      <c r="D664" t="s">
        <v>147</v>
      </c>
      <c r="E664" s="25">
        <v>8.5655706081008613</v>
      </c>
      <c r="F664" s="25">
        <v>10.086162332715695</v>
      </c>
      <c r="G664" s="25">
        <v>8.8450588630413947</v>
      </c>
      <c r="H664" s="10">
        <v>0</v>
      </c>
    </row>
    <row r="665" spans="1:8" x14ac:dyDescent="0.35">
      <c r="A665" s="9" t="str">
        <f t="shared" si="21"/>
        <v>DISTRIBUCION VOLUMEN X CRITERIO (Consumiciones)Dorada Ing.REST.CAT ARAGON</v>
      </c>
      <c r="B665" s="9">
        <v>0</v>
      </c>
      <c r="C665" s="9">
        <v>0</v>
      </c>
      <c r="D665" t="s">
        <v>148</v>
      </c>
      <c r="E665" s="25">
        <v>6.1389752890691049</v>
      </c>
      <c r="F665" s="25">
        <v>11.361820739043717</v>
      </c>
      <c r="G665" s="25">
        <v>18.864642807098708</v>
      </c>
      <c r="H665" s="10">
        <v>0</v>
      </c>
    </row>
    <row r="666" spans="1:8" x14ac:dyDescent="0.35">
      <c r="A666" s="9" t="str">
        <f t="shared" si="21"/>
        <v>DISTRIBUCION VOLUMEN X CRITERIO (Consumiciones)Dorada Ing.LEVANTE</v>
      </c>
      <c r="B666" s="9">
        <v>0</v>
      </c>
      <c r="C666" s="9">
        <v>0</v>
      </c>
      <c r="D666" t="s">
        <v>149</v>
      </c>
      <c r="E666" s="25">
        <v>8.0085102910647237</v>
      </c>
      <c r="F666" s="25">
        <v>9.2412105269488922</v>
      </c>
      <c r="G666" s="25">
        <v>20.419699898206492</v>
      </c>
      <c r="H666" s="10">
        <v>0</v>
      </c>
    </row>
    <row r="667" spans="1:8" x14ac:dyDescent="0.35">
      <c r="A667" s="9" t="str">
        <f t="shared" si="21"/>
        <v>DISTRIBUCION VOLUMEN X CRITERIO (Consumiciones)Dorada Ing.ANDALUCIA</v>
      </c>
      <c r="B667" s="9">
        <v>0</v>
      </c>
      <c r="C667" s="9">
        <v>0</v>
      </c>
      <c r="D667" t="s">
        <v>150</v>
      </c>
      <c r="E667" s="25">
        <v>10.833919035751803</v>
      </c>
      <c r="F667" s="25">
        <v>11.799793436972164</v>
      </c>
      <c r="G667" s="25">
        <v>10.248815807130587</v>
      </c>
      <c r="H667" s="10">
        <v>0</v>
      </c>
    </row>
    <row r="668" spans="1:8" x14ac:dyDescent="0.35">
      <c r="A668" s="9" t="str">
        <f t="shared" si="21"/>
        <v>DISTRIBUCION VOLUMEN X CRITERIO (Consumiciones)Dorada Ing.MDD AM</v>
      </c>
      <c r="B668" s="9">
        <v>0</v>
      </c>
      <c r="C668" s="9">
        <v>0</v>
      </c>
      <c r="D668" t="s">
        <v>151</v>
      </c>
      <c r="E668" s="25">
        <v>50.706491472821966</v>
      </c>
      <c r="F668" s="25">
        <v>43.644471622098372</v>
      </c>
      <c r="G668" s="25">
        <v>28.569890177185947</v>
      </c>
      <c r="H668" s="10">
        <v>0</v>
      </c>
    </row>
    <row r="669" spans="1:8" x14ac:dyDescent="0.35">
      <c r="A669" s="9" t="str">
        <f t="shared" si="21"/>
        <v>DISTRIBUCION VOLUMEN X CRITERIO (Consumiciones)Dorada Ing.RTO CENTRO</v>
      </c>
      <c r="B669" s="9">
        <v>0</v>
      </c>
      <c r="C669" s="9">
        <v>0</v>
      </c>
      <c r="D669" t="s">
        <v>152</v>
      </c>
      <c r="E669" s="25">
        <v>5.4629124025024263</v>
      </c>
      <c r="F669" s="25">
        <v>6.5230551655450553</v>
      </c>
      <c r="G669" s="25">
        <v>3.3378076510462193</v>
      </c>
      <c r="H669" s="10">
        <v>0</v>
      </c>
    </row>
    <row r="670" spans="1:8" x14ac:dyDescent="0.35">
      <c r="A670" s="9" t="str">
        <f t="shared" si="21"/>
        <v>DISTRIBUCION VOLUMEN X CRITERIO (Consumiciones)Dorada Ing.NORTE-CENTRO</v>
      </c>
      <c r="B670" s="9">
        <v>0</v>
      </c>
      <c r="C670" s="9">
        <v>0</v>
      </c>
      <c r="D670" t="s">
        <v>153</v>
      </c>
      <c r="E670" s="25">
        <v>6.1628574027649758</v>
      </c>
      <c r="F670" s="25">
        <v>3.512471360811221</v>
      </c>
      <c r="G670" s="25">
        <v>2.6947032530180333</v>
      </c>
      <c r="H670" s="10">
        <v>0</v>
      </c>
    </row>
    <row r="671" spans="1:8" x14ac:dyDescent="0.35">
      <c r="A671" s="9" t="str">
        <f t="shared" si="21"/>
        <v>DISTRIBUCION VOLUMEN X CRITERIO (Consumiciones)Dorada Ing.NOROESTE</v>
      </c>
      <c r="B671" s="9">
        <v>0</v>
      </c>
      <c r="C671" s="9">
        <v>0</v>
      </c>
      <c r="D671" t="s">
        <v>154</v>
      </c>
      <c r="E671" s="25">
        <v>4.1207745915511431</v>
      </c>
      <c r="F671" s="25">
        <v>3.8310193838221531</v>
      </c>
      <c r="G671" s="25">
        <v>7.0193759828115025</v>
      </c>
      <c r="H671" s="10">
        <v>0</v>
      </c>
    </row>
    <row r="672" spans="1:8" x14ac:dyDescent="0.35">
      <c r="A672" s="9" t="str">
        <f t="shared" si="21"/>
        <v>DISTRIBUCION VOLUMEN X CRITERIO (Consumiciones)Dorada Ing.&lt;2MIL</v>
      </c>
      <c r="B672" s="9">
        <v>0</v>
      </c>
      <c r="C672" s="9">
        <v>0</v>
      </c>
      <c r="D672" t="s">
        <v>155</v>
      </c>
      <c r="E672" s="25">
        <v>2.5101204693935464</v>
      </c>
      <c r="F672" s="25">
        <v>4.2154129882556299</v>
      </c>
      <c r="G672" s="25">
        <v>3.6261991134400797</v>
      </c>
      <c r="H672" s="10">
        <v>0</v>
      </c>
    </row>
    <row r="673" spans="1:8" x14ac:dyDescent="0.35">
      <c r="A673" s="9" t="str">
        <f t="shared" si="21"/>
        <v>DISTRIBUCION VOLUMEN X CRITERIO (Consumiciones)Dorada Ing.2-5MIL</v>
      </c>
      <c r="B673" s="9">
        <v>0</v>
      </c>
      <c r="C673" s="9">
        <v>0</v>
      </c>
      <c r="D673" t="s">
        <v>156</v>
      </c>
      <c r="E673" s="25">
        <v>2.675082702989338</v>
      </c>
      <c r="F673" s="25">
        <v>2.2208860101283796</v>
      </c>
      <c r="G673" s="25">
        <v>0.29993794525392398</v>
      </c>
      <c r="H673" s="10">
        <v>0</v>
      </c>
    </row>
    <row r="674" spans="1:8" x14ac:dyDescent="0.35">
      <c r="A674" s="9" t="str">
        <f t="shared" si="21"/>
        <v>DISTRIBUCION VOLUMEN X CRITERIO (Consumiciones)Dorada Ing.5-10MIL</v>
      </c>
      <c r="B674" s="9">
        <v>0</v>
      </c>
      <c r="C674" s="9">
        <v>0</v>
      </c>
      <c r="D674" t="s">
        <v>157</v>
      </c>
      <c r="E674" s="25">
        <v>5.9472700186348284</v>
      </c>
      <c r="F674" s="25">
        <v>9.4803918150123483</v>
      </c>
      <c r="G674" s="25">
        <v>19.226517616652917</v>
      </c>
      <c r="H674" s="10">
        <v>0</v>
      </c>
    </row>
    <row r="675" spans="1:8" x14ac:dyDescent="0.35">
      <c r="A675" s="9" t="str">
        <f t="shared" si="21"/>
        <v>DISTRIBUCION VOLUMEN X CRITERIO (Consumiciones)Dorada Ing.10-30MIL</v>
      </c>
      <c r="B675" s="9">
        <v>0</v>
      </c>
      <c r="C675" s="9">
        <v>0</v>
      </c>
      <c r="D675" t="s">
        <v>158</v>
      </c>
      <c r="E675" s="25">
        <v>8.6859845335117516</v>
      </c>
      <c r="F675" s="25">
        <v>7.1539068139761834</v>
      </c>
      <c r="G675" s="25">
        <v>9.7771459858289784</v>
      </c>
      <c r="H675" s="10">
        <v>0</v>
      </c>
    </row>
    <row r="676" spans="1:8" x14ac:dyDescent="0.35">
      <c r="A676" s="9" t="str">
        <f t="shared" si="21"/>
        <v>DISTRIBUCION VOLUMEN X CRITERIO (Consumiciones)Dorada Ing.30-100MIL</v>
      </c>
      <c r="B676" s="9">
        <v>0</v>
      </c>
      <c r="C676" s="9">
        <v>0</v>
      </c>
      <c r="D676" t="s">
        <v>159</v>
      </c>
      <c r="E676" s="25">
        <v>12.794403289827416</v>
      </c>
      <c r="F676" s="25">
        <v>15.845954472387994</v>
      </c>
      <c r="G676" s="25">
        <v>16.668848220911929</v>
      </c>
      <c r="H676" s="10">
        <v>0</v>
      </c>
    </row>
    <row r="677" spans="1:8" x14ac:dyDescent="0.35">
      <c r="A677" s="9" t="str">
        <f t="shared" si="21"/>
        <v>DISTRIBUCION VOLUMEN X CRITERIO (Consumiciones)Dorada Ing.100-200MIL</v>
      </c>
      <c r="B677" s="9">
        <v>0</v>
      </c>
      <c r="C677" s="9">
        <v>0</v>
      </c>
      <c r="D677" t="s">
        <v>160</v>
      </c>
      <c r="E677" s="25">
        <v>7.4346049177308959</v>
      </c>
      <c r="F677" s="25">
        <v>12.387997113660065</v>
      </c>
      <c r="G677" s="25">
        <v>13.336725214615267</v>
      </c>
      <c r="H677" s="10">
        <v>0</v>
      </c>
    </row>
    <row r="678" spans="1:8" x14ac:dyDescent="0.35">
      <c r="A678" s="9" t="str">
        <f t="shared" si="21"/>
        <v>DISTRIBUCION VOLUMEN X CRITERIO (Consumiciones)Dorada Ing.200-500MIL</v>
      </c>
      <c r="B678" s="9">
        <v>0</v>
      </c>
      <c r="C678" s="9">
        <v>0</v>
      </c>
      <c r="D678" t="s">
        <v>161</v>
      </c>
      <c r="E678" s="25">
        <v>5.7408015959045287</v>
      </c>
      <c r="F678" s="25">
        <v>2.9691904985879685</v>
      </c>
      <c r="G678" s="25">
        <v>5.8574638810980648</v>
      </c>
      <c r="H678" s="10">
        <v>0</v>
      </c>
    </row>
    <row r="679" spans="1:8" x14ac:dyDescent="0.35">
      <c r="A679" s="9" t="str">
        <f t="shared" si="21"/>
        <v>DISTRIBUCION VOLUMEN X CRITERIO (Consumiciones)Dorada Ing.&gt;500MIL</v>
      </c>
      <c r="B679" s="9">
        <v>0</v>
      </c>
      <c r="C679" s="9">
        <v>0</v>
      </c>
      <c r="D679" t="s">
        <v>162</v>
      </c>
      <c r="E679" s="25">
        <v>54.211732472007704</v>
      </c>
      <c r="F679" s="25">
        <v>45.726257242686586</v>
      </c>
      <c r="G679" s="25">
        <v>31.20716128080403</v>
      </c>
      <c r="H679" s="10">
        <v>0</v>
      </c>
    </row>
    <row r="680" spans="1:8" x14ac:dyDescent="0.35">
      <c r="A680" s="9" t="str">
        <f t="shared" si="21"/>
        <v>DISTRIBUCION VOLUMEN X CRITERIO (Consumiciones)Dorada Ing.DE 15 A 19 AÑOS</v>
      </c>
      <c r="B680" s="9">
        <v>0</v>
      </c>
      <c r="C680" s="9">
        <v>0</v>
      </c>
      <c r="D680" t="s">
        <v>163</v>
      </c>
      <c r="E680" s="25" t="s">
        <v>282</v>
      </c>
      <c r="F680" s="25" t="s">
        <v>282</v>
      </c>
      <c r="G680" s="25" t="s">
        <v>282</v>
      </c>
      <c r="H680" s="10">
        <v>0</v>
      </c>
    </row>
    <row r="681" spans="1:8" x14ac:dyDescent="0.35">
      <c r="A681" s="9" t="str">
        <f t="shared" si="21"/>
        <v>DISTRIBUCION VOLUMEN X CRITERIO (Consumiciones)Dorada Ing.DE 20 A 24 AÑOS</v>
      </c>
      <c r="B681" s="9">
        <v>0</v>
      </c>
      <c r="C681" s="9">
        <v>0</v>
      </c>
      <c r="D681" t="s">
        <v>164</v>
      </c>
      <c r="E681" s="25">
        <v>0.20623484025053848</v>
      </c>
      <c r="F681" s="25">
        <v>2.6212080815690997</v>
      </c>
      <c r="G681" s="25" t="s">
        <v>282</v>
      </c>
      <c r="H681" s="10">
        <v>0</v>
      </c>
    </row>
    <row r="682" spans="1:8" x14ac:dyDescent="0.35">
      <c r="A682" s="9" t="str">
        <f t="shared" si="21"/>
        <v>DISTRIBUCION VOLUMEN X CRITERIO (Consumiciones)Dorada Ing.DE 25 A 34 AÑOS</v>
      </c>
      <c r="B682" s="9">
        <v>0</v>
      </c>
      <c r="C682" s="9">
        <v>0</v>
      </c>
      <c r="D682" t="s">
        <v>165</v>
      </c>
      <c r="E682" s="25">
        <v>3.7397984854980408</v>
      </c>
      <c r="F682" s="25">
        <v>4.7007599710513315</v>
      </c>
      <c r="G682" s="25">
        <v>4.5751622357205504</v>
      </c>
      <c r="H682" s="10">
        <v>0</v>
      </c>
    </row>
    <row r="683" spans="1:8" x14ac:dyDescent="0.35">
      <c r="A683" s="9" t="str">
        <f t="shared" si="21"/>
        <v>DISTRIBUCION VOLUMEN X CRITERIO (Consumiciones)Dorada Ing.DE 35 A 49 AÑOS</v>
      </c>
      <c r="B683" s="9">
        <v>0</v>
      </c>
      <c r="C683" s="9">
        <v>0</v>
      </c>
      <c r="D683" t="s">
        <v>166</v>
      </c>
      <c r="E683" s="25">
        <v>16.459589737951276</v>
      </c>
      <c r="F683" s="25">
        <v>15.542718242152592</v>
      </c>
      <c r="G683" s="25">
        <v>15.71875817851156</v>
      </c>
      <c r="H683" s="10">
        <v>0</v>
      </c>
    </row>
    <row r="684" spans="1:8" x14ac:dyDescent="0.35">
      <c r="A684" s="9" t="str">
        <f t="shared" si="21"/>
        <v>DISTRIBUCION VOLUMEN X CRITERIO (Consumiciones)Dorada Ing.DE 50 A 59 AÑOS</v>
      </c>
      <c r="B684" s="9">
        <v>0</v>
      </c>
      <c r="C684" s="9">
        <v>0</v>
      </c>
      <c r="D684" t="s">
        <v>167</v>
      </c>
      <c r="E684" s="25">
        <v>15.178337449890705</v>
      </c>
      <c r="F684" s="25">
        <v>18.348966659545731</v>
      </c>
      <c r="G684" s="25">
        <v>16.102074126136468</v>
      </c>
      <c r="H684" s="10">
        <v>0</v>
      </c>
    </row>
    <row r="685" spans="1:8" x14ac:dyDescent="0.35">
      <c r="A685" s="9" t="str">
        <f t="shared" si="21"/>
        <v>DISTRIBUCION VOLUMEN X CRITERIO (Consumiciones)Dorada Ing.DE 60 A 75 AÑOS</v>
      </c>
      <c r="B685" s="9">
        <v>0</v>
      </c>
      <c r="C685" s="9">
        <v>0</v>
      </c>
      <c r="D685" t="s">
        <v>168</v>
      </c>
      <c r="E685" s="25">
        <v>64.416057359475175</v>
      </c>
      <c r="F685" s="25">
        <v>58.786351613638523</v>
      </c>
      <c r="G685" s="25">
        <v>63.604001752657346</v>
      </c>
      <c r="H685" s="10">
        <v>0</v>
      </c>
    </row>
    <row r="686" spans="1:8" x14ac:dyDescent="0.35">
      <c r="A686" s="9" t="str">
        <f t="shared" si="21"/>
        <v>DISTRIBUCION VOLUMEN X CRITERIO (Consumiciones)Dorada Ing.NIVEL ALTO</v>
      </c>
      <c r="B686" s="9">
        <v>0</v>
      </c>
      <c r="C686" s="9">
        <v>0</v>
      </c>
      <c r="D686" t="s">
        <v>256</v>
      </c>
      <c r="E686" s="25">
        <v>22.228251129146336</v>
      </c>
      <c r="F686" s="25">
        <v>35.560588091000405</v>
      </c>
      <c r="G686" s="25">
        <v>14.836652187225916</v>
      </c>
      <c r="H686" s="10">
        <v>0</v>
      </c>
    </row>
    <row r="687" spans="1:8" x14ac:dyDescent="0.35">
      <c r="A687" s="9" t="str">
        <f t="shared" si="21"/>
        <v>DISTRIBUCION VOLUMEN X CRITERIO (Consumiciones)Dorada Ing.NIVEL MEDIO ALTO</v>
      </c>
      <c r="B687" s="9">
        <v>0</v>
      </c>
      <c r="C687" s="9">
        <v>0</v>
      </c>
      <c r="D687" t="s">
        <v>257</v>
      </c>
      <c r="E687" s="25">
        <v>8.9556853975573816</v>
      </c>
      <c r="F687" s="25">
        <v>4.716741730893415</v>
      </c>
      <c r="G687" s="25">
        <v>8.9821483249296232</v>
      </c>
      <c r="H687" s="10">
        <v>0</v>
      </c>
    </row>
    <row r="688" spans="1:8" x14ac:dyDescent="0.35">
      <c r="A688" s="9" t="str">
        <f t="shared" si="21"/>
        <v>DISTRIBUCION VOLUMEN X CRITERIO (Consumiciones)Dorada Ing.NIVEL MEDIO</v>
      </c>
      <c r="B688" s="9">
        <v>0</v>
      </c>
      <c r="C688" s="9">
        <v>0</v>
      </c>
      <c r="D688" t="s">
        <v>258</v>
      </c>
      <c r="E688" s="25">
        <v>8.7331164241640895</v>
      </c>
      <c r="F688" s="25">
        <v>20.996326296496669</v>
      </c>
      <c r="G688" s="25">
        <v>29.567955878111729</v>
      </c>
      <c r="H688" s="10">
        <v>0</v>
      </c>
    </row>
    <row r="689" spans="1:8" x14ac:dyDescent="0.35">
      <c r="A689" s="9" t="str">
        <f t="shared" si="21"/>
        <v>DISTRIBUCION VOLUMEN X CRITERIO (Consumiciones)Dorada Ing.NIVEL MEDIO BAJO</v>
      </c>
      <c r="B689" s="9">
        <v>0</v>
      </c>
      <c r="C689" s="9">
        <v>0</v>
      </c>
      <c r="D689" t="s">
        <v>259</v>
      </c>
      <c r="E689" s="25">
        <v>49.263469450493211</v>
      </c>
      <c r="F689" s="25">
        <v>11.171740423696308</v>
      </c>
      <c r="G689" s="25">
        <v>13.850439535916504</v>
      </c>
      <c r="H689" s="10">
        <v>0</v>
      </c>
    </row>
    <row r="690" spans="1:8" x14ac:dyDescent="0.35">
      <c r="A690" s="9" t="str">
        <f t="shared" si="21"/>
        <v>DISTRIBUCION VOLUMEN X CRITERIO (Consumiciones)Dorada Ing.NIVEL BAJO</v>
      </c>
      <c r="B690" s="9">
        <v>0</v>
      </c>
      <c r="C690" s="9">
        <v>0</v>
      </c>
      <c r="D690" t="s">
        <v>260</v>
      </c>
      <c r="E690" s="25">
        <v>10.819483761765101</v>
      </c>
      <c r="F690" s="25">
        <v>27.554603457913203</v>
      </c>
      <c r="G690" s="25">
        <v>32.762811487764395</v>
      </c>
      <c r="H690" s="10">
        <v>0</v>
      </c>
    </row>
    <row r="691" spans="1:8" x14ac:dyDescent="0.35">
      <c r="A691" s="9" t="str">
        <f t="shared" si="21"/>
        <v>DISTRIBUCION VOLUMEN X CRITERIO (Consumiciones)Dorada Ing.HOMBRE</v>
      </c>
      <c r="B691" s="9">
        <v>0</v>
      </c>
      <c r="C691" s="9">
        <v>0</v>
      </c>
      <c r="D691" t="s">
        <v>173</v>
      </c>
      <c r="E691" s="25">
        <v>73.104043676349107</v>
      </c>
      <c r="F691" s="25">
        <v>70.361570567250453</v>
      </c>
      <c r="G691" s="25">
        <v>62.124993234772305</v>
      </c>
      <c r="H691" s="10">
        <v>0</v>
      </c>
    </row>
    <row r="692" spans="1:8" x14ac:dyDescent="0.35">
      <c r="A692" s="9" t="str">
        <f t="shared" si="21"/>
        <v>DISTRIBUCION VOLUMEN X CRITERIO (Consumiciones)Dorada Ing.MUJER</v>
      </c>
      <c r="B692" s="9">
        <v>0</v>
      </c>
      <c r="C692" s="9">
        <v>0</v>
      </c>
      <c r="D692" t="s">
        <v>174</v>
      </c>
      <c r="E692" s="25">
        <v>26.895968649903129</v>
      </c>
      <c r="F692" s="25">
        <v>29.638444659273784</v>
      </c>
      <c r="G692" s="25">
        <v>37.875025300098088</v>
      </c>
      <c r="H692" s="10">
        <v>0</v>
      </c>
    </row>
    <row r="693" spans="1:8" x14ac:dyDescent="0.35">
      <c r="A693" s="9" t="str">
        <f>$B$3&amp;$C$693&amp;D693</f>
        <v>DISTRIBUCION VOLUMEN X CRITERIO (Consumiciones)Salmon Ing.T.ESPAÑA</v>
      </c>
      <c r="B693" s="9">
        <v>0</v>
      </c>
      <c r="C693" s="9" t="s">
        <v>89</v>
      </c>
      <c r="D693" t="s">
        <v>145</v>
      </c>
      <c r="E693" s="25">
        <v>100</v>
      </c>
      <c r="F693" s="25">
        <v>100</v>
      </c>
      <c r="G693" s="25">
        <v>100</v>
      </c>
      <c r="H693" s="10">
        <v>0</v>
      </c>
    </row>
    <row r="694" spans="1:8" x14ac:dyDescent="0.35">
      <c r="A694" s="9" t="str">
        <f t="shared" ref="A694:A722" si="22">$B$3&amp;$C$693&amp;D694</f>
        <v>DISTRIBUCION VOLUMEN X CRITERIO (Consumiciones)Salmon Ing.BCN AM</v>
      </c>
      <c r="B694" s="9">
        <v>0</v>
      </c>
      <c r="C694" s="9">
        <v>0</v>
      </c>
      <c r="D694" t="s">
        <v>147</v>
      </c>
      <c r="E694" s="25">
        <v>16.714058205882786</v>
      </c>
      <c r="F694" s="25">
        <v>14.814021606048517</v>
      </c>
      <c r="G694" s="25">
        <v>10.794451204736541</v>
      </c>
      <c r="H694" s="10">
        <v>0</v>
      </c>
    </row>
    <row r="695" spans="1:8" x14ac:dyDescent="0.35">
      <c r="A695" s="9" t="str">
        <f t="shared" si="22"/>
        <v>DISTRIBUCION VOLUMEN X CRITERIO (Consumiciones)Salmon Ing.REST.CAT ARAGON</v>
      </c>
      <c r="B695" s="9">
        <v>0</v>
      </c>
      <c r="C695" s="9">
        <v>0</v>
      </c>
      <c r="D695" t="s">
        <v>148</v>
      </c>
      <c r="E695" s="25">
        <v>17.017376927096663</v>
      </c>
      <c r="F695" s="25">
        <v>14.799526415853387</v>
      </c>
      <c r="G695" s="25">
        <v>15.068295960241901</v>
      </c>
      <c r="H695" s="10">
        <v>0</v>
      </c>
    </row>
    <row r="696" spans="1:8" x14ac:dyDescent="0.35">
      <c r="A696" s="9" t="str">
        <f t="shared" si="22"/>
        <v>DISTRIBUCION VOLUMEN X CRITERIO (Consumiciones)Salmon Ing.LEVANTE</v>
      </c>
      <c r="B696" s="9">
        <v>0</v>
      </c>
      <c r="C696" s="9">
        <v>0</v>
      </c>
      <c r="D696" t="s">
        <v>149</v>
      </c>
      <c r="E696" s="25">
        <v>15.880191551345874</v>
      </c>
      <c r="F696" s="25">
        <v>17.699162166543758</v>
      </c>
      <c r="G696" s="25">
        <v>17.084229643088655</v>
      </c>
      <c r="H696" s="10">
        <v>0</v>
      </c>
    </row>
    <row r="697" spans="1:8" x14ac:dyDescent="0.35">
      <c r="A697" s="9" t="str">
        <f t="shared" si="22"/>
        <v>DISTRIBUCION VOLUMEN X CRITERIO (Consumiciones)Salmon Ing.ANDALUCIA</v>
      </c>
      <c r="B697" s="9">
        <v>0</v>
      </c>
      <c r="C697" s="9">
        <v>0</v>
      </c>
      <c r="D697" t="s">
        <v>150</v>
      </c>
      <c r="E697" s="25">
        <v>14.363113989341333</v>
      </c>
      <c r="F697" s="25">
        <v>15.130039132373756</v>
      </c>
      <c r="G697" s="25">
        <v>13.730530140064895</v>
      </c>
      <c r="H697" s="10">
        <v>0</v>
      </c>
    </row>
    <row r="698" spans="1:8" x14ac:dyDescent="0.35">
      <c r="A698" s="9" t="str">
        <f t="shared" si="22"/>
        <v>DISTRIBUCION VOLUMEN X CRITERIO (Consumiciones)Salmon Ing.MDD AM</v>
      </c>
      <c r="B698" s="9">
        <v>0</v>
      </c>
      <c r="C698" s="9">
        <v>0</v>
      </c>
      <c r="D698" t="s">
        <v>151</v>
      </c>
      <c r="E698" s="25">
        <v>23.884389009598721</v>
      </c>
      <c r="F698" s="25">
        <v>20.669161407804751</v>
      </c>
      <c r="G698" s="25">
        <v>30.311592117314738</v>
      </c>
      <c r="H698" s="10">
        <v>0</v>
      </c>
    </row>
    <row r="699" spans="1:8" x14ac:dyDescent="0.35">
      <c r="A699" s="9" t="str">
        <f t="shared" si="22"/>
        <v>DISTRIBUCION VOLUMEN X CRITERIO (Consumiciones)Salmon Ing.RTO CENTRO</v>
      </c>
      <c r="B699" s="9">
        <v>0</v>
      </c>
      <c r="C699" s="9">
        <v>0</v>
      </c>
      <c r="D699" t="s">
        <v>152</v>
      </c>
      <c r="E699" s="25">
        <v>4.9323836866123498</v>
      </c>
      <c r="F699" s="25">
        <v>7.0334478356014527</v>
      </c>
      <c r="G699" s="25">
        <v>6.8584864313501832</v>
      </c>
      <c r="H699" s="10">
        <v>0</v>
      </c>
    </row>
    <row r="700" spans="1:8" x14ac:dyDescent="0.35">
      <c r="A700" s="9" t="str">
        <f t="shared" si="22"/>
        <v>DISTRIBUCION VOLUMEN X CRITERIO (Consumiciones)Salmon Ing.NORTE-CENTRO</v>
      </c>
      <c r="B700" s="9">
        <v>0</v>
      </c>
      <c r="C700" s="9">
        <v>0</v>
      </c>
      <c r="D700" t="s">
        <v>153</v>
      </c>
      <c r="E700" s="25">
        <v>4.0786510376226817</v>
      </c>
      <c r="F700" s="25">
        <v>4.0093679704059033</v>
      </c>
      <c r="G700" s="25">
        <v>4.4974228269646135</v>
      </c>
      <c r="H700" s="10">
        <v>0</v>
      </c>
    </row>
    <row r="701" spans="1:8" x14ac:dyDescent="0.35">
      <c r="A701" s="9" t="str">
        <f t="shared" si="22"/>
        <v>DISTRIBUCION VOLUMEN X CRITERIO (Consumiciones)Salmon Ing.NOROESTE</v>
      </c>
      <c r="B701" s="9">
        <v>0</v>
      </c>
      <c r="C701" s="9">
        <v>0</v>
      </c>
      <c r="D701" t="s">
        <v>154</v>
      </c>
      <c r="E701" s="25">
        <v>3.1298276587957274</v>
      </c>
      <c r="F701" s="25">
        <v>5.8452898410305316</v>
      </c>
      <c r="G701" s="25">
        <v>1.6549857713104483</v>
      </c>
      <c r="H701" s="10">
        <v>0</v>
      </c>
    </row>
    <row r="702" spans="1:8" x14ac:dyDescent="0.35">
      <c r="A702" s="9" t="str">
        <f t="shared" si="22"/>
        <v>DISTRIBUCION VOLUMEN X CRITERIO (Consumiciones)Salmon Ing.&lt;2MIL</v>
      </c>
      <c r="B702" s="9">
        <v>0</v>
      </c>
      <c r="C702" s="9">
        <v>0</v>
      </c>
      <c r="D702" t="s">
        <v>155</v>
      </c>
      <c r="E702" s="25">
        <v>2.1235970567016529</v>
      </c>
      <c r="F702" s="25">
        <v>3.0380128243268101</v>
      </c>
      <c r="G702" s="25">
        <v>2.5451245852334812</v>
      </c>
      <c r="H702" s="10">
        <v>0</v>
      </c>
    </row>
    <row r="703" spans="1:8" x14ac:dyDescent="0.35">
      <c r="A703" s="9" t="str">
        <f t="shared" si="22"/>
        <v>DISTRIBUCION VOLUMEN X CRITERIO (Consumiciones)Salmon Ing.2-5MIL</v>
      </c>
      <c r="B703" s="9">
        <v>0</v>
      </c>
      <c r="C703" s="9">
        <v>0</v>
      </c>
      <c r="D703" t="s">
        <v>156</v>
      </c>
      <c r="E703" s="25">
        <v>4.6022278898251834</v>
      </c>
      <c r="F703" s="25">
        <v>1.1249714108233302</v>
      </c>
      <c r="G703" s="25">
        <v>3.21735908873401</v>
      </c>
      <c r="H703" s="10">
        <v>0</v>
      </c>
    </row>
    <row r="704" spans="1:8" x14ac:dyDescent="0.35">
      <c r="A704" s="9" t="str">
        <f t="shared" si="22"/>
        <v>DISTRIBUCION VOLUMEN X CRITERIO (Consumiciones)Salmon Ing.5-10MIL</v>
      </c>
      <c r="B704" s="9">
        <v>0</v>
      </c>
      <c r="C704" s="9">
        <v>0</v>
      </c>
      <c r="D704" t="s">
        <v>157</v>
      </c>
      <c r="E704" s="25">
        <v>6.352741464921392</v>
      </c>
      <c r="F704" s="25">
        <v>8.1276231763653346</v>
      </c>
      <c r="G704" s="25">
        <v>8.4711572696662554</v>
      </c>
      <c r="H704" s="10">
        <v>0</v>
      </c>
    </row>
    <row r="705" spans="1:8" x14ac:dyDescent="0.35">
      <c r="A705" s="9" t="str">
        <f t="shared" si="22"/>
        <v>DISTRIBUCION VOLUMEN X CRITERIO (Consumiciones)Salmon Ing.10-30MIL</v>
      </c>
      <c r="B705" s="9">
        <v>0</v>
      </c>
      <c r="C705" s="9">
        <v>0</v>
      </c>
      <c r="D705" t="s">
        <v>158</v>
      </c>
      <c r="E705" s="25">
        <v>14.074766167301714</v>
      </c>
      <c r="F705" s="25">
        <v>14.766556749583923</v>
      </c>
      <c r="G705" s="25">
        <v>14.945552189503578</v>
      </c>
      <c r="H705" s="10">
        <v>0</v>
      </c>
    </row>
    <row r="706" spans="1:8" x14ac:dyDescent="0.35">
      <c r="A706" s="9" t="str">
        <f t="shared" si="22"/>
        <v>DISTRIBUCION VOLUMEN X CRITERIO (Consumiciones)Salmon Ing.30-100MIL</v>
      </c>
      <c r="B706" s="9">
        <v>0</v>
      </c>
      <c r="C706" s="9">
        <v>0</v>
      </c>
      <c r="D706" t="s">
        <v>159</v>
      </c>
      <c r="E706" s="25">
        <v>23.061589871939439</v>
      </c>
      <c r="F706" s="25">
        <v>23.068277777080297</v>
      </c>
      <c r="G706" s="25">
        <v>25.911742758589924</v>
      </c>
      <c r="H706" s="10">
        <v>0</v>
      </c>
    </row>
    <row r="707" spans="1:8" x14ac:dyDescent="0.35">
      <c r="A707" s="9" t="str">
        <f t="shared" si="22"/>
        <v>DISTRIBUCION VOLUMEN X CRITERIO (Consumiciones)Salmon Ing.100-200MIL</v>
      </c>
      <c r="B707" s="9">
        <v>0</v>
      </c>
      <c r="C707" s="9">
        <v>0</v>
      </c>
      <c r="D707" t="s">
        <v>160</v>
      </c>
      <c r="E707" s="25">
        <v>12.568890995140341</v>
      </c>
      <c r="F707" s="25">
        <v>10.437080066616195</v>
      </c>
      <c r="G707" s="25">
        <v>11.695965315764933</v>
      </c>
      <c r="H707" s="10">
        <v>0</v>
      </c>
    </row>
    <row r="708" spans="1:8" x14ac:dyDescent="0.35">
      <c r="A708" s="9" t="str">
        <f t="shared" si="22"/>
        <v>DISTRIBUCION VOLUMEN X CRITERIO (Consumiciones)Salmon Ing.200-500MIL</v>
      </c>
      <c r="B708" s="9">
        <v>0</v>
      </c>
      <c r="C708" s="9">
        <v>0</v>
      </c>
      <c r="D708" t="s">
        <v>161</v>
      </c>
      <c r="E708" s="25">
        <v>12.785243099264388</v>
      </c>
      <c r="F708" s="25">
        <v>15.714382798567893</v>
      </c>
      <c r="G708" s="25">
        <v>11.733787473329409</v>
      </c>
      <c r="H708" s="10">
        <v>0</v>
      </c>
    </row>
    <row r="709" spans="1:8" x14ac:dyDescent="0.35">
      <c r="A709" s="9" t="str">
        <f t="shared" si="22"/>
        <v>DISTRIBUCION VOLUMEN X CRITERIO (Consumiciones)Salmon Ing.&gt;500MIL</v>
      </c>
      <c r="B709" s="9">
        <v>0</v>
      </c>
      <c r="C709" s="9">
        <v>0</v>
      </c>
      <c r="D709" t="s">
        <v>162</v>
      </c>
      <c r="E709" s="25">
        <v>24.430936579029208</v>
      </c>
      <c r="F709" s="25">
        <v>23.723113209864479</v>
      </c>
      <c r="G709" s="25">
        <v>21.479311319178422</v>
      </c>
      <c r="H709" s="10">
        <v>0</v>
      </c>
    </row>
    <row r="710" spans="1:8" x14ac:dyDescent="0.35">
      <c r="A710" s="9" t="str">
        <f t="shared" si="22"/>
        <v>DISTRIBUCION VOLUMEN X CRITERIO (Consumiciones)Salmon Ing.DE 15 A 19 AÑOS</v>
      </c>
      <c r="B710" s="9">
        <v>0</v>
      </c>
      <c r="C710" s="9">
        <v>0</v>
      </c>
      <c r="D710" t="s">
        <v>163</v>
      </c>
      <c r="E710" s="25">
        <v>0.19578194056280637</v>
      </c>
      <c r="F710" s="25">
        <v>2.9270813602934953</v>
      </c>
      <c r="G710" s="25">
        <v>0.75576320976141464</v>
      </c>
      <c r="H710" s="10">
        <v>0</v>
      </c>
    </row>
    <row r="711" spans="1:8" x14ac:dyDescent="0.35">
      <c r="A711" s="9" t="str">
        <f t="shared" si="22"/>
        <v>DISTRIBUCION VOLUMEN X CRITERIO (Consumiciones)Salmon Ing.DE 20 A 24 AÑOS</v>
      </c>
      <c r="B711" s="9">
        <v>0</v>
      </c>
      <c r="C711" s="9">
        <v>0</v>
      </c>
      <c r="D711" t="s">
        <v>164</v>
      </c>
      <c r="E711" s="25">
        <v>4.4226220573892405</v>
      </c>
      <c r="F711" s="25">
        <v>2.9044911344894917</v>
      </c>
      <c r="G711" s="25">
        <v>4.5841530977252463</v>
      </c>
      <c r="H711" s="10">
        <v>0</v>
      </c>
    </row>
    <row r="712" spans="1:8" x14ac:dyDescent="0.35">
      <c r="A712" s="9" t="str">
        <f t="shared" si="22"/>
        <v>DISTRIBUCION VOLUMEN X CRITERIO (Consumiciones)Salmon Ing.DE 25 A 34 AÑOS</v>
      </c>
      <c r="B712" s="9">
        <v>0</v>
      </c>
      <c r="C712" s="9">
        <v>0</v>
      </c>
      <c r="D712" t="s">
        <v>165</v>
      </c>
      <c r="E712" s="25">
        <v>20.454125208656411</v>
      </c>
      <c r="F712" s="25">
        <v>18.334513290760253</v>
      </c>
      <c r="G712" s="25">
        <v>13.815233052200437</v>
      </c>
      <c r="H712" s="10">
        <v>0</v>
      </c>
    </row>
    <row r="713" spans="1:8" x14ac:dyDescent="0.35">
      <c r="A713" s="9" t="str">
        <f t="shared" si="22"/>
        <v>DISTRIBUCION VOLUMEN X CRITERIO (Consumiciones)Salmon Ing.DE 35 A 49 AÑOS</v>
      </c>
      <c r="B713" s="9">
        <v>0</v>
      </c>
      <c r="C713" s="9">
        <v>0</v>
      </c>
      <c r="D713" t="s">
        <v>166</v>
      </c>
      <c r="E713" s="25">
        <v>27.348323449701372</v>
      </c>
      <c r="F713" s="25">
        <v>28.815815832754275</v>
      </c>
      <c r="G713" s="25">
        <v>30.54041901369331</v>
      </c>
      <c r="H713" s="10">
        <v>0</v>
      </c>
    </row>
    <row r="714" spans="1:8" x14ac:dyDescent="0.35">
      <c r="A714" s="9" t="str">
        <f t="shared" si="22"/>
        <v>DISTRIBUCION VOLUMEN X CRITERIO (Consumiciones)Salmon Ing.DE 50 A 59 AÑOS</v>
      </c>
      <c r="B714" s="9">
        <v>0</v>
      </c>
      <c r="C714" s="9">
        <v>0</v>
      </c>
      <c r="D714" t="s">
        <v>167</v>
      </c>
      <c r="E714" s="25">
        <v>16.439559986205936</v>
      </c>
      <c r="F714" s="25">
        <v>19.647904160891972</v>
      </c>
      <c r="G714" s="25">
        <v>21.998218898744046</v>
      </c>
      <c r="H714" s="10">
        <v>0</v>
      </c>
    </row>
    <row r="715" spans="1:8" x14ac:dyDescent="0.35">
      <c r="A715" s="9" t="str">
        <f t="shared" si="22"/>
        <v>DISTRIBUCION VOLUMEN X CRITERIO (Consumiciones)Salmon Ing.DE 60 A 75 AÑOS</v>
      </c>
      <c r="B715" s="9">
        <v>0</v>
      </c>
      <c r="C715" s="9">
        <v>0</v>
      </c>
      <c r="D715" t="s">
        <v>168</v>
      </c>
      <c r="E715" s="25">
        <v>31.139576065179082</v>
      </c>
      <c r="F715" s="25">
        <v>27.370199679364543</v>
      </c>
      <c r="G715" s="25">
        <v>28.306191076472757</v>
      </c>
      <c r="H715" s="10">
        <v>0</v>
      </c>
    </row>
    <row r="716" spans="1:8" x14ac:dyDescent="0.35">
      <c r="A716" s="9" t="str">
        <f t="shared" si="22"/>
        <v>DISTRIBUCION VOLUMEN X CRITERIO (Consumiciones)Salmon Ing.NIVEL ALTO</v>
      </c>
      <c r="B716" s="9">
        <v>0</v>
      </c>
      <c r="C716" s="9">
        <v>0</v>
      </c>
      <c r="D716" t="s">
        <v>256</v>
      </c>
      <c r="E716" s="25">
        <v>33.948874154531623</v>
      </c>
      <c r="F716" s="25">
        <v>27.36460466149596</v>
      </c>
      <c r="G716" s="25">
        <v>35.446889327651775</v>
      </c>
      <c r="H716" s="10">
        <v>0</v>
      </c>
    </row>
    <row r="717" spans="1:8" x14ac:dyDescent="0.35">
      <c r="A717" s="9" t="str">
        <f t="shared" si="22"/>
        <v>DISTRIBUCION VOLUMEN X CRITERIO (Consumiciones)Salmon Ing.NIVEL MEDIO ALTO</v>
      </c>
      <c r="B717" s="9">
        <v>0</v>
      </c>
      <c r="C717" s="9">
        <v>0</v>
      </c>
      <c r="D717" t="s">
        <v>257</v>
      </c>
      <c r="E717" s="25">
        <v>16.00940514146323</v>
      </c>
      <c r="F717" s="25">
        <v>18.662034719678687</v>
      </c>
      <c r="G717" s="25">
        <v>20.496359502516373</v>
      </c>
      <c r="H717" s="10">
        <v>0</v>
      </c>
    </row>
    <row r="718" spans="1:8" x14ac:dyDescent="0.35">
      <c r="A718" s="9" t="str">
        <f t="shared" si="22"/>
        <v>DISTRIBUCION VOLUMEN X CRITERIO (Consumiciones)Salmon Ing.NIVEL MEDIO</v>
      </c>
      <c r="B718" s="9">
        <v>0</v>
      </c>
      <c r="C718" s="9">
        <v>0</v>
      </c>
      <c r="D718" t="s">
        <v>258</v>
      </c>
      <c r="E718" s="25">
        <v>21.97532829666552</v>
      </c>
      <c r="F718" s="25">
        <v>24.862387123926098</v>
      </c>
      <c r="G718" s="25">
        <v>18.777970769294029</v>
      </c>
      <c r="H718" s="10">
        <v>0</v>
      </c>
    </row>
    <row r="719" spans="1:8" x14ac:dyDescent="0.35">
      <c r="A719" s="9" t="str">
        <f t="shared" si="22"/>
        <v>DISTRIBUCION VOLUMEN X CRITERIO (Consumiciones)Salmon Ing.NIVEL MEDIO BAJO</v>
      </c>
      <c r="B719" s="9">
        <v>0</v>
      </c>
      <c r="C719" s="9">
        <v>0</v>
      </c>
      <c r="D719" t="s">
        <v>259</v>
      </c>
      <c r="E719" s="25">
        <v>11.700306452534237</v>
      </c>
      <c r="F719" s="25">
        <v>14.447774465648502</v>
      </c>
      <c r="G719" s="25">
        <v>12.197309014944279</v>
      </c>
      <c r="H719" s="10">
        <v>0</v>
      </c>
    </row>
    <row r="720" spans="1:8" x14ac:dyDescent="0.35">
      <c r="A720" s="9" t="str">
        <f t="shared" si="22"/>
        <v>DISTRIBUCION VOLUMEN X CRITERIO (Consumiciones)Salmon Ing.NIVEL BAJO</v>
      </c>
      <c r="B720" s="9">
        <v>0</v>
      </c>
      <c r="C720" s="9">
        <v>0</v>
      </c>
      <c r="D720" t="s">
        <v>260</v>
      </c>
      <c r="E720" s="25">
        <v>16.366070087397681</v>
      </c>
      <c r="F720" s="25">
        <v>14.66321540491281</v>
      </c>
      <c r="G720" s="25">
        <v>13.081467011572787</v>
      </c>
      <c r="H720" s="10">
        <v>0</v>
      </c>
    </row>
    <row r="721" spans="1:8" x14ac:dyDescent="0.35">
      <c r="A721" s="9" t="str">
        <f t="shared" si="22"/>
        <v>DISTRIBUCION VOLUMEN X CRITERIO (Consumiciones)Salmon Ing.HOMBRE</v>
      </c>
      <c r="B721" s="9">
        <v>0</v>
      </c>
      <c r="C721" s="9">
        <v>0</v>
      </c>
      <c r="D721" t="s">
        <v>173</v>
      </c>
      <c r="E721" s="25">
        <v>45.075470680204035</v>
      </c>
      <c r="F721" s="25">
        <v>40.775807906933835</v>
      </c>
      <c r="G721" s="25">
        <v>39.04141585302591</v>
      </c>
      <c r="H721" s="10">
        <v>0</v>
      </c>
    </row>
    <row r="722" spans="1:8" x14ac:dyDescent="0.35">
      <c r="A722" s="9" t="str">
        <f t="shared" si="22"/>
        <v>DISTRIBUCION VOLUMEN X CRITERIO (Consumiciones)Salmon Ing.MUJER</v>
      </c>
      <c r="B722" s="9">
        <v>0</v>
      </c>
      <c r="C722" s="9">
        <v>0</v>
      </c>
      <c r="D722" t="s">
        <v>174</v>
      </c>
      <c r="E722" s="25">
        <v>54.924529319795965</v>
      </c>
      <c r="F722" s="25">
        <v>59.224192093066165</v>
      </c>
      <c r="G722" s="25">
        <v>60.958584146974104</v>
      </c>
      <c r="H722" s="10">
        <v>0</v>
      </c>
    </row>
    <row r="723" spans="1:8" x14ac:dyDescent="0.35">
      <c r="A723" s="9" t="str">
        <f>$B$3&amp;$C$723&amp;D723</f>
        <v>DISTRIBUCION VOLUMEN X CRITERIO (Consumiciones)Atun Fresco Ing.T.ESPAÑA</v>
      </c>
      <c r="B723" s="9">
        <v>0</v>
      </c>
      <c r="C723" s="9" t="s">
        <v>90</v>
      </c>
      <c r="D723" t="s">
        <v>145</v>
      </c>
      <c r="E723" s="25">
        <v>100</v>
      </c>
      <c r="F723" s="25">
        <v>100</v>
      </c>
      <c r="G723" s="25">
        <v>100</v>
      </c>
      <c r="H723" s="10">
        <v>0</v>
      </c>
    </row>
    <row r="724" spans="1:8" x14ac:dyDescent="0.35">
      <c r="A724" s="9" t="str">
        <f t="shared" ref="A724:A752" si="23">$B$3&amp;$C$723&amp;D724</f>
        <v>DISTRIBUCION VOLUMEN X CRITERIO (Consumiciones)Atun Fresco Ing.BCN AM</v>
      </c>
      <c r="B724" s="9">
        <v>0</v>
      </c>
      <c r="C724" s="9">
        <v>0</v>
      </c>
      <c r="D724" t="s">
        <v>147</v>
      </c>
      <c r="E724" s="25">
        <v>11.107754569003252</v>
      </c>
      <c r="F724" s="25">
        <v>10.517948632012693</v>
      </c>
      <c r="G724" s="25">
        <v>10.516470225262484</v>
      </c>
      <c r="H724" s="10">
        <v>0</v>
      </c>
    </row>
    <row r="725" spans="1:8" x14ac:dyDescent="0.35">
      <c r="A725" s="9" t="str">
        <f t="shared" si="23"/>
        <v>DISTRIBUCION VOLUMEN X CRITERIO (Consumiciones)Atun Fresco Ing.REST.CAT ARAGON</v>
      </c>
      <c r="B725" s="9">
        <v>0</v>
      </c>
      <c r="C725" s="9">
        <v>0</v>
      </c>
      <c r="D725" t="s">
        <v>148</v>
      </c>
      <c r="E725" s="25">
        <v>11.606570399519494</v>
      </c>
      <c r="F725" s="25">
        <v>12.436120756487586</v>
      </c>
      <c r="G725" s="25">
        <v>9.2809317133463445</v>
      </c>
      <c r="H725" s="10">
        <v>0</v>
      </c>
    </row>
    <row r="726" spans="1:8" x14ac:dyDescent="0.35">
      <c r="A726" s="9" t="str">
        <f t="shared" si="23"/>
        <v>DISTRIBUCION VOLUMEN X CRITERIO (Consumiciones)Atun Fresco Ing.LEVANTE</v>
      </c>
      <c r="B726" s="9">
        <v>0</v>
      </c>
      <c r="C726" s="9">
        <v>0</v>
      </c>
      <c r="D726" t="s">
        <v>149</v>
      </c>
      <c r="E726" s="25">
        <v>9.528172512663712</v>
      </c>
      <c r="F726" s="25">
        <v>14.836345130924776</v>
      </c>
      <c r="G726" s="25">
        <v>14.973532935718517</v>
      </c>
      <c r="H726" s="10">
        <v>0</v>
      </c>
    </row>
    <row r="727" spans="1:8" x14ac:dyDescent="0.35">
      <c r="A727" s="9" t="str">
        <f t="shared" si="23"/>
        <v>DISTRIBUCION VOLUMEN X CRITERIO (Consumiciones)Atun Fresco Ing.ANDALUCIA</v>
      </c>
      <c r="B727" s="9">
        <v>0</v>
      </c>
      <c r="C727" s="9">
        <v>0</v>
      </c>
      <c r="D727" t="s">
        <v>150</v>
      </c>
      <c r="E727" s="25">
        <v>33.00841940071021</v>
      </c>
      <c r="F727" s="25">
        <v>25.545347185044527</v>
      </c>
      <c r="G727" s="25">
        <v>27.235913286909184</v>
      </c>
      <c r="H727" s="10">
        <v>0</v>
      </c>
    </row>
    <row r="728" spans="1:8" x14ac:dyDescent="0.35">
      <c r="A728" s="9" t="str">
        <f t="shared" si="23"/>
        <v>DISTRIBUCION VOLUMEN X CRITERIO (Consumiciones)Atun Fresco Ing.MDD AM</v>
      </c>
      <c r="B728" s="9">
        <v>0</v>
      </c>
      <c r="C728" s="9">
        <v>0</v>
      </c>
      <c r="D728" t="s">
        <v>151</v>
      </c>
      <c r="E728" s="25">
        <v>20.676261865437322</v>
      </c>
      <c r="F728" s="25">
        <v>20.402158545587962</v>
      </c>
      <c r="G728" s="25">
        <v>17.392637374909381</v>
      </c>
      <c r="H728" s="10">
        <v>0</v>
      </c>
    </row>
    <row r="729" spans="1:8" x14ac:dyDescent="0.35">
      <c r="A729" s="9" t="str">
        <f t="shared" si="23"/>
        <v>DISTRIBUCION VOLUMEN X CRITERIO (Consumiciones)Atun Fresco Ing.RTO CENTRO</v>
      </c>
      <c r="B729" s="9">
        <v>0</v>
      </c>
      <c r="C729" s="9">
        <v>0</v>
      </c>
      <c r="D729" t="s">
        <v>152</v>
      </c>
      <c r="E729" s="25">
        <v>4.0145666986469113</v>
      </c>
      <c r="F729" s="25">
        <v>4.1460074315212561</v>
      </c>
      <c r="G729" s="25">
        <v>8.4444755705381436</v>
      </c>
      <c r="H729" s="10">
        <v>0</v>
      </c>
    </row>
    <row r="730" spans="1:8" x14ac:dyDescent="0.35">
      <c r="A730" s="9" t="str">
        <f t="shared" si="23"/>
        <v>DISTRIBUCION VOLUMEN X CRITERIO (Consumiciones)Atun Fresco Ing.NORTE-CENTRO</v>
      </c>
      <c r="B730" s="9">
        <v>0</v>
      </c>
      <c r="C730" s="9">
        <v>0</v>
      </c>
      <c r="D730" t="s">
        <v>153</v>
      </c>
      <c r="E730" s="25">
        <v>4.7162657317686234</v>
      </c>
      <c r="F730" s="25">
        <v>5.9981355048733533</v>
      </c>
      <c r="G730" s="25">
        <v>8.4379681138407427</v>
      </c>
      <c r="H730" s="10">
        <v>0</v>
      </c>
    </row>
    <row r="731" spans="1:8" x14ac:dyDescent="0.35">
      <c r="A731" s="9" t="str">
        <f t="shared" si="23"/>
        <v>DISTRIBUCION VOLUMEN X CRITERIO (Consumiciones)Atun Fresco Ing.NOROESTE</v>
      </c>
      <c r="B731" s="9">
        <v>0</v>
      </c>
      <c r="C731" s="9">
        <v>0</v>
      </c>
      <c r="D731" t="s">
        <v>154</v>
      </c>
      <c r="E731" s="25">
        <v>5.3419909326933341</v>
      </c>
      <c r="F731" s="25">
        <v>6.1179473972477085</v>
      </c>
      <c r="G731" s="25">
        <v>3.7180866790203613</v>
      </c>
      <c r="H731" s="10">
        <v>0</v>
      </c>
    </row>
    <row r="732" spans="1:8" x14ac:dyDescent="0.35">
      <c r="A732" s="9" t="str">
        <f t="shared" si="23"/>
        <v>DISTRIBUCION VOLUMEN X CRITERIO (Consumiciones)Atun Fresco Ing.&lt;2MIL</v>
      </c>
      <c r="B732" s="9">
        <v>0</v>
      </c>
      <c r="C732" s="9">
        <v>0</v>
      </c>
      <c r="D732" t="s">
        <v>155</v>
      </c>
      <c r="E732" s="25">
        <v>2.2504373892808922</v>
      </c>
      <c r="F732" s="25">
        <v>5.2271438386550235</v>
      </c>
      <c r="G732" s="25">
        <v>4.9890501346729339</v>
      </c>
      <c r="H732" s="10">
        <v>0</v>
      </c>
    </row>
    <row r="733" spans="1:8" x14ac:dyDescent="0.35">
      <c r="A733" s="9" t="str">
        <f t="shared" si="23"/>
        <v>DISTRIBUCION VOLUMEN X CRITERIO (Consumiciones)Atun Fresco Ing.2-5MIL</v>
      </c>
      <c r="B733" s="9">
        <v>0</v>
      </c>
      <c r="C733" s="9">
        <v>0</v>
      </c>
      <c r="D733" t="s">
        <v>156</v>
      </c>
      <c r="E733" s="25">
        <v>7.5223358719146916</v>
      </c>
      <c r="F733" s="25">
        <v>3.2610390194554864</v>
      </c>
      <c r="G733" s="25">
        <v>4.9551083913635185</v>
      </c>
      <c r="H733" s="10">
        <v>0</v>
      </c>
    </row>
    <row r="734" spans="1:8" x14ac:dyDescent="0.35">
      <c r="A734" s="9" t="str">
        <f t="shared" si="23"/>
        <v>DISTRIBUCION VOLUMEN X CRITERIO (Consumiciones)Atun Fresco Ing.5-10MIL</v>
      </c>
      <c r="B734" s="9">
        <v>0</v>
      </c>
      <c r="C734" s="9">
        <v>0</v>
      </c>
      <c r="D734" t="s">
        <v>157</v>
      </c>
      <c r="E734" s="25">
        <v>4.472100156552651</v>
      </c>
      <c r="F734" s="25">
        <v>5.7540268773058134</v>
      </c>
      <c r="G734" s="25">
        <v>8.6982133832528579</v>
      </c>
      <c r="H734" s="10">
        <v>0</v>
      </c>
    </row>
    <row r="735" spans="1:8" x14ac:dyDescent="0.35">
      <c r="A735" s="9" t="str">
        <f t="shared" si="23"/>
        <v>DISTRIBUCION VOLUMEN X CRITERIO (Consumiciones)Atun Fresco Ing.10-30MIL</v>
      </c>
      <c r="B735" s="9">
        <v>0</v>
      </c>
      <c r="C735" s="9">
        <v>0</v>
      </c>
      <c r="D735" t="s">
        <v>158</v>
      </c>
      <c r="E735" s="25">
        <v>20.541645157736614</v>
      </c>
      <c r="F735" s="25">
        <v>14.502120708860938</v>
      </c>
      <c r="G735" s="25">
        <v>16.987759243030229</v>
      </c>
      <c r="H735" s="10">
        <v>0</v>
      </c>
    </row>
    <row r="736" spans="1:8" x14ac:dyDescent="0.35">
      <c r="A736" s="9" t="str">
        <f t="shared" si="23"/>
        <v>DISTRIBUCION VOLUMEN X CRITERIO (Consumiciones)Atun Fresco Ing.30-100MIL</v>
      </c>
      <c r="B736" s="9">
        <v>0</v>
      </c>
      <c r="C736" s="9">
        <v>0</v>
      </c>
      <c r="D736" t="s">
        <v>159</v>
      </c>
      <c r="E736" s="25">
        <v>14.952863258920527</v>
      </c>
      <c r="F736" s="25">
        <v>13.136633801338663</v>
      </c>
      <c r="G736" s="25">
        <v>23.312496096093827</v>
      </c>
      <c r="H736" s="10">
        <v>0</v>
      </c>
    </row>
    <row r="737" spans="1:8" x14ac:dyDescent="0.35">
      <c r="A737" s="9" t="str">
        <f t="shared" si="23"/>
        <v>DISTRIBUCION VOLUMEN X CRITERIO (Consumiciones)Atun Fresco Ing.100-200MIL</v>
      </c>
      <c r="B737" s="9">
        <v>0</v>
      </c>
      <c r="C737" s="9">
        <v>0</v>
      </c>
      <c r="D737" t="s">
        <v>160</v>
      </c>
      <c r="E737" s="25">
        <v>9.9152910448422666</v>
      </c>
      <c r="F737" s="25">
        <v>10.498712757503622</v>
      </c>
      <c r="G737" s="25">
        <v>9.1279061623987126</v>
      </c>
      <c r="H737" s="10">
        <v>0</v>
      </c>
    </row>
    <row r="738" spans="1:8" x14ac:dyDescent="0.35">
      <c r="A738" s="9" t="str">
        <f t="shared" si="23"/>
        <v>DISTRIBUCION VOLUMEN X CRITERIO (Consumiciones)Atun Fresco Ing.200-500MIL</v>
      </c>
      <c r="B738" s="9">
        <v>0</v>
      </c>
      <c r="C738" s="9">
        <v>0</v>
      </c>
      <c r="D738" t="s">
        <v>161</v>
      </c>
      <c r="E738" s="25">
        <v>14.679383632502677</v>
      </c>
      <c r="F738" s="25">
        <v>15.36100118272846</v>
      </c>
      <c r="G738" s="25">
        <v>9.1063054946178141</v>
      </c>
      <c r="H738" s="10">
        <v>0</v>
      </c>
    </row>
    <row r="739" spans="1:8" x14ac:dyDescent="0.35">
      <c r="A739" s="9" t="str">
        <f t="shared" si="23"/>
        <v>DISTRIBUCION VOLUMEN X CRITERIO (Consumiciones)Atun Fresco Ing.&gt;500MIL</v>
      </c>
      <c r="B739" s="9">
        <v>0</v>
      </c>
      <c r="C739" s="9">
        <v>0</v>
      </c>
      <c r="D739" t="s">
        <v>162</v>
      </c>
      <c r="E739" s="25">
        <v>25.66594813122396</v>
      </c>
      <c r="F739" s="25">
        <v>32.259342099576735</v>
      </c>
      <c r="G739" s="25">
        <v>22.823180022600067</v>
      </c>
      <c r="H739" s="10">
        <v>0</v>
      </c>
    </row>
    <row r="740" spans="1:8" x14ac:dyDescent="0.35">
      <c r="A740" s="9" t="str">
        <f t="shared" si="23"/>
        <v>DISTRIBUCION VOLUMEN X CRITERIO (Consumiciones)Atun Fresco Ing.DE 15 A 19 AÑOS</v>
      </c>
      <c r="B740" s="9">
        <v>0</v>
      </c>
      <c r="C740" s="9">
        <v>0</v>
      </c>
      <c r="D740" t="s">
        <v>163</v>
      </c>
      <c r="E740" s="25" t="s">
        <v>282</v>
      </c>
      <c r="F740" s="25">
        <v>0.47559663403065211</v>
      </c>
      <c r="G740" s="25">
        <v>0.75844086031681746</v>
      </c>
      <c r="H740" s="10">
        <v>0</v>
      </c>
    </row>
    <row r="741" spans="1:8" x14ac:dyDescent="0.35">
      <c r="A741" s="9" t="str">
        <f t="shared" si="23"/>
        <v>DISTRIBUCION VOLUMEN X CRITERIO (Consumiciones)Atun Fresco Ing.DE 20 A 24 AÑOS</v>
      </c>
      <c r="B741" s="9">
        <v>0</v>
      </c>
      <c r="C741" s="9">
        <v>0</v>
      </c>
      <c r="D741" t="s">
        <v>164</v>
      </c>
      <c r="E741" s="25">
        <v>0.61682504133302318</v>
      </c>
      <c r="F741" s="25">
        <v>1.901374469822785</v>
      </c>
      <c r="G741" s="25">
        <v>2.1591006914409347</v>
      </c>
      <c r="H741" s="10">
        <v>0</v>
      </c>
    </row>
    <row r="742" spans="1:8" x14ac:dyDescent="0.35">
      <c r="A742" s="9" t="str">
        <f t="shared" si="23"/>
        <v>DISTRIBUCION VOLUMEN X CRITERIO (Consumiciones)Atun Fresco Ing.DE 25 A 34 AÑOS</v>
      </c>
      <c r="B742" s="9">
        <v>0</v>
      </c>
      <c r="C742" s="9">
        <v>0</v>
      </c>
      <c r="D742" t="s">
        <v>165</v>
      </c>
      <c r="E742" s="25">
        <v>12.993663184295265</v>
      </c>
      <c r="F742" s="25">
        <v>11.441641037943446</v>
      </c>
      <c r="G742" s="25">
        <v>10.34032597853183</v>
      </c>
      <c r="H742" s="10">
        <v>0</v>
      </c>
    </row>
    <row r="743" spans="1:8" x14ac:dyDescent="0.35">
      <c r="A743" s="9" t="str">
        <f t="shared" si="23"/>
        <v>DISTRIBUCION VOLUMEN X CRITERIO (Consumiciones)Atun Fresco Ing.DE 35 A 49 AÑOS</v>
      </c>
      <c r="B743" s="9">
        <v>0</v>
      </c>
      <c r="C743" s="9">
        <v>0</v>
      </c>
      <c r="D743" t="s">
        <v>166</v>
      </c>
      <c r="E743" s="25">
        <v>22.464803089350667</v>
      </c>
      <c r="F743" s="25">
        <v>18.049723985927205</v>
      </c>
      <c r="G743" s="25">
        <v>20.598492950255245</v>
      </c>
      <c r="H743" s="10">
        <v>0</v>
      </c>
    </row>
    <row r="744" spans="1:8" x14ac:dyDescent="0.35">
      <c r="A744" s="9" t="str">
        <f t="shared" si="23"/>
        <v>DISTRIBUCION VOLUMEN X CRITERIO (Consumiciones)Atun Fresco Ing.DE 50 A 59 AÑOS</v>
      </c>
      <c r="B744" s="9">
        <v>0</v>
      </c>
      <c r="C744" s="9">
        <v>0</v>
      </c>
      <c r="D744" t="s">
        <v>167</v>
      </c>
      <c r="E744" s="25">
        <v>29.484406148817456</v>
      </c>
      <c r="F744" s="25">
        <v>25.807518660385831</v>
      </c>
      <c r="G744" s="25">
        <v>26.531502866650136</v>
      </c>
      <c r="H744" s="10">
        <v>0</v>
      </c>
    </row>
    <row r="745" spans="1:8" x14ac:dyDescent="0.35">
      <c r="A745" s="9" t="str">
        <f t="shared" si="23"/>
        <v>DISTRIBUCION VOLUMEN X CRITERIO (Consumiciones)Atun Fresco Ing.DE 60 A 75 AÑOS</v>
      </c>
      <c r="B745" s="9">
        <v>0</v>
      </c>
      <c r="C745" s="9">
        <v>0</v>
      </c>
      <c r="D745" t="s">
        <v>168</v>
      </c>
      <c r="E745" s="25">
        <v>34.440300003672171</v>
      </c>
      <c r="F745" s="25">
        <v>42.324158441514911</v>
      </c>
      <c r="G745" s="25">
        <v>39.612164666289367</v>
      </c>
      <c r="H745" s="10">
        <v>0</v>
      </c>
    </row>
    <row r="746" spans="1:8" x14ac:dyDescent="0.35">
      <c r="A746" s="9" t="str">
        <f t="shared" si="23"/>
        <v>DISTRIBUCION VOLUMEN X CRITERIO (Consumiciones)Atun Fresco Ing.NIVEL ALTO</v>
      </c>
      <c r="B746" s="9">
        <v>0</v>
      </c>
      <c r="C746" s="9">
        <v>0</v>
      </c>
      <c r="D746" t="s">
        <v>256</v>
      </c>
      <c r="E746" s="25">
        <v>31.299589603283177</v>
      </c>
      <c r="F746" s="25">
        <v>23.33481358135646</v>
      </c>
      <c r="G746" s="25">
        <v>27.485191655767277</v>
      </c>
      <c r="H746" s="10">
        <v>0</v>
      </c>
    </row>
    <row r="747" spans="1:8" x14ac:dyDescent="0.35">
      <c r="A747" s="9" t="str">
        <f t="shared" si="23"/>
        <v>DISTRIBUCION VOLUMEN X CRITERIO (Consumiciones)Atun Fresco Ing.NIVEL MEDIO ALTO</v>
      </c>
      <c r="B747" s="9">
        <v>0</v>
      </c>
      <c r="C747" s="9">
        <v>0</v>
      </c>
      <c r="D747" t="s">
        <v>257</v>
      </c>
      <c r="E747" s="25">
        <v>19.542477094308516</v>
      </c>
      <c r="F747" s="25">
        <v>17.351265942800396</v>
      </c>
      <c r="G747" s="25">
        <v>19.320983424724172</v>
      </c>
      <c r="H747" s="10">
        <v>0</v>
      </c>
    </row>
    <row r="748" spans="1:8" x14ac:dyDescent="0.35">
      <c r="A748" s="9" t="str">
        <f t="shared" si="23"/>
        <v>DISTRIBUCION VOLUMEN X CRITERIO (Consumiciones)Atun Fresco Ing.NIVEL MEDIO</v>
      </c>
      <c r="B748" s="9">
        <v>0</v>
      </c>
      <c r="C748" s="9">
        <v>0</v>
      </c>
      <c r="D748" t="s">
        <v>258</v>
      </c>
      <c r="E748" s="25">
        <v>18.703293261651442</v>
      </c>
      <c r="F748" s="25">
        <v>17.380754776556046</v>
      </c>
      <c r="G748" s="25">
        <v>28.428833446586051</v>
      </c>
      <c r="H748" s="10">
        <v>0</v>
      </c>
    </row>
    <row r="749" spans="1:8" x14ac:dyDescent="0.35">
      <c r="A749" s="9" t="str">
        <f t="shared" si="23"/>
        <v>DISTRIBUCION VOLUMEN X CRITERIO (Consumiciones)Atun Fresco Ing.NIVEL MEDIO BAJO</v>
      </c>
      <c r="B749" s="9">
        <v>0</v>
      </c>
      <c r="C749" s="9">
        <v>0</v>
      </c>
      <c r="D749" t="s">
        <v>259</v>
      </c>
      <c r="E749" s="25">
        <v>18.764496104333542</v>
      </c>
      <c r="F749" s="25">
        <v>19.458555554281592</v>
      </c>
      <c r="G749" s="25">
        <v>11.358756201295813</v>
      </c>
      <c r="H749" s="10">
        <v>0</v>
      </c>
    </row>
    <row r="750" spans="1:8" x14ac:dyDescent="0.35">
      <c r="A750" s="9" t="str">
        <f t="shared" si="23"/>
        <v>DISTRIBUCION VOLUMEN X CRITERIO (Consumiciones)Atun Fresco Ing.NIVEL BAJO</v>
      </c>
      <c r="B750" s="9">
        <v>0</v>
      </c>
      <c r="C750" s="9">
        <v>0</v>
      </c>
      <c r="D750" t="s">
        <v>260</v>
      </c>
      <c r="E750" s="25">
        <v>11.690139715537629</v>
      </c>
      <c r="F750" s="25">
        <v>22.474627784505287</v>
      </c>
      <c r="G750" s="25">
        <v>13.406254199656647</v>
      </c>
      <c r="H750" s="10">
        <v>0</v>
      </c>
    </row>
    <row r="751" spans="1:8" x14ac:dyDescent="0.35">
      <c r="A751" s="9" t="str">
        <f t="shared" si="23"/>
        <v>DISTRIBUCION VOLUMEN X CRITERIO (Consumiciones)Atun Fresco Ing.HOMBRE</v>
      </c>
      <c r="B751" s="9">
        <v>0</v>
      </c>
      <c r="C751" s="9">
        <v>0</v>
      </c>
      <c r="D751" t="s">
        <v>173</v>
      </c>
      <c r="E751" s="25">
        <v>53.656067881972227</v>
      </c>
      <c r="F751" s="25">
        <v>51.948723738092227</v>
      </c>
      <c r="G751" s="25">
        <v>48.26318289966062</v>
      </c>
      <c r="H751" s="10">
        <v>0</v>
      </c>
    </row>
    <row r="752" spans="1:8" x14ac:dyDescent="0.35">
      <c r="A752" s="9" t="str">
        <f t="shared" si="23"/>
        <v>DISTRIBUCION VOLUMEN X CRITERIO (Consumiciones)Atun Fresco Ing.MUJER</v>
      </c>
      <c r="B752" s="9">
        <v>0</v>
      </c>
      <c r="C752" s="9">
        <v>0</v>
      </c>
      <c r="D752" t="s">
        <v>174</v>
      </c>
      <c r="E752" s="25">
        <v>46.343932118027787</v>
      </c>
      <c r="F752" s="25">
        <v>48.051276261907766</v>
      </c>
      <c r="G752" s="25">
        <v>51.73681710033938</v>
      </c>
      <c r="H752" s="10">
        <v>0</v>
      </c>
    </row>
    <row r="753" spans="1:8" x14ac:dyDescent="0.35">
      <c r="A753" s="9" t="str">
        <f>$B$3&amp;$C$753&amp;D753</f>
        <v>DISTRIBUCION VOLUMEN X CRITERIO (Consumiciones)Resto pescados Ing.T.ESPAÑA</v>
      </c>
      <c r="B753" s="9">
        <v>0</v>
      </c>
      <c r="C753" s="9" t="s">
        <v>91</v>
      </c>
      <c r="D753" t="s">
        <v>145</v>
      </c>
      <c r="E753" s="25">
        <v>100</v>
      </c>
      <c r="F753" s="25">
        <v>100</v>
      </c>
      <c r="G753" s="25">
        <v>100</v>
      </c>
      <c r="H753" s="10">
        <v>0</v>
      </c>
    </row>
    <row r="754" spans="1:8" x14ac:dyDescent="0.35">
      <c r="A754" s="9" t="str">
        <f t="shared" ref="A754:A782" si="24">$B$3&amp;$C$753&amp;D754</f>
        <v>DISTRIBUCION VOLUMEN X CRITERIO (Consumiciones)Resto pescados Ing.BCN AM</v>
      </c>
      <c r="B754" s="9">
        <v>0</v>
      </c>
      <c r="C754" s="9">
        <v>0</v>
      </c>
      <c r="D754" t="s">
        <v>147</v>
      </c>
      <c r="E754" s="25">
        <v>9.1241773743383181</v>
      </c>
      <c r="F754" s="25">
        <v>7.8806843684785699</v>
      </c>
      <c r="G754" s="25">
        <v>9.2001002463361488</v>
      </c>
      <c r="H754" s="10">
        <v>0</v>
      </c>
    </row>
    <row r="755" spans="1:8" x14ac:dyDescent="0.35">
      <c r="A755" s="9" t="str">
        <f t="shared" si="24"/>
        <v>DISTRIBUCION VOLUMEN X CRITERIO (Consumiciones)Resto pescados Ing.REST.CAT ARAGON</v>
      </c>
      <c r="B755" s="9">
        <v>0</v>
      </c>
      <c r="C755" s="9">
        <v>0</v>
      </c>
      <c r="D755" t="s">
        <v>148</v>
      </c>
      <c r="E755" s="25">
        <v>11.378099372305424</v>
      </c>
      <c r="F755" s="25">
        <v>11.354434059870204</v>
      </c>
      <c r="G755" s="25">
        <v>12.553086310499609</v>
      </c>
      <c r="H755" s="10">
        <v>0</v>
      </c>
    </row>
    <row r="756" spans="1:8" x14ac:dyDescent="0.35">
      <c r="A756" s="9" t="str">
        <f t="shared" si="24"/>
        <v>DISTRIBUCION VOLUMEN X CRITERIO (Consumiciones)Resto pescados Ing.LEVANTE</v>
      </c>
      <c r="B756" s="9">
        <v>0</v>
      </c>
      <c r="C756" s="9">
        <v>0</v>
      </c>
      <c r="D756" t="s">
        <v>149</v>
      </c>
      <c r="E756" s="25">
        <v>17.006856811505287</v>
      </c>
      <c r="F756" s="25">
        <v>18.547684529835376</v>
      </c>
      <c r="G756" s="25">
        <v>18.004945582632867</v>
      </c>
      <c r="H756" s="10">
        <v>0</v>
      </c>
    </row>
    <row r="757" spans="1:8" x14ac:dyDescent="0.35">
      <c r="A757" s="9" t="str">
        <f t="shared" si="24"/>
        <v>DISTRIBUCION VOLUMEN X CRITERIO (Consumiciones)Resto pescados Ing.ANDALUCIA</v>
      </c>
      <c r="B757" s="9">
        <v>0</v>
      </c>
      <c r="C757" s="9">
        <v>0</v>
      </c>
      <c r="D757" t="s">
        <v>150</v>
      </c>
      <c r="E757" s="25">
        <v>25.41154322993291</v>
      </c>
      <c r="F757" s="25">
        <v>22.191131988070378</v>
      </c>
      <c r="G757" s="25">
        <v>22.023467217562114</v>
      </c>
      <c r="H757" s="10">
        <v>0</v>
      </c>
    </row>
    <row r="758" spans="1:8" x14ac:dyDescent="0.35">
      <c r="A758" s="9" t="str">
        <f t="shared" si="24"/>
        <v>DISTRIBUCION VOLUMEN X CRITERIO (Consumiciones)Resto pescados Ing.MDD AM</v>
      </c>
      <c r="B758" s="9">
        <v>0</v>
      </c>
      <c r="C758" s="9">
        <v>0</v>
      </c>
      <c r="D758" t="s">
        <v>151</v>
      </c>
      <c r="E758" s="25">
        <v>15.589444963543128</v>
      </c>
      <c r="F758" s="25">
        <v>14.027120880684729</v>
      </c>
      <c r="G758" s="25">
        <v>14.585482850767878</v>
      </c>
      <c r="H758" s="10">
        <v>0</v>
      </c>
    </row>
    <row r="759" spans="1:8" x14ac:dyDescent="0.35">
      <c r="A759" s="9" t="str">
        <f t="shared" si="24"/>
        <v>DISTRIBUCION VOLUMEN X CRITERIO (Consumiciones)Resto pescados Ing.RTO CENTRO</v>
      </c>
      <c r="B759" s="9">
        <v>0</v>
      </c>
      <c r="C759" s="9">
        <v>0</v>
      </c>
      <c r="D759" t="s">
        <v>152</v>
      </c>
      <c r="E759" s="25">
        <v>6.3798382968360992</v>
      </c>
      <c r="F759" s="25">
        <v>8.2922089099862628</v>
      </c>
      <c r="G759" s="25">
        <v>7.8728953347009005</v>
      </c>
      <c r="H759" s="10">
        <v>0</v>
      </c>
    </row>
    <row r="760" spans="1:8" x14ac:dyDescent="0.35">
      <c r="A760" s="9" t="str">
        <f t="shared" si="24"/>
        <v>DISTRIBUCION VOLUMEN X CRITERIO (Consumiciones)Resto pescados Ing.NORTE-CENTRO</v>
      </c>
      <c r="B760" s="9">
        <v>0</v>
      </c>
      <c r="C760" s="9">
        <v>0</v>
      </c>
      <c r="D760" t="s">
        <v>153</v>
      </c>
      <c r="E760" s="25">
        <v>8.3793257009009441</v>
      </c>
      <c r="F760" s="25">
        <v>8.6948785924799115</v>
      </c>
      <c r="G760" s="25">
        <v>8.0325278325030247</v>
      </c>
      <c r="H760" s="10">
        <v>0</v>
      </c>
    </row>
    <row r="761" spans="1:8" x14ac:dyDescent="0.35">
      <c r="A761" s="9" t="str">
        <f t="shared" si="24"/>
        <v>DISTRIBUCION VOLUMEN X CRITERIO (Consumiciones)Resto pescados Ing.NOROESTE</v>
      </c>
      <c r="B761" s="9">
        <v>0</v>
      </c>
      <c r="C761" s="9">
        <v>0</v>
      </c>
      <c r="D761" t="s">
        <v>154</v>
      </c>
      <c r="E761" s="25">
        <v>6.7307310680898267</v>
      </c>
      <c r="F761" s="25">
        <v>9.0118818264440446</v>
      </c>
      <c r="G761" s="25">
        <v>7.7274909981401478</v>
      </c>
      <c r="H761" s="10">
        <v>0</v>
      </c>
    </row>
    <row r="762" spans="1:8" x14ac:dyDescent="0.35">
      <c r="A762" s="9" t="str">
        <f t="shared" si="24"/>
        <v>DISTRIBUCION VOLUMEN X CRITERIO (Consumiciones)Resto pescados Ing.&lt;2MIL</v>
      </c>
      <c r="B762" s="9">
        <v>0</v>
      </c>
      <c r="C762" s="9">
        <v>0</v>
      </c>
      <c r="D762" t="s">
        <v>155</v>
      </c>
      <c r="E762" s="25">
        <v>3.3689325156015499</v>
      </c>
      <c r="F762" s="25">
        <v>4.8551795714377617</v>
      </c>
      <c r="G762" s="25">
        <v>5.0773717470716759</v>
      </c>
      <c r="H762" s="10">
        <v>0</v>
      </c>
    </row>
    <row r="763" spans="1:8" x14ac:dyDescent="0.35">
      <c r="A763" s="9" t="str">
        <f t="shared" si="24"/>
        <v>DISTRIBUCION VOLUMEN X CRITERIO (Consumiciones)Resto pescados Ing.2-5MIL</v>
      </c>
      <c r="B763" s="9">
        <v>0</v>
      </c>
      <c r="C763" s="9">
        <v>0</v>
      </c>
      <c r="D763" t="s">
        <v>156</v>
      </c>
      <c r="E763" s="25">
        <v>4.3067577230784551</v>
      </c>
      <c r="F763" s="25">
        <v>4.3078781292529111</v>
      </c>
      <c r="G763" s="25">
        <v>3.1040008588398118</v>
      </c>
      <c r="H763" s="10">
        <v>0</v>
      </c>
    </row>
    <row r="764" spans="1:8" x14ac:dyDescent="0.35">
      <c r="A764" s="9" t="str">
        <f t="shared" si="24"/>
        <v>DISTRIBUCION VOLUMEN X CRITERIO (Consumiciones)Resto pescados Ing.5-10MIL</v>
      </c>
      <c r="B764" s="9">
        <v>0</v>
      </c>
      <c r="C764" s="9">
        <v>0</v>
      </c>
      <c r="D764" t="s">
        <v>157</v>
      </c>
      <c r="E764" s="25">
        <v>5.9051421713752168</v>
      </c>
      <c r="F764" s="25">
        <v>6.2103719004848976</v>
      </c>
      <c r="G764" s="25">
        <v>6.4864094402743655</v>
      </c>
      <c r="H764" s="10">
        <v>0</v>
      </c>
    </row>
    <row r="765" spans="1:8" x14ac:dyDescent="0.35">
      <c r="A765" s="9" t="str">
        <f t="shared" si="24"/>
        <v>DISTRIBUCION VOLUMEN X CRITERIO (Consumiciones)Resto pescados Ing.10-30MIL</v>
      </c>
      <c r="B765" s="9">
        <v>0</v>
      </c>
      <c r="C765" s="9">
        <v>0</v>
      </c>
      <c r="D765" t="s">
        <v>158</v>
      </c>
      <c r="E765" s="25">
        <v>18.307135106700006</v>
      </c>
      <c r="F765" s="25">
        <v>16.178201162703363</v>
      </c>
      <c r="G765" s="25">
        <v>18.113091214010694</v>
      </c>
      <c r="H765" s="10">
        <v>0</v>
      </c>
    </row>
    <row r="766" spans="1:8" x14ac:dyDescent="0.35">
      <c r="A766" s="9" t="str">
        <f t="shared" si="24"/>
        <v>DISTRIBUCION VOLUMEN X CRITERIO (Consumiciones)Resto pescados Ing.30-100MIL</v>
      </c>
      <c r="B766" s="9">
        <v>0</v>
      </c>
      <c r="C766" s="9">
        <v>0</v>
      </c>
      <c r="D766" t="s">
        <v>159</v>
      </c>
      <c r="E766" s="25">
        <v>21.723506290736072</v>
      </c>
      <c r="F766" s="25">
        <v>21.450917523672551</v>
      </c>
      <c r="G766" s="25">
        <v>22.343693330354476</v>
      </c>
      <c r="H766" s="10">
        <v>0</v>
      </c>
    </row>
    <row r="767" spans="1:8" x14ac:dyDescent="0.35">
      <c r="A767" s="9" t="str">
        <f t="shared" si="24"/>
        <v>DISTRIBUCION VOLUMEN X CRITERIO (Consumiciones)Resto pescados Ing.100-200MIL</v>
      </c>
      <c r="B767" s="9">
        <v>0</v>
      </c>
      <c r="C767" s="9">
        <v>0</v>
      </c>
      <c r="D767" t="s">
        <v>160</v>
      </c>
      <c r="E767" s="25">
        <v>10.210137425490279</v>
      </c>
      <c r="F767" s="25">
        <v>9.2784260200607118</v>
      </c>
      <c r="G767" s="25">
        <v>10.248461487127559</v>
      </c>
      <c r="H767" s="10">
        <v>0</v>
      </c>
    </row>
    <row r="768" spans="1:8" x14ac:dyDescent="0.35">
      <c r="A768" s="9" t="str">
        <f t="shared" si="24"/>
        <v>DISTRIBUCION VOLUMEN X CRITERIO (Consumiciones)Resto pescados Ing.200-500MIL</v>
      </c>
      <c r="B768" s="9">
        <v>0</v>
      </c>
      <c r="C768" s="9">
        <v>0</v>
      </c>
      <c r="D768" t="s">
        <v>161</v>
      </c>
      <c r="E768" s="25">
        <v>14.101520903083713</v>
      </c>
      <c r="F768" s="25">
        <v>15.475591099572961</v>
      </c>
      <c r="G768" s="25">
        <v>14.398587266539195</v>
      </c>
      <c r="H768" s="10">
        <v>0</v>
      </c>
    </row>
    <row r="769" spans="1:8" x14ac:dyDescent="0.35">
      <c r="A769" s="9" t="str">
        <f t="shared" si="24"/>
        <v>DISTRIBUCION VOLUMEN X CRITERIO (Consumiciones)Resto pescados Ing.&gt;500MIL</v>
      </c>
      <c r="B769" s="9">
        <v>0</v>
      </c>
      <c r="C769" s="9">
        <v>0</v>
      </c>
      <c r="D769" t="s">
        <v>162</v>
      </c>
      <c r="E769" s="25">
        <v>22.076888044877034</v>
      </c>
      <c r="F769" s="25">
        <v>22.243452561278751</v>
      </c>
      <c r="G769" s="25">
        <v>20.228379578181986</v>
      </c>
      <c r="H769" s="10">
        <v>0</v>
      </c>
    </row>
    <row r="770" spans="1:8" x14ac:dyDescent="0.35">
      <c r="A770" s="9" t="str">
        <f t="shared" si="24"/>
        <v>DISTRIBUCION VOLUMEN X CRITERIO (Consumiciones)Resto pescados Ing.DE 15 A 19 AÑOS</v>
      </c>
      <c r="B770" s="9">
        <v>0</v>
      </c>
      <c r="C770" s="9">
        <v>0</v>
      </c>
      <c r="D770" t="s">
        <v>163</v>
      </c>
      <c r="E770" s="25">
        <v>1.190149547509638</v>
      </c>
      <c r="F770" s="25">
        <v>1.887173140165159</v>
      </c>
      <c r="G770" s="25">
        <v>0.53808272716458105</v>
      </c>
      <c r="H770" s="10">
        <v>0</v>
      </c>
    </row>
    <row r="771" spans="1:8" x14ac:dyDescent="0.35">
      <c r="A771" s="9" t="str">
        <f t="shared" si="24"/>
        <v>DISTRIBUCION VOLUMEN X CRITERIO (Consumiciones)Resto pescados Ing.DE 20 A 24 AÑOS</v>
      </c>
      <c r="B771" s="9">
        <v>0</v>
      </c>
      <c r="C771" s="9">
        <v>0</v>
      </c>
      <c r="D771" t="s">
        <v>164</v>
      </c>
      <c r="E771" s="25">
        <v>1.7808050312434622</v>
      </c>
      <c r="F771" s="25">
        <v>1.3755365832534636</v>
      </c>
      <c r="G771" s="25">
        <v>1.8665632045170331</v>
      </c>
      <c r="H771" s="10">
        <v>0</v>
      </c>
    </row>
    <row r="772" spans="1:8" x14ac:dyDescent="0.35">
      <c r="A772" s="9" t="str">
        <f t="shared" si="24"/>
        <v>DISTRIBUCION VOLUMEN X CRITERIO (Consumiciones)Resto pescados Ing.DE 25 A 34 AÑOS</v>
      </c>
      <c r="B772" s="9">
        <v>0</v>
      </c>
      <c r="C772" s="9">
        <v>0</v>
      </c>
      <c r="D772" t="s">
        <v>165</v>
      </c>
      <c r="E772" s="25">
        <v>6.9496741114162912</v>
      </c>
      <c r="F772" s="25">
        <v>6.2282756779231914</v>
      </c>
      <c r="G772" s="25">
        <v>5.9175114826302551</v>
      </c>
      <c r="H772" s="10">
        <v>0</v>
      </c>
    </row>
    <row r="773" spans="1:8" x14ac:dyDescent="0.35">
      <c r="A773" s="9" t="str">
        <f t="shared" si="24"/>
        <v>DISTRIBUCION VOLUMEN X CRITERIO (Consumiciones)Resto pescados Ing.DE 35 A 49 AÑOS</v>
      </c>
      <c r="B773" s="9">
        <v>0</v>
      </c>
      <c r="C773" s="9">
        <v>0</v>
      </c>
      <c r="D773" t="s">
        <v>166</v>
      </c>
      <c r="E773" s="25">
        <v>19.358104767344006</v>
      </c>
      <c r="F773" s="25">
        <v>16.254700100946831</v>
      </c>
      <c r="G773" s="25">
        <v>16.88549431163699</v>
      </c>
      <c r="H773" s="10">
        <v>0</v>
      </c>
    </row>
    <row r="774" spans="1:8" x14ac:dyDescent="0.35">
      <c r="A774" s="9" t="str">
        <f t="shared" si="24"/>
        <v>DISTRIBUCION VOLUMEN X CRITERIO (Consumiciones)Resto pescados Ing.DE 50 A 59 AÑOS</v>
      </c>
      <c r="B774" s="9">
        <v>0</v>
      </c>
      <c r="C774" s="9">
        <v>0</v>
      </c>
      <c r="D774" t="s">
        <v>167</v>
      </c>
      <c r="E774" s="25">
        <v>24.784578531109933</v>
      </c>
      <c r="F774" s="25">
        <v>25.438367629740394</v>
      </c>
      <c r="G774" s="25">
        <v>27.220488987410459</v>
      </c>
      <c r="H774" s="10">
        <v>0</v>
      </c>
    </row>
    <row r="775" spans="1:8" x14ac:dyDescent="0.35">
      <c r="A775" s="9" t="str">
        <f t="shared" si="24"/>
        <v>DISTRIBUCION VOLUMEN X CRITERIO (Consumiciones)Resto pescados Ing.DE 60 A 75 AÑOS</v>
      </c>
      <c r="B775" s="9">
        <v>0</v>
      </c>
      <c r="C775" s="9">
        <v>0</v>
      </c>
      <c r="D775" t="s">
        <v>168</v>
      </c>
      <c r="E775" s="25">
        <v>45.936701801687256</v>
      </c>
      <c r="F775" s="25">
        <v>48.815968070758373</v>
      </c>
      <c r="G775" s="25">
        <v>47.571855297097649</v>
      </c>
      <c r="H775" s="10">
        <v>0</v>
      </c>
    </row>
    <row r="776" spans="1:8" x14ac:dyDescent="0.35">
      <c r="A776" s="9" t="str">
        <f t="shared" si="24"/>
        <v>DISTRIBUCION VOLUMEN X CRITERIO (Consumiciones)Resto pescados Ing.NIVEL ALTO</v>
      </c>
      <c r="B776" s="9">
        <v>0</v>
      </c>
      <c r="C776" s="9">
        <v>0</v>
      </c>
      <c r="D776" t="s">
        <v>256</v>
      </c>
      <c r="E776" s="25">
        <v>28.057076413792732</v>
      </c>
      <c r="F776" s="25">
        <v>24.437545752201231</v>
      </c>
      <c r="G776" s="25">
        <v>24.091116810918873</v>
      </c>
      <c r="H776" s="10">
        <v>0</v>
      </c>
    </row>
    <row r="777" spans="1:8" x14ac:dyDescent="0.35">
      <c r="A777" s="9" t="str">
        <f t="shared" si="24"/>
        <v>DISTRIBUCION VOLUMEN X CRITERIO (Consumiciones)Resto pescados Ing.NIVEL MEDIO ALTO</v>
      </c>
      <c r="B777" s="9">
        <v>0</v>
      </c>
      <c r="C777" s="9">
        <v>0</v>
      </c>
      <c r="D777" t="s">
        <v>257</v>
      </c>
      <c r="E777" s="25">
        <v>12.840595445430395</v>
      </c>
      <c r="F777" s="25">
        <v>14.471186310330467</v>
      </c>
      <c r="G777" s="25">
        <v>15.983005271999792</v>
      </c>
      <c r="H777" s="10">
        <v>0</v>
      </c>
    </row>
    <row r="778" spans="1:8" x14ac:dyDescent="0.35">
      <c r="A778" s="9" t="str">
        <f t="shared" si="24"/>
        <v>DISTRIBUCION VOLUMEN X CRITERIO (Consumiciones)Resto pescados Ing.NIVEL MEDIO</v>
      </c>
      <c r="B778" s="9">
        <v>0</v>
      </c>
      <c r="C778" s="9">
        <v>0</v>
      </c>
      <c r="D778" t="s">
        <v>258</v>
      </c>
      <c r="E778" s="25">
        <v>24.091887866612041</v>
      </c>
      <c r="F778" s="25">
        <v>24.100841894407964</v>
      </c>
      <c r="G778" s="25">
        <v>26.1681236961448</v>
      </c>
      <c r="H778" s="10">
        <v>0</v>
      </c>
    </row>
    <row r="779" spans="1:8" x14ac:dyDescent="0.35">
      <c r="A779" s="9" t="str">
        <f t="shared" si="24"/>
        <v>DISTRIBUCION VOLUMEN X CRITERIO (Consumiciones)Resto pescados Ing.NIVEL MEDIO BAJO</v>
      </c>
      <c r="B779" s="9">
        <v>0</v>
      </c>
      <c r="C779" s="9">
        <v>0</v>
      </c>
      <c r="D779" t="s">
        <v>259</v>
      </c>
      <c r="E779" s="25">
        <v>16.35702710502364</v>
      </c>
      <c r="F779" s="25">
        <v>15.333553986070129</v>
      </c>
      <c r="G779" s="25">
        <v>12.119821935813331</v>
      </c>
      <c r="H779" s="10">
        <v>0</v>
      </c>
    </row>
    <row r="780" spans="1:8" x14ac:dyDescent="0.35">
      <c r="A780" s="9" t="str">
        <f t="shared" si="24"/>
        <v>DISTRIBUCION VOLUMEN X CRITERIO (Consumiciones)Resto pescados Ing.NIVEL BAJO</v>
      </c>
      <c r="B780" s="9">
        <v>0</v>
      </c>
      <c r="C780" s="9">
        <v>0</v>
      </c>
      <c r="D780" t="s">
        <v>260</v>
      </c>
      <c r="E780" s="25">
        <v>18.653426623102739</v>
      </c>
      <c r="F780" s="25">
        <v>21.65689361914691</v>
      </c>
      <c r="G780" s="25">
        <v>21.637925031408585</v>
      </c>
      <c r="H780" s="10">
        <v>0</v>
      </c>
    </row>
    <row r="781" spans="1:8" x14ac:dyDescent="0.35">
      <c r="A781" s="9" t="str">
        <f t="shared" si="24"/>
        <v>DISTRIBUCION VOLUMEN X CRITERIO (Consumiciones)Resto pescados Ing.HOMBRE</v>
      </c>
      <c r="B781" s="9">
        <v>0</v>
      </c>
      <c r="C781" s="9">
        <v>0</v>
      </c>
      <c r="D781" t="s">
        <v>173</v>
      </c>
      <c r="E781" s="25">
        <v>57.147450709730109</v>
      </c>
      <c r="F781" s="25">
        <v>55.609197409809994</v>
      </c>
      <c r="G781" s="25">
        <v>53.817013442583949</v>
      </c>
      <c r="H781" s="10">
        <v>0</v>
      </c>
    </row>
    <row r="782" spans="1:8" x14ac:dyDescent="0.35">
      <c r="A782" s="9" t="str">
        <f t="shared" si="24"/>
        <v>DISTRIBUCION VOLUMEN X CRITERIO (Consumiciones)Resto pescados Ing.MUJER</v>
      </c>
      <c r="B782" s="9">
        <v>0</v>
      </c>
      <c r="C782" s="9">
        <v>0</v>
      </c>
      <c r="D782" t="s">
        <v>174</v>
      </c>
      <c r="E782" s="25">
        <v>42.852549290269891</v>
      </c>
      <c r="F782" s="25">
        <v>44.390838527117829</v>
      </c>
      <c r="G782" s="25">
        <v>46.182986557416058</v>
      </c>
      <c r="H782" s="10">
        <v>0</v>
      </c>
    </row>
    <row r="783" spans="1:8" x14ac:dyDescent="0.35">
      <c r="A783" s="9" t="str">
        <f>$B$3&amp;$C$783&amp;D783</f>
        <v>DISTRIBUCION VOLUMEN X CRITERIO (Consumiciones)Mariscos Ing.T.ESPAÑA</v>
      </c>
      <c r="B783" s="9">
        <v>0</v>
      </c>
      <c r="C783" s="9" t="s">
        <v>92</v>
      </c>
      <c r="D783" t="s">
        <v>145</v>
      </c>
      <c r="E783" s="25">
        <v>100</v>
      </c>
      <c r="F783" s="25">
        <v>100</v>
      </c>
      <c r="G783" s="25">
        <v>100</v>
      </c>
      <c r="H783" s="10">
        <v>0</v>
      </c>
    </row>
    <row r="784" spans="1:8" x14ac:dyDescent="0.35">
      <c r="A784" s="9" t="str">
        <f t="shared" ref="A784:A812" si="25">$B$3&amp;$C$783&amp;D784</f>
        <v>DISTRIBUCION VOLUMEN X CRITERIO (Consumiciones)Mariscos Ing.BCN AM</v>
      </c>
      <c r="B784" s="9">
        <v>0</v>
      </c>
      <c r="C784" s="9">
        <v>0</v>
      </c>
      <c r="D784" t="s">
        <v>147</v>
      </c>
      <c r="E784" s="25">
        <v>9.4739767559373433</v>
      </c>
      <c r="F784" s="25">
        <v>8.4885999203530478</v>
      </c>
      <c r="G784" s="25">
        <v>7.1383977388880178</v>
      </c>
      <c r="H784" s="10">
        <v>0</v>
      </c>
    </row>
    <row r="785" spans="1:8" x14ac:dyDescent="0.35">
      <c r="A785" s="9" t="str">
        <f t="shared" si="25"/>
        <v>DISTRIBUCION VOLUMEN X CRITERIO (Consumiciones)Mariscos Ing.REST.CAT ARAGON</v>
      </c>
      <c r="B785" s="9">
        <v>0</v>
      </c>
      <c r="C785" s="9">
        <v>0</v>
      </c>
      <c r="D785" t="s">
        <v>148</v>
      </c>
      <c r="E785" s="25">
        <v>13.032390096008085</v>
      </c>
      <c r="F785" s="25">
        <v>15.371211690222117</v>
      </c>
      <c r="G785" s="25">
        <v>15.640456465387349</v>
      </c>
      <c r="H785" s="10">
        <v>0</v>
      </c>
    </row>
    <row r="786" spans="1:8" x14ac:dyDescent="0.35">
      <c r="A786" s="9" t="str">
        <f t="shared" si="25"/>
        <v>DISTRIBUCION VOLUMEN X CRITERIO (Consumiciones)Mariscos Ing.LEVANTE</v>
      </c>
      <c r="B786" s="9">
        <v>0</v>
      </c>
      <c r="C786" s="9">
        <v>0</v>
      </c>
      <c r="D786" t="s">
        <v>149</v>
      </c>
      <c r="E786" s="25">
        <v>20.318086575711639</v>
      </c>
      <c r="F786" s="25">
        <v>20.737033394829449</v>
      </c>
      <c r="G786" s="25">
        <v>20.00791181585419</v>
      </c>
      <c r="H786" s="10">
        <v>0</v>
      </c>
    </row>
    <row r="787" spans="1:8" x14ac:dyDescent="0.35">
      <c r="A787" s="9" t="str">
        <f t="shared" si="25"/>
        <v>DISTRIBUCION VOLUMEN X CRITERIO (Consumiciones)Mariscos Ing.ANDALUCIA</v>
      </c>
      <c r="B787" s="9">
        <v>0</v>
      </c>
      <c r="C787" s="9">
        <v>0</v>
      </c>
      <c r="D787" t="s">
        <v>150</v>
      </c>
      <c r="E787" s="25">
        <v>22.446659929257201</v>
      </c>
      <c r="F787" s="25">
        <v>19.373256503823868</v>
      </c>
      <c r="G787" s="25">
        <v>19.381133157580084</v>
      </c>
      <c r="H787" s="10">
        <v>0</v>
      </c>
    </row>
    <row r="788" spans="1:8" x14ac:dyDescent="0.35">
      <c r="A788" s="9" t="str">
        <f t="shared" si="25"/>
        <v>DISTRIBUCION VOLUMEN X CRITERIO (Consumiciones)Mariscos Ing.MDD AM</v>
      </c>
      <c r="B788" s="9">
        <v>0</v>
      </c>
      <c r="C788" s="9">
        <v>0</v>
      </c>
      <c r="D788" t="s">
        <v>151</v>
      </c>
      <c r="E788" s="25">
        <v>12.461637190500253</v>
      </c>
      <c r="F788" s="25">
        <v>11.397875539445559</v>
      </c>
      <c r="G788" s="25">
        <v>11.173469238801571</v>
      </c>
      <c r="H788" s="10">
        <v>0</v>
      </c>
    </row>
    <row r="789" spans="1:8" x14ac:dyDescent="0.35">
      <c r="A789" s="9" t="str">
        <f t="shared" si="25"/>
        <v>DISTRIBUCION VOLUMEN X CRITERIO (Consumiciones)Mariscos Ing.RTO CENTRO</v>
      </c>
      <c r="B789" s="9">
        <v>0</v>
      </c>
      <c r="C789" s="9">
        <v>0</v>
      </c>
      <c r="D789" t="s">
        <v>152</v>
      </c>
      <c r="E789" s="25">
        <v>7.671611925214755</v>
      </c>
      <c r="F789" s="25">
        <v>8.9164600993148735</v>
      </c>
      <c r="G789" s="25">
        <v>11.478591547559617</v>
      </c>
      <c r="H789" s="10">
        <v>0</v>
      </c>
    </row>
    <row r="790" spans="1:8" x14ac:dyDescent="0.35">
      <c r="A790" s="9" t="str">
        <f t="shared" si="25"/>
        <v>DISTRIBUCION VOLUMEN X CRITERIO (Consumiciones)Mariscos Ing.NORTE-CENTRO</v>
      </c>
      <c r="B790" s="9">
        <v>0</v>
      </c>
      <c r="C790" s="9">
        <v>0</v>
      </c>
      <c r="D790" t="s">
        <v>153</v>
      </c>
      <c r="E790" s="25">
        <v>7.5461782044803778</v>
      </c>
      <c r="F790" s="25">
        <v>6.5608510845801868</v>
      </c>
      <c r="G790" s="25">
        <v>6.3499831804980724</v>
      </c>
      <c r="H790" s="10">
        <v>0</v>
      </c>
    </row>
    <row r="791" spans="1:8" x14ac:dyDescent="0.35">
      <c r="A791" s="9" t="str">
        <f t="shared" si="25"/>
        <v>DISTRIBUCION VOLUMEN X CRITERIO (Consumiciones)Mariscos Ing.NOROESTE</v>
      </c>
      <c r="B791" s="9">
        <v>0</v>
      </c>
      <c r="C791" s="9">
        <v>0</v>
      </c>
      <c r="D791" t="s">
        <v>154</v>
      </c>
      <c r="E791" s="25">
        <v>7.0494761664140135</v>
      </c>
      <c r="F791" s="25">
        <v>9.1546922620547289</v>
      </c>
      <c r="G791" s="25">
        <v>8.8300406360464159</v>
      </c>
      <c r="H791" s="10">
        <v>0</v>
      </c>
    </row>
    <row r="792" spans="1:8" x14ac:dyDescent="0.35">
      <c r="A792" s="9" t="str">
        <f t="shared" si="25"/>
        <v>DISTRIBUCION VOLUMEN X CRITERIO (Consumiciones)Mariscos Ing.&lt;2MIL</v>
      </c>
      <c r="B792" s="9">
        <v>0</v>
      </c>
      <c r="C792" s="9">
        <v>0</v>
      </c>
      <c r="D792" t="s">
        <v>155</v>
      </c>
      <c r="E792" s="25">
        <v>2.9369883779686714</v>
      </c>
      <c r="F792" s="25">
        <v>5.2238843331193152</v>
      </c>
      <c r="G792" s="25">
        <v>7.6253166429377073</v>
      </c>
      <c r="H792" s="10">
        <v>0</v>
      </c>
    </row>
    <row r="793" spans="1:8" x14ac:dyDescent="0.35">
      <c r="A793" s="9" t="str">
        <f t="shared" si="25"/>
        <v>DISTRIBUCION VOLUMEN X CRITERIO (Consumiciones)Mariscos Ing.2-5MIL</v>
      </c>
      <c r="B793" s="9">
        <v>0</v>
      </c>
      <c r="C793" s="9">
        <v>0</v>
      </c>
      <c r="D793" t="s">
        <v>156</v>
      </c>
      <c r="E793" s="25">
        <v>4.6921542866767734</v>
      </c>
      <c r="F793" s="25">
        <v>4.4692993506335181</v>
      </c>
      <c r="G793" s="25">
        <v>4.0100514770831452</v>
      </c>
      <c r="H793" s="10">
        <v>0</v>
      </c>
    </row>
    <row r="794" spans="1:8" x14ac:dyDescent="0.35">
      <c r="A794" s="9" t="str">
        <f t="shared" si="25"/>
        <v>DISTRIBUCION VOLUMEN X CRITERIO (Consumiciones)Mariscos Ing.5-10MIL</v>
      </c>
      <c r="B794" s="9">
        <v>0</v>
      </c>
      <c r="C794" s="9">
        <v>0</v>
      </c>
      <c r="D794" t="s">
        <v>157</v>
      </c>
      <c r="E794" s="25">
        <v>7.8589186457806974</v>
      </c>
      <c r="F794" s="25">
        <v>10.562860138325627</v>
      </c>
      <c r="G794" s="25">
        <v>10.051019696496386</v>
      </c>
      <c r="H794" s="10">
        <v>0</v>
      </c>
    </row>
    <row r="795" spans="1:8" x14ac:dyDescent="0.35">
      <c r="A795" s="9" t="str">
        <f t="shared" si="25"/>
        <v>DISTRIBUCION VOLUMEN X CRITERIO (Consumiciones)Mariscos Ing.10-30MIL</v>
      </c>
      <c r="B795" s="9">
        <v>0</v>
      </c>
      <c r="C795" s="9">
        <v>0</v>
      </c>
      <c r="D795" t="s">
        <v>158</v>
      </c>
      <c r="E795" s="25">
        <v>17.170109482903822</v>
      </c>
      <c r="F795" s="25">
        <v>18.779083734954447</v>
      </c>
      <c r="G795" s="25">
        <v>19.039429648581084</v>
      </c>
      <c r="H795" s="10">
        <v>0</v>
      </c>
    </row>
    <row r="796" spans="1:8" x14ac:dyDescent="0.35">
      <c r="A796" s="9" t="str">
        <f t="shared" si="25"/>
        <v>DISTRIBUCION VOLUMEN X CRITERIO (Consumiciones)Mariscos Ing.30-100MIL</v>
      </c>
      <c r="B796" s="9">
        <v>0</v>
      </c>
      <c r="C796" s="9">
        <v>0</v>
      </c>
      <c r="D796" t="s">
        <v>159</v>
      </c>
      <c r="E796" s="25">
        <v>23.256297793498401</v>
      </c>
      <c r="F796" s="25">
        <v>20.629607535576994</v>
      </c>
      <c r="G796" s="25">
        <v>19.280881140780693</v>
      </c>
      <c r="H796" s="10">
        <v>0</v>
      </c>
    </row>
    <row r="797" spans="1:8" x14ac:dyDescent="0.35">
      <c r="A797" s="9" t="str">
        <f t="shared" si="25"/>
        <v>DISTRIBUCION VOLUMEN X CRITERIO (Consumiciones)Mariscos Ing.100-200MIL</v>
      </c>
      <c r="B797" s="9">
        <v>0</v>
      </c>
      <c r="C797" s="9">
        <v>0</v>
      </c>
      <c r="D797" t="s">
        <v>160</v>
      </c>
      <c r="E797" s="25">
        <v>10.346521812363147</v>
      </c>
      <c r="F797" s="25">
        <v>8.2067082239542266</v>
      </c>
      <c r="G797" s="25">
        <v>9.6184876332057527</v>
      </c>
      <c r="H797" s="10">
        <v>0</v>
      </c>
    </row>
    <row r="798" spans="1:8" x14ac:dyDescent="0.35">
      <c r="A798" s="9" t="str">
        <f t="shared" si="25"/>
        <v>DISTRIBUCION VOLUMEN X CRITERIO (Consumiciones)Mariscos Ing.200-500MIL</v>
      </c>
      <c r="B798" s="9">
        <v>0</v>
      </c>
      <c r="C798" s="9">
        <v>0</v>
      </c>
      <c r="D798" t="s">
        <v>161</v>
      </c>
      <c r="E798" s="25">
        <v>13.172413676941217</v>
      </c>
      <c r="F798" s="25">
        <v>12.872995619417605</v>
      </c>
      <c r="G798" s="25">
        <v>14.285502043480278</v>
      </c>
      <c r="H798" s="10">
        <v>0</v>
      </c>
    </row>
    <row r="799" spans="1:8" x14ac:dyDescent="0.35">
      <c r="A799" s="9" t="str">
        <f t="shared" si="25"/>
        <v>DISTRIBUCION VOLUMEN X CRITERIO (Consumiciones)Mariscos Ing.&gt;500MIL</v>
      </c>
      <c r="B799" s="9">
        <v>0</v>
      </c>
      <c r="C799" s="9">
        <v>0</v>
      </c>
      <c r="D799" t="s">
        <v>162</v>
      </c>
      <c r="E799" s="25">
        <v>20.566616136095671</v>
      </c>
      <c r="F799" s="25">
        <v>19.255551311330183</v>
      </c>
      <c r="G799" s="25">
        <v>16.089301985804148</v>
      </c>
      <c r="H799" s="10">
        <v>0</v>
      </c>
    </row>
    <row r="800" spans="1:8" x14ac:dyDescent="0.35">
      <c r="A800" s="9" t="str">
        <f t="shared" si="25"/>
        <v>DISTRIBUCION VOLUMEN X CRITERIO (Consumiciones)Mariscos Ing.DE 15 A 19 AÑOS</v>
      </c>
      <c r="B800" s="9">
        <v>0</v>
      </c>
      <c r="C800" s="9">
        <v>0</v>
      </c>
      <c r="D800" t="s">
        <v>163</v>
      </c>
      <c r="E800" s="25">
        <v>1.2517510527202289</v>
      </c>
      <c r="F800" s="25">
        <v>1.4969478962639078</v>
      </c>
      <c r="G800" s="25">
        <v>0.49105517153459055</v>
      </c>
      <c r="H800" s="10">
        <v>0</v>
      </c>
    </row>
    <row r="801" spans="1:8" x14ac:dyDescent="0.35">
      <c r="A801" s="9" t="str">
        <f t="shared" si="25"/>
        <v>DISTRIBUCION VOLUMEN X CRITERIO (Consumiciones)Mariscos Ing.DE 20 A 24 AÑOS</v>
      </c>
      <c r="B801" s="9">
        <v>0</v>
      </c>
      <c r="C801" s="9">
        <v>0</v>
      </c>
      <c r="D801" t="s">
        <v>164</v>
      </c>
      <c r="E801" s="25">
        <v>1.1313724103082365</v>
      </c>
      <c r="F801" s="25">
        <v>0.73087652284160831</v>
      </c>
      <c r="G801" s="25">
        <v>0.85115957246999518</v>
      </c>
      <c r="H801" s="10">
        <v>0</v>
      </c>
    </row>
    <row r="802" spans="1:8" x14ac:dyDescent="0.35">
      <c r="A802" s="9" t="str">
        <f t="shared" si="25"/>
        <v>DISTRIBUCION VOLUMEN X CRITERIO (Consumiciones)Mariscos Ing.DE 25 A 34 AÑOS</v>
      </c>
      <c r="B802" s="9">
        <v>0</v>
      </c>
      <c r="C802" s="9">
        <v>0</v>
      </c>
      <c r="D802" t="s">
        <v>165</v>
      </c>
      <c r="E802" s="25">
        <v>5.369270675425299</v>
      </c>
      <c r="F802" s="25">
        <v>5.1133961298082786</v>
      </c>
      <c r="G802" s="25">
        <v>4.4051135178515413</v>
      </c>
      <c r="H802" s="10">
        <v>0</v>
      </c>
    </row>
    <row r="803" spans="1:8" x14ac:dyDescent="0.35">
      <c r="A803" s="9" t="str">
        <f t="shared" si="25"/>
        <v>DISTRIBUCION VOLUMEN X CRITERIO (Consumiciones)Mariscos Ing.DE 35 A 49 AÑOS</v>
      </c>
      <c r="B803" s="9">
        <v>0</v>
      </c>
      <c r="C803" s="9">
        <v>0</v>
      </c>
      <c r="D803" t="s">
        <v>166</v>
      </c>
      <c r="E803" s="25">
        <v>20.492656223681994</v>
      </c>
      <c r="F803" s="25">
        <v>15.814549385174287</v>
      </c>
      <c r="G803" s="25">
        <v>16.337591570591144</v>
      </c>
      <c r="H803" s="10">
        <v>0</v>
      </c>
    </row>
    <row r="804" spans="1:8" x14ac:dyDescent="0.35">
      <c r="A804" s="9" t="str">
        <f t="shared" si="25"/>
        <v>DISTRIBUCION VOLUMEN X CRITERIO (Consumiciones)Mariscos Ing.DE 50 A 59 AÑOS</v>
      </c>
      <c r="B804" s="9">
        <v>0</v>
      </c>
      <c r="C804" s="9">
        <v>0</v>
      </c>
      <c r="D804" t="s">
        <v>167</v>
      </c>
      <c r="E804" s="25">
        <v>23.914347313457977</v>
      </c>
      <c r="F804" s="25">
        <v>24.156732199312437</v>
      </c>
      <c r="G804" s="25">
        <v>28.194415925359696</v>
      </c>
      <c r="H804" s="10">
        <v>0</v>
      </c>
    </row>
    <row r="805" spans="1:8" x14ac:dyDescent="0.35">
      <c r="A805" s="9" t="str">
        <f t="shared" si="25"/>
        <v>DISTRIBUCION VOLUMEN X CRITERIO (Consumiciones)Mariscos Ing.DE 60 A 75 AÑOS</v>
      </c>
      <c r="B805" s="9">
        <v>0</v>
      </c>
      <c r="C805" s="9">
        <v>0</v>
      </c>
      <c r="D805" t="s">
        <v>168</v>
      </c>
      <c r="E805" s="25">
        <v>47.840626579080343</v>
      </c>
      <c r="F805" s="25">
        <v>52.687499492047493</v>
      </c>
      <c r="G805" s="25">
        <v>49.720653537399144</v>
      </c>
      <c r="H805" s="10">
        <v>0</v>
      </c>
    </row>
    <row r="806" spans="1:8" x14ac:dyDescent="0.35">
      <c r="A806" s="9" t="str">
        <f t="shared" si="25"/>
        <v>DISTRIBUCION VOLUMEN X CRITERIO (Consumiciones)Mariscos Ing.NIVEL ALTO</v>
      </c>
      <c r="B806" s="9">
        <v>0</v>
      </c>
      <c r="C806" s="9">
        <v>0</v>
      </c>
      <c r="D806" t="s">
        <v>256</v>
      </c>
      <c r="E806" s="25">
        <v>27.569701869631132</v>
      </c>
      <c r="F806" s="25">
        <v>23.50798988971335</v>
      </c>
      <c r="G806" s="25">
        <v>22.980607130495656</v>
      </c>
      <c r="H806" s="10">
        <v>0</v>
      </c>
    </row>
    <row r="807" spans="1:8" x14ac:dyDescent="0.35">
      <c r="A807" s="9" t="str">
        <f t="shared" si="25"/>
        <v>DISTRIBUCION VOLUMEN X CRITERIO (Consumiciones)Mariscos Ing.NIVEL MEDIO ALTO</v>
      </c>
      <c r="B807" s="9">
        <v>0</v>
      </c>
      <c r="C807" s="9">
        <v>0</v>
      </c>
      <c r="D807" t="s">
        <v>257</v>
      </c>
      <c r="E807" s="25">
        <v>14.56807141654034</v>
      </c>
      <c r="F807" s="25">
        <v>13.499362011654464</v>
      </c>
      <c r="G807" s="25">
        <v>15.143640492796809</v>
      </c>
      <c r="H807" s="10">
        <v>0</v>
      </c>
    </row>
    <row r="808" spans="1:8" x14ac:dyDescent="0.35">
      <c r="A808" s="9" t="str">
        <f t="shared" si="25"/>
        <v>DISTRIBUCION VOLUMEN X CRITERIO (Consumiciones)Mariscos Ing.NIVEL MEDIO</v>
      </c>
      <c r="B808" s="9">
        <v>0</v>
      </c>
      <c r="C808" s="9">
        <v>0</v>
      </c>
      <c r="D808" t="s">
        <v>258</v>
      </c>
      <c r="E808" s="25">
        <v>24.208125315816069</v>
      </c>
      <c r="F808" s="25">
        <v>27.729674991669579</v>
      </c>
      <c r="G808" s="25">
        <v>26.599521657906578</v>
      </c>
      <c r="H808" s="10">
        <v>0</v>
      </c>
    </row>
    <row r="809" spans="1:8" x14ac:dyDescent="0.35">
      <c r="A809" s="9" t="str">
        <f t="shared" si="25"/>
        <v>DISTRIBUCION VOLUMEN X CRITERIO (Consumiciones)Mariscos Ing.NIVEL MEDIO BAJO</v>
      </c>
      <c r="B809" s="9">
        <v>0</v>
      </c>
      <c r="C809" s="9">
        <v>0</v>
      </c>
      <c r="D809" t="s">
        <v>259</v>
      </c>
      <c r="E809" s="25">
        <v>16.419006232103754</v>
      </c>
      <c r="F809" s="25">
        <v>14.609084628950855</v>
      </c>
      <c r="G809" s="25">
        <v>15.093821030767851</v>
      </c>
      <c r="H809" s="10">
        <v>0</v>
      </c>
    </row>
    <row r="810" spans="1:8" x14ac:dyDescent="0.35">
      <c r="A810" s="9" t="str">
        <f t="shared" si="25"/>
        <v>DISTRIBUCION VOLUMEN X CRITERIO (Consumiciones)Mariscos Ing.NIVEL BAJO</v>
      </c>
      <c r="B810" s="9">
        <v>0</v>
      </c>
      <c r="C810" s="9">
        <v>0</v>
      </c>
      <c r="D810" t="s">
        <v>260</v>
      </c>
      <c r="E810" s="25">
        <v>17.235115378137106</v>
      </c>
      <c r="F810" s="25">
        <v>20.653872223531611</v>
      </c>
      <c r="G810" s="25">
        <v>20.182396712525357</v>
      </c>
      <c r="H810" s="10">
        <v>0</v>
      </c>
    </row>
    <row r="811" spans="1:8" x14ac:dyDescent="0.35">
      <c r="A811" s="9" t="str">
        <f t="shared" si="25"/>
        <v>DISTRIBUCION VOLUMEN X CRITERIO (Consumiciones)Mariscos Ing.HOMBRE</v>
      </c>
      <c r="B811" s="9">
        <v>0</v>
      </c>
      <c r="C811" s="9">
        <v>0</v>
      </c>
      <c r="D811" t="s">
        <v>173</v>
      </c>
      <c r="E811" s="25">
        <v>54.36233788108472</v>
      </c>
      <c r="F811" s="25">
        <v>56.715522215810729</v>
      </c>
      <c r="G811" s="25">
        <v>56.433143209705946</v>
      </c>
      <c r="H811" s="10">
        <v>0</v>
      </c>
    </row>
    <row r="812" spans="1:8" x14ac:dyDescent="0.35">
      <c r="A812" s="9" t="str">
        <f t="shared" si="25"/>
        <v>DISTRIBUCION VOLUMEN X CRITERIO (Consumiciones)Mariscos Ing.MUJER</v>
      </c>
      <c r="B812" s="9">
        <v>0</v>
      </c>
      <c r="C812" s="9">
        <v>0</v>
      </c>
      <c r="D812" t="s">
        <v>174</v>
      </c>
      <c r="E812" s="25">
        <v>45.637695805962608</v>
      </c>
      <c r="F812" s="25">
        <v>43.28444527522899</v>
      </c>
      <c r="G812" s="25">
        <v>43.566824351524666</v>
      </c>
      <c r="H812" s="10">
        <v>0</v>
      </c>
    </row>
    <row r="813" spans="1:8" x14ac:dyDescent="0.35">
      <c r="A813" s="9" t="str">
        <f>$B$3&amp;$C$813&amp;D813</f>
        <v>DISTRIBUCION VOLUMEN X CRITERIO (Consumiciones)Calamares Ing.T.ESPAÑA</v>
      </c>
      <c r="B813" s="9">
        <v>0</v>
      </c>
      <c r="C813" s="9" t="s">
        <v>93</v>
      </c>
      <c r="D813" t="s">
        <v>145</v>
      </c>
      <c r="E813" s="25">
        <v>100</v>
      </c>
      <c r="F813" s="25">
        <v>100</v>
      </c>
      <c r="G813" s="25">
        <v>100</v>
      </c>
      <c r="H813" s="10">
        <v>0</v>
      </c>
    </row>
    <row r="814" spans="1:8" x14ac:dyDescent="0.35">
      <c r="A814" s="9" t="str">
        <f t="shared" ref="A814:A842" si="26">$B$3&amp;$C$813&amp;D814</f>
        <v>DISTRIBUCION VOLUMEN X CRITERIO (Consumiciones)Calamares Ing.BCN AM</v>
      </c>
      <c r="B814" s="9">
        <v>0</v>
      </c>
      <c r="C814" s="9">
        <v>0</v>
      </c>
      <c r="D814" t="s">
        <v>147</v>
      </c>
      <c r="E814" s="25">
        <v>10.862968280903276</v>
      </c>
      <c r="F814" s="25">
        <v>7.5322000511412819</v>
      </c>
      <c r="G814" s="25">
        <v>6.3531513128716783</v>
      </c>
      <c r="H814" s="10">
        <v>0</v>
      </c>
    </row>
    <row r="815" spans="1:8" x14ac:dyDescent="0.35">
      <c r="A815" s="9" t="str">
        <f t="shared" si="26"/>
        <v>DISTRIBUCION VOLUMEN X CRITERIO (Consumiciones)Calamares Ing.REST.CAT ARAGON</v>
      </c>
      <c r="B815" s="9">
        <v>0</v>
      </c>
      <c r="C815" s="9">
        <v>0</v>
      </c>
      <c r="D815" t="s">
        <v>148</v>
      </c>
      <c r="E815" s="25">
        <v>12.686724970630467</v>
      </c>
      <c r="F815" s="25">
        <v>17.197578774916249</v>
      </c>
      <c r="G815" s="25">
        <v>15.618098561684413</v>
      </c>
      <c r="H815" s="10">
        <v>0</v>
      </c>
    </row>
    <row r="816" spans="1:8" x14ac:dyDescent="0.35">
      <c r="A816" s="9" t="str">
        <f t="shared" si="26"/>
        <v>DISTRIBUCION VOLUMEN X CRITERIO (Consumiciones)Calamares Ing.LEVANTE</v>
      </c>
      <c r="B816" s="9">
        <v>0</v>
      </c>
      <c r="C816" s="9">
        <v>0</v>
      </c>
      <c r="D816" t="s">
        <v>149</v>
      </c>
      <c r="E816" s="25">
        <v>23.101727363703606</v>
      </c>
      <c r="F816" s="25">
        <v>24.521720121674303</v>
      </c>
      <c r="G816" s="25">
        <v>21.500592418979419</v>
      </c>
      <c r="H816" s="10">
        <v>0</v>
      </c>
    </row>
    <row r="817" spans="1:8" x14ac:dyDescent="0.35">
      <c r="A817" s="9" t="str">
        <f t="shared" si="26"/>
        <v>DISTRIBUCION VOLUMEN X CRITERIO (Consumiciones)Calamares Ing.ANDALUCIA</v>
      </c>
      <c r="B817" s="9">
        <v>0</v>
      </c>
      <c r="C817" s="9">
        <v>0</v>
      </c>
      <c r="D817" t="s">
        <v>150</v>
      </c>
      <c r="E817" s="25">
        <v>18.009128486272459</v>
      </c>
      <c r="F817" s="25">
        <v>15.54656236211415</v>
      </c>
      <c r="G817" s="25">
        <v>15.173606277698823</v>
      </c>
      <c r="H817" s="10">
        <v>0</v>
      </c>
    </row>
    <row r="818" spans="1:8" x14ac:dyDescent="0.35">
      <c r="A818" s="9" t="str">
        <f t="shared" si="26"/>
        <v>DISTRIBUCION VOLUMEN X CRITERIO (Consumiciones)Calamares Ing.MDD AM</v>
      </c>
      <c r="B818" s="9">
        <v>0</v>
      </c>
      <c r="C818" s="9">
        <v>0</v>
      </c>
      <c r="D818" t="s">
        <v>151</v>
      </c>
      <c r="E818" s="25">
        <v>13.304329286864203</v>
      </c>
      <c r="F818" s="25">
        <v>13.10926084715452</v>
      </c>
      <c r="G818" s="25">
        <v>12.461929796732308</v>
      </c>
      <c r="H818" s="10">
        <v>0</v>
      </c>
    </row>
    <row r="819" spans="1:8" x14ac:dyDescent="0.35">
      <c r="A819" s="9" t="str">
        <f t="shared" si="26"/>
        <v>DISTRIBUCION VOLUMEN X CRITERIO (Consumiciones)Calamares Ing.RTO CENTRO</v>
      </c>
      <c r="B819" s="9">
        <v>0</v>
      </c>
      <c r="C819" s="9">
        <v>0</v>
      </c>
      <c r="D819" t="s">
        <v>152</v>
      </c>
      <c r="E819" s="25">
        <v>9.0067963277204885</v>
      </c>
      <c r="F819" s="25">
        <v>10.275670866328468</v>
      </c>
      <c r="G819" s="25">
        <v>15.095304998656536</v>
      </c>
      <c r="H819" s="10">
        <v>0</v>
      </c>
    </row>
    <row r="820" spans="1:8" x14ac:dyDescent="0.35">
      <c r="A820" s="9" t="str">
        <f t="shared" si="26"/>
        <v>DISTRIBUCION VOLUMEN X CRITERIO (Consumiciones)Calamares Ing.NORTE-CENTRO</v>
      </c>
      <c r="B820" s="9">
        <v>0</v>
      </c>
      <c r="C820" s="9">
        <v>0</v>
      </c>
      <c r="D820" t="s">
        <v>153</v>
      </c>
      <c r="E820" s="25">
        <v>8.2990775790801905</v>
      </c>
      <c r="F820" s="25">
        <v>6.6015198801648456</v>
      </c>
      <c r="G820" s="25">
        <v>6.7696615118661843</v>
      </c>
      <c r="H820" s="10">
        <v>0</v>
      </c>
    </row>
    <row r="821" spans="1:8" x14ac:dyDescent="0.35">
      <c r="A821" s="9" t="str">
        <f t="shared" si="26"/>
        <v>DISTRIBUCION VOLUMEN X CRITERIO (Consumiciones)Calamares Ing.NOROESTE</v>
      </c>
      <c r="B821" s="9">
        <v>0</v>
      </c>
      <c r="C821" s="9">
        <v>0</v>
      </c>
      <c r="D821" t="s">
        <v>154</v>
      </c>
      <c r="E821" s="25">
        <v>4.729263368576774</v>
      </c>
      <c r="F821" s="25">
        <v>5.215515329074786</v>
      </c>
      <c r="G821" s="25">
        <v>7.027681828923642</v>
      </c>
      <c r="H821" s="10">
        <v>0</v>
      </c>
    </row>
    <row r="822" spans="1:8" x14ac:dyDescent="0.35">
      <c r="A822" s="9" t="str">
        <f t="shared" si="26"/>
        <v>DISTRIBUCION VOLUMEN X CRITERIO (Consumiciones)Calamares Ing.&lt;2MIL</v>
      </c>
      <c r="B822" s="9">
        <v>0</v>
      </c>
      <c r="C822" s="9">
        <v>0</v>
      </c>
      <c r="D822" t="s">
        <v>155</v>
      </c>
      <c r="E822" s="25">
        <v>3.1091458904407605</v>
      </c>
      <c r="F822" s="25">
        <v>5.7622172407423395</v>
      </c>
      <c r="G822" s="25">
        <v>8.3081905970482648</v>
      </c>
      <c r="H822" s="10">
        <v>0</v>
      </c>
    </row>
    <row r="823" spans="1:8" x14ac:dyDescent="0.35">
      <c r="A823" s="9" t="str">
        <f t="shared" si="26"/>
        <v>DISTRIBUCION VOLUMEN X CRITERIO (Consumiciones)Calamares Ing.2-5MIL</v>
      </c>
      <c r="B823" s="9">
        <v>0</v>
      </c>
      <c r="C823" s="9">
        <v>0</v>
      </c>
      <c r="D823" t="s">
        <v>156</v>
      </c>
      <c r="E823" s="25">
        <v>3.7329782883000484</v>
      </c>
      <c r="F823" s="25">
        <v>4.1636488739641671</v>
      </c>
      <c r="G823" s="25">
        <v>3.4516976202885692</v>
      </c>
      <c r="H823" s="10">
        <v>0</v>
      </c>
    </row>
    <row r="824" spans="1:8" x14ac:dyDescent="0.35">
      <c r="A824" s="9" t="str">
        <f t="shared" si="26"/>
        <v>DISTRIBUCION VOLUMEN X CRITERIO (Consumiciones)Calamares Ing.5-10MIL</v>
      </c>
      <c r="B824" s="9">
        <v>0</v>
      </c>
      <c r="C824" s="9">
        <v>0</v>
      </c>
      <c r="D824" t="s">
        <v>157</v>
      </c>
      <c r="E824" s="25">
        <v>10.671731279641476</v>
      </c>
      <c r="F824" s="25">
        <v>15.09663201589413</v>
      </c>
      <c r="G824" s="25">
        <v>11.475956853769629</v>
      </c>
      <c r="H824" s="10">
        <v>0</v>
      </c>
    </row>
    <row r="825" spans="1:8" x14ac:dyDescent="0.35">
      <c r="A825" s="9" t="str">
        <f t="shared" si="26"/>
        <v>DISTRIBUCION VOLUMEN X CRITERIO (Consumiciones)Calamares Ing.10-30MIL</v>
      </c>
      <c r="B825" s="9">
        <v>0</v>
      </c>
      <c r="C825" s="9">
        <v>0</v>
      </c>
      <c r="D825" t="s">
        <v>158</v>
      </c>
      <c r="E825" s="25">
        <v>14.558273506504808</v>
      </c>
      <c r="F825" s="25">
        <v>14.600924576289644</v>
      </c>
      <c r="G825" s="25">
        <v>16.465516683230661</v>
      </c>
      <c r="H825" s="10">
        <v>0</v>
      </c>
    </row>
    <row r="826" spans="1:8" x14ac:dyDescent="0.35">
      <c r="A826" s="9" t="str">
        <f t="shared" si="26"/>
        <v>DISTRIBUCION VOLUMEN X CRITERIO (Consumiciones)Calamares Ing.30-100MIL</v>
      </c>
      <c r="B826" s="9">
        <v>0</v>
      </c>
      <c r="C826" s="9">
        <v>0</v>
      </c>
      <c r="D826" t="s">
        <v>159</v>
      </c>
      <c r="E826" s="25">
        <v>23.844311012487491</v>
      </c>
      <c r="F826" s="25">
        <v>19.015861057043502</v>
      </c>
      <c r="G826" s="25">
        <v>20.024935011961684</v>
      </c>
      <c r="H826" s="10">
        <v>0</v>
      </c>
    </row>
    <row r="827" spans="1:8" x14ac:dyDescent="0.35">
      <c r="A827" s="9" t="str">
        <f t="shared" si="26"/>
        <v>DISTRIBUCION VOLUMEN X CRITERIO (Consumiciones)Calamares Ing.100-200MIL</v>
      </c>
      <c r="B827" s="9">
        <v>0</v>
      </c>
      <c r="C827" s="9">
        <v>0</v>
      </c>
      <c r="D827" t="s">
        <v>160</v>
      </c>
      <c r="E827" s="25">
        <v>11.361475873471697</v>
      </c>
      <c r="F827" s="25">
        <v>9.4780362715908577</v>
      </c>
      <c r="G827" s="25">
        <v>10.39766528651389</v>
      </c>
      <c r="H827" s="10">
        <v>0</v>
      </c>
    </row>
    <row r="828" spans="1:8" x14ac:dyDescent="0.35">
      <c r="A828" s="9" t="str">
        <f t="shared" si="26"/>
        <v>DISTRIBUCION VOLUMEN X CRITERIO (Consumiciones)Calamares Ing.200-500MIL</v>
      </c>
      <c r="B828" s="9">
        <v>0</v>
      </c>
      <c r="C828" s="9">
        <v>0</v>
      </c>
      <c r="D828" t="s">
        <v>161</v>
      </c>
      <c r="E828" s="25">
        <v>13.296906409084974</v>
      </c>
      <c r="F828" s="25">
        <v>14.322043263588135</v>
      </c>
      <c r="G828" s="25">
        <v>14.205219761543267</v>
      </c>
      <c r="H828" s="10">
        <v>0</v>
      </c>
    </row>
    <row r="829" spans="1:8" x14ac:dyDescent="0.35">
      <c r="A829" s="9" t="str">
        <f t="shared" si="26"/>
        <v>DISTRIBUCION VOLUMEN X CRITERIO (Consumiciones)Calamares Ing.&gt;500MIL</v>
      </c>
      <c r="B829" s="9">
        <v>0</v>
      </c>
      <c r="C829" s="9">
        <v>0</v>
      </c>
      <c r="D829" t="s">
        <v>162</v>
      </c>
      <c r="E829" s="25">
        <v>19.425183831527651</v>
      </c>
      <c r="F829" s="25">
        <v>17.560665740100649</v>
      </c>
      <c r="G829" s="25">
        <v>15.670849748950319</v>
      </c>
      <c r="H829" s="10">
        <v>0</v>
      </c>
    </row>
    <row r="830" spans="1:8" x14ac:dyDescent="0.35">
      <c r="A830" s="9" t="str">
        <f t="shared" si="26"/>
        <v>DISTRIBUCION VOLUMEN X CRITERIO (Consumiciones)Calamares Ing.DE 15 A 19 AÑOS</v>
      </c>
      <c r="B830" s="9">
        <v>0</v>
      </c>
      <c r="C830" s="9">
        <v>0</v>
      </c>
      <c r="D830" t="s">
        <v>163</v>
      </c>
      <c r="E830" s="25">
        <v>1.0424104773093155</v>
      </c>
      <c r="F830" s="25">
        <v>1.2774293520302846</v>
      </c>
      <c r="G830" s="25">
        <v>0.47489106612755461</v>
      </c>
      <c r="H830" s="10">
        <v>0</v>
      </c>
    </row>
    <row r="831" spans="1:8" x14ac:dyDescent="0.35">
      <c r="A831" s="9" t="str">
        <f t="shared" si="26"/>
        <v>DISTRIBUCION VOLUMEN X CRITERIO (Consumiciones)Calamares Ing.DE 20 A 24 AÑOS</v>
      </c>
      <c r="B831" s="9">
        <v>0</v>
      </c>
      <c r="C831" s="9">
        <v>0</v>
      </c>
      <c r="D831" t="s">
        <v>164</v>
      </c>
      <c r="E831" s="25">
        <v>1.4171431057738328</v>
      </c>
      <c r="F831" s="25">
        <v>0.69575454766181899</v>
      </c>
      <c r="G831" s="25">
        <v>1.0397406305539278</v>
      </c>
      <c r="H831" s="10">
        <v>0</v>
      </c>
    </row>
    <row r="832" spans="1:8" x14ac:dyDescent="0.35">
      <c r="A832" s="9" t="str">
        <f t="shared" si="26"/>
        <v>DISTRIBUCION VOLUMEN X CRITERIO (Consumiciones)Calamares Ing.DE 25 A 34 AÑOS</v>
      </c>
      <c r="B832" s="9">
        <v>0</v>
      </c>
      <c r="C832" s="9">
        <v>0</v>
      </c>
      <c r="D832" t="s">
        <v>165</v>
      </c>
      <c r="E832" s="25">
        <v>4.8239672801635995</v>
      </c>
      <c r="F832" s="25">
        <v>5.768952724967189</v>
      </c>
      <c r="G832" s="25">
        <v>4.2823920453993649</v>
      </c>
      <c r="H832" s="10">
        <v>0</v>
      </c>
    </row>
    <row r="833" spans="1:8" x14ac:dyDescent="0.35">
      <c r="A833" s="9" t="str">
        <f t="shared" si="26"/>
        <v>DISTRIBUCION VOLUMEN X CRITERIO (Consumiciones)Calamares Ing.DE 35 A 49 AÑOS</v>
      </c>
      <c r="B833" s="9">
        <v>0</v>
      </c>
      <c r="C833" s="9">
        <v>0</v>
      </c>
      <c r="D833" t="s">
        <v>166</v>
      </c>
      <c r="E833" s="25">
        <v>19.103459078449291</v>
      </c>
      <c r="F833" s="25">
        <v>15.593347761520299</v>
      </c>
      <c r="G833" s="25">
        <v>16.491261010737997</v>
      </c>
      <c r="H833" s="10">
        <v>0</v>
      </c>
    </row>
    <row r="834" spans="1:8" x14ac:dyDescent="0.35">
      <c r="A834" s="9" t="str">
        <f t="shared" si="26"/>
        <v>DISTRIBUCION VOLUMEN X CRITERIO (Consumiciones)Calamares Ing.DE 50 A 59 AÑOS</v>
      </c>
      <c r="B834" s="9">
        <v>0</v>
      </c>
      <c r="C834" s="9">
        <v>0</v>
      </c>
      <c r="D834" t="s">
        <v>167</v>
      </c>
      <c r="E834" s="25">
        <v>25.588173867641302</v>
      </c>
      <c r="F834" s="25">
        <v>23.45535180603741</v>
      </c>
      <c r="G834" s="25">
        <v>28.842322670870789</v>
      </c>
      <c r="H834" s="10">
        <v>0</v>
      </c>
    </row>
    <row r="835" spans="1:8" x14ac:dyDescent="0.35">
      <c r="A835" s="9" t="str">
        <f t="shared" si="26"/>
        <v>DISTRIBUCION VOLUMEN X CRITERIO (Consumiciones)Calamares Ing.DE 60 A 75 AÑOS</v>
      </c>
      <c r="B835" s="9">
        <v>0</v>
      </c>
      <c r="C835" s="9">
        <v>0</v>
      </c>
      <c r="D835" t="s">
        <v>168</v>
      </c>
      <c r="E835" s="25">
        <v>48.024861854414134</v>
      </c>
      <c r="F835" s="25">
        <v>53.209188007127509</v>
      </c>
      <c r="G835" s="25">
        <v>48.869426648494837</v>
      </c>
      <c r="H835" s="10">
        <v>0</v>
      </c>
    </row>
    <row r="836" spans="1:8" x14ac:dyDescent="0.35">
      <c r="A836" s="9" t="str">
        <f t="shared" si="26"/>
        <v>DISTRIBUCION VOLUMEN X CRITERIO (Consumiciones)Calamares Ing.NIVEL ALTO</v>
      </c>
      <c r="B836" s="9">
        <v>0</v>
      </c>
      <c r="C836" s="9">
        <v>0</v>
      </c>
      <c r="D836" t="s">
        <v>256</v>
      </c>
      <c r="E836" s="25">
        <v>27.966758038550232</v>
      </c>
      <c r="F836" s="25">
        <v>24.546387320188785</v>
      </c>
      <c r="G836" s="25">
        <v>22.891789655652424</v>
      </c>
      <c r="H836" s="10">
        <v>0</v>
      </c>
    </row>
    <row r="837" spans="1:8" x14ac:dyDescent="0.35">
      <c r="A837" s="9" t="str">
        <f t="shared" si="26"/>
        <v>DISTRIBUCION VOLUMEN X CRITERIO (Consumiciones)Calamares Ing.NIVEL MEDIO ALTO</v>
      </c>
      <c r="B837" s="9">
        <v>0</v>
      </c>
      <c r="C837" s="9">
        <v>0</v>
      </c>
      <c r="D837" t="s">
        <v>257</v>
      </c>
      <c r="E837" s="25">
        <v>15.147874515946569</v>
      </c>
      <c r="F837" s="25">
        <v>12.097833110027159</v>
      </c>
      <c r="G837" s="25">
        <v>14.517154252305739</v>
      </c>
      <c r="H837" s="10">
        <v>0</v>
      </c>
    </row>
    <row r="838" spans="1:8" x14ac:dyDescent="0.35">
      <c r="A838" s="9" t="str">
        <f t="shared" si="26"/>
        <v>DISTRIBUCION VOLUMEN X CRITERIO (Consumiciones)Calamares Ing.NIVEL MEDIO</v>
      </c>
      <c r="B838" s="9">
        <v>0</v>
      </c>
      <c r="C838" s="9">
        <v>0</v>
      </c>
      <c r="D838" t="s">
        <v>258</v>
      </c>
      <c r="E838" s="25">
        <v>26.595727276682762</v>
      </c>
      <c r="F838" s="25">
        <v>32.093162636534714</v>
      </c>
      <c r="G838" s="25">
        <v>27.57705493310198</v>
      </c>
      <c r="H838" s="10">
        <v>0</v>
      </c>
    </row>
    <row r="839" spans="1:8" x14ac:dyDescent="0.35">
      <c r="A839" s="9" t="str">
        <f t="shared" si="26"/>
        <v>DISTRIBUCION VOLUMEN X CRITERIO (Consumiciones)Calamares Ing.NIVEL MEDIO BAJO</v>
      </c>
      <c r="B839" s="9">
        <v>0</v>
      </c>
      <c r="C839" s="9">
        <v>0</v>
      </c>
      <c r="D839" t="s">
        <v>259</v>
      </c>
      <c r="E839" s="25">
        <v>14.857033459513552</v>
      </c>
      <c r="F839" s="25">
        <v>12.97520454495956</v>
      </c>
      <c r="G839" s="25">
        <v>13.811042625031158</v>
      </c>
      <c r="H839" s="10">
        <v>0</v>
      </c>
    </row>
    <row r="840" spans="1:8" x14ac:dyDescent="0.35">
      <c r="A840" s="9" t="str">
        <f t="shared" si="26"/>
        <v>DISTRIBUCION VOLUMEN X CRITERIO (Consumiciones)Calamares Ing.NIVEL BAJO</v>
      </c>
      <c r="B840" s="9">
        <v>0</v>
      </c>
      <c r="C840" s="9">
        <v>0</v>
      </c>
      <c r="D840" t="s">
        <v>260</v>
      </c>
      <c r="E840" s="25">
        <v>15.432606709306878</v>
      </c>
      <c r="F840" s="25">
        <v>18.287444654082467</v>
      </c>
      <c r="G840" s="25">
        <v>21.202982813375073</v>
      </c>
      <c r="H840" s="10">
        <v>0</v>
      </c>
    </row>
    <row r="841" spans="1:8" x14ac:dyDescent="0.35">
      <c r="A841" s="9" t="str">
        <f t="shared" si="26"/>
        <v>DISTRIBUCION VOLUMEN X CRITERIO (Consumiciones)Calamares Ing.HOMBRE</v>
      </c>
      <c r="B841" s="9">
        <v>0</v>
      </c>
      <c r="C841" s="9">
        <v>0</v>
      </c>
      <c r="D841" t="s">
        <v>173</v>
      </c>
      <c r="E841" s="25">
        <v>56.136466083627035</v>
      </c>
      <c r="F841" s="25">
        <v>59.927797222399235</v>
      </c>
      <c r="G841" s="25">
        <v>60.065303671379041</v>
      </c>
      <c r="H841" s="10">
        <v>0</v>
      </c>
    </row>
    <row r="842" spans="1:8" x14ac:dyDescent="0.35">
      <c r="A842" s="9" t="str">
        <f t="shared" si="26"/>
        <v>DISTRIBUCION VOLUMEN X CRITERIO (Consumiciones)Calamares Ing.MUJER</v>
      </c>
      <c r="B842" s="9">
        <v>0</v>
      </c>
      <c r="C842" s="9">
        <v>0</v>
      </c>
      <c r="D842" t="s">
        <v>174</v>
      </c>
      <c r="E842" s="25">
        <v>43.863551320541269</v>
      </c>
      <c r="F842" s="25">
        <v>40.072226976945288</v>
      </c>
      <c r="G842" s="25">
        <v>39.93472870124279</v>
      </c>
      <c r="H842" s="10">
        <v>0</v>
      </c>
    </row>
    <row r="843" spans="1:8" x14ac:dyDescent="0.35">
      <c r="A843" s="9" t="str">
        <f>$B$3&amp;$C$843&amp;D843</f>
        <v>DISTRIBUCION VOLUMEN X CRITERIO (Consumiciones)Pulpo/sepia Ing.T.ESPAÑA</v>
      </c>
      <c r="B843" s="9">
        <v>0</v>
      </c>
      <c r="C843" s="9" t="s">
        <v>94</v>
      </c>
      <c r="D843" t="s">
        <v>145</v>
      </c>
      <c r="E843" s="25">
        <v>100</v>
      </c>
      <c r="F843" s="25">
        <v>100</v>
      </c>
      <c r="G843" s="25">
        <v>100</v>
      </c>
      <c r="H843" s="10">
        <v>0</v>
      </c>
    </row>
    <row r="844" spans="1:8" x14ac:dyDescent="0.35">
      <c r="A844" s="9" t="str">
        <f t="shared" ref="A844:A872" si="27">$B$3&amp;$C$843&amp;D844</f>
        <v>DISTRIBUCION VOLUMEN X CRITERIO (Consumiciones)Pulpo/sepia Ing.BCN AM</v>
      </c>
      <c r="B844" s="9">
        <v>0</v>
      </c>
      <c r="C844" s="9">
        <v>0</v>
      </c>
      <c r="D844" t="s">
        <v>147</v>
      </c>
      <c r="E844" s="25">
        <v>16.103721233882816</v>
      </c>
      <c r="F844" s="25">
        <v>11.051832824310507</v>
      </c>
      <c r="G844" s="25">
        <v>8.2777839743935502</v>
      </c>
      <c r="H844" s="10">
        <v>0</v>
      </c>
    </row>
    <row r="845" spans="1:8" x14ac:dyDescent="0.35">
      <c r="A845" s="9" t="str">
        <f t="shared" si="27"/>
        <v>DISTRIBUCION VOLUMEN X CRITERIO (Consumiciones)Pulpo/sepia Ing.REST.CAT ARAGON</v>
      </c>
      <c r="B845" s="9">
        <v>0</v>
      </c>
      <c r="C845" s="9">
        <v>0</v>
      </c>
      <c r="D845" t="s">
        <v>148</v>
      </c>
      <c r="E845" s="25">
        <v>15.640511141620022</v>
      </c>
      <c r="F845" s="25">
        <v>23.920523597142559</v>
      </c>
      <c r="G845" s="25">
        <v>19.96227327624117</v>
      </c>
      <c r="H845" s="10">
        <v>0</v>
      </c>
    </row>
    <row r="846" spans="1:8" x14ac:dyDescent="0.35">
      <c r="A846" s="9" t="str">
        <f t="shared" si="27"/>
        <v>DISTRIBUCION VOLUMEN X CRITERIO (Consumiciones)Pulpo/sepia Ing.LEVANTE</v>
      </c>
      <c r="B846" s="9">
        <v>0</v>
      </c>
      <c r="C846" s="9">
        <v>0</v>
      </c>
      <c r="D846" t="s">
        <v>149</v>
      </c>
      <c r="E846" s="25">
        <v>20.697599343311669</v>
      </c>
      <c r="F846" s="25">
        <v>21.067034045052928</v>
      </c>
      <c r="G846" s="25">
        <v>21.291542594673366</v>
      </c>
      <c r="H846" s="10">
        <v>0</v>
      </c>
    </row>
    <row r="847" spans="1:8" x14ac:dyDescent="0.35">
      <c r="A847" s="9" t="str">
        <f t="shared" si="27"/>
        <v>DISTRIBUCION VOLUMEN X CRITERIO (Consumiciones)Pulpo/sepia Ing.ANDALUCIA</v>
      </c>
      <c r="B847" s="9">
        <v>0</v>
      </c>
      <c r="C847" s="9">
        <v>0</v>
      </c>
      <c r="D847" t="s">
        <v>150</v>
      </c>
      <c r="E847" s="25">
        <v>15.796054589617798</v>
      </c>
      <c r="F847" s="25">
        <v>13.003015568861779</v>
      </c>
      <c r="G847" s="25">
        <v>13.647835456080571</v>
      </c>
      <c r="H847" s="10">
        <v>0</v>
      </c>
    </row>
    <row r="848" spans="1:8" x14ac:dyDescent="0.35">
      <c r="A848" s="9" t="str">
        <f t="shared" si="27"/>
        <v>DISTRIBUCION VOLUMEN X CRITERIO (Consumiciones)Pulpo/sepia Ing.MDD AM</v>
      </c>
      <c r="B848" s="9">
        <v>0</v>
      </c>
      <c r="C848" s="9">
        <v>0</v>
      </c>
      <c r="D848" t="s">
        <v>151</v>
      </c>
      <c r="E848" s="25">
        <v>12.586886394838659</v>
      </c>
      <c r="F848" s="25">
        <v>11.51317774355493</v>
      </c>
      <c r="G848" s="25">
        <v>10.114732118776324</v>
      </c>
      <c r="H848" s="10">
        <v>0</v>
      </c>
    </row>
    <row r="849" spans="1:8" x14ac:dyDescent="0.35">
      <c r="A849" s="9" t="str">
        <f t="shared" si="27"/>
        <v>DISTRIBUCION VOLUMEN X CRITERIO (Consumiciones)Pulpo/sepia Ing.RTO CENTRO</v>
      </c>
      <c r="B849" s="9">
        <v>0</v>
      </c>
      <c r="C849" s="9">
        <v>0</v>
      </c>
      <c r="D849" t="s">
        <v>152</v>
      </c>
      <c r="E849" s="25">
        <v>6.4270634318685866</v>
      </c>
      <c r="F849" s="25">
        <v>6.9077075849965137</v>
      </c>
      <c r="G849" s="25">
        <v>12.899872187180867</v>
      </c>
      <c r="H849" s="10">
        <v>0</v>
      </c>
    </row>
    <row r="850" spans="1:8" x14ac:dyDescent="0.35">
      <c r="A850" s="9" t="str">
        <f t="shared" si="27"/>
        <v>DISTRIBUCION VOLUMEN X CRITERIO (Consumiciones)Pulpo/sepia Ing.NORTE-CENTRO</v>
      </c>
      <c r="B850" s="9">
        <v>0</v>
      </c>
      <c r="C850" s="9">
        <v>0</v>
      </c>
      <c r="D850" t="s">
        <v>153</v>
      </c>
      <c r="E850" s="25">
        <v>6.0454293435996886</v>
      </c>
      <c r="F850" s="25">
        <v>4.9395735405449166</v>
      </c>
      <c r="G850" s="25">
        <v>6.2037478503584325</v>
      </c>
      <c r="H850" s="10">
        <v>0</v>
      </c>
    </row>
    <row r="851" spans="1:8" x14ac:dyDescent="0.35">
      <c r="A851" s="9" t="str">
        <f t="shared" si="27"/>
        <v>DISTRIBUCION VOLUMEN X CRITERIO (Consumiciones)Pulpo/sepia Ing.NOROESTE</v>
      </c>
      <c r="B851" s="9">
        <v>0</v>
      </c>
      <c r="C851" s="9">
        <v>0</v>
      </c>
      <c r="D851" t="s">
        <v>154</v>
      </c>
      <c r="E851" s="25">
        <v>6.70275012240901</v>
      </c>
      <c r="F851" s="25">
        <v>7.5971496104104004</v>
      </c>
      <c r="G851" s="25">
        <v>7.6022079710217794</v>
      </c>
      <c r="H851" s="10">
        <v>0</v>
      </c>
    </row>
    <row r="852" spans="1:8" x14ac:dyDescent="0.35">
      <c r="A852" s="9" t="str">
        <f t="shared" si="27"/>
        <v>DISTRIBUCION VOLUMEN X CRITERIO (Consumiciones)Pulpo/sepia Ing.&lt;2MIL</v>
      </c>
      <c r="B852" s="9">
        <v>0</v>
      </c>
      <c r="C852" s="9">
        <v>0</v>
      </c>
      <c r="D852" t="s">
        <v>155</v>
      </c>
      <c r="E852" s="25">
        <v>3.3537236340594667</v>
      </c>
      <c r="F852" s="25">
        <v>6.7273467908338143</v>
      </c>
      <c r="G852" s="25">
        <v>11.58071681232269</v>
      </c>
      <c r="H852" s="10">
        <v>0</v>
      </c>
    </row>
    <row r="853" spans="1:8" x14ac:dyDescent="0.35">
      <c r="A853" s="9" t="str">
        <f t="shared" si="27"/>
        <v>DISTRIBUCION VOLUMEN X CRITERIO (Consumiciones)Pulpo/sepia Ing.2-5MIL</v>
      </c>
      <c r="B853" s="9">
        <v>0</v>
      </c>
      <c r="C853" s="9">
        <v>0</v>
      </c>
      <c r="D853" t="s">
        <v>156</v>
      </c>
      <c r="E853" s="25">
        <v>4.2529270154283347</v>
      </c>
      <c r="F853" s="25">
        <v>3.8648974140506889</v>
      </c>
      <c r="G853" s="25">
        <v>3.856320974741883</v>
      </c>
      <c r="H853" s="10">
        <v>0</v>
      </c>
    </row>
    <row r="854" spans="1:8" x14ac:dyDescent="0.35">
      <c r="A854" s="9" t="str">
        <f t="shared" si="27"/>
        <v>DISTRIBUCION VOLUMEN X CRITERIO (Consumiciones)Pulpo/sepia Ing.5-10MIL</v>
      </c>
      <c r="B854" s="9">
        <v>0</v>
      </c>
      <c r="C854" s="9">
        <v>0</v>
      </c>
      <c r="D854" t="s">
        <v>157</v>
      </c>
      <c r="E854" s="25">
        <v>8.8025650687890629</v>
      </c>
      <c r="F854" s="25">
        <v>12.132962886087887</v>
      </c>
      <c r="G854" s="25">
        <v>11.953161355912989</v>
      </c>
      <c r="H854" s="10">
        <v>0</v>
      </c>
    </row>
    <row r="855" spans="1:8" x14ac:dyDescent="0.35">
      <c r="A855" s="9" t="str">
        <f t="shared" si="27"/>
        <v>DISTRIBUCION VOLUMEN X CRITERIO (Consumiciones)Pulpo/sepia Ing.10-30MIL</v>
      </c>
      <c r="B855" s="9">
        <v>0</v>
      </c>
      <c r="C855" s="9">
        <v>0</v>
      </c>
      <c r="D855" t="s">
        <v>158</v>
      </c>
      <c r="E855" s="25">
        <v>16.88083842970843</v>
      </c>
      <c r="F855" s="25">
        <v>19.210861522083654</v>
      </c>
      <c r="G855" s="25">
        <v>17.5148246413607</v>
      </c>
      <c r="H855" s="10">
        <v>0</v>
      </c>
    </row>
    <row r="856" spans="1:8" x14ac:dyDescent="0.35">
      <c r="A856" s="9" t="str">
        <f t="shared" si="27"/>
        <v>DISTRIBUCION VOLUMEN X CRITERIO (Consumiciones)Pulpo/sepia Ing.30-100MIL</v>
      </c>
      <c r="B856" s="9">
        <v>0</v>
      </c>
      <c r="C856" s="9">
        <v>0</v>
      </c>
      <c r="D856" t="s">
        <v>159</v>
      </c>
      <c r="E856" s="25">
        <v>25.077513705008691</v>
      </c>
      <c r="F856" s="25">
        <v>20.635828225998257</v>
      </c>
      <c r="G856" s="25">
        <v>19.55739554410502</v>
      </c>
      <c r="H856" s="10">
        <v>0</v>
      </c>
    </row>
    <row r="857" spans="1:8" x14ac:dyDescent="0.35">
      <c r="A857" s="9" t="str">
        <f t="shared" si="27"/>
        <v>DISTRIBUCION VOLUMEN X CRITERIO (Consumiciones)Pulpo/sepia Ing.100-200MIL</v>
      </c>
      <c r="B857" s="9">
        <v>0</v>
      </c>
      <c r="C857" s="9">
        <v>0</v>
      </c>
      <c r="D857" t="s">
        <v>160</v>
      </c>
      <c r="E857" s="25">
        <v>10.10468610489732</v>
      </c>
      <c r="F857" s="25">
        <v>7.7807606996916006</v>
      </c>
      <c r="G857" s="25">
        <v>9.9272230333693834</v>
      </c>
      <c r="H857" s="10">
        <v>0</v>
      </c>
    </row>
    <row r="858" spans="1:8" x14ac:dyDescent="0.35">
      <c r="A858" s="9" t="str">
        <f t="shared" si="27"/>
        <v>DISTRIBUCION VOLUMEN X CRITERIO (Consumiciones)Pulpo/sepia Ing.200-500MIL</v>
      </c>
      <c r="B858" s="9">
        <v>0</v>
      </c>
      <c r="C858" s="9">
        <v>0</v>
      </c>
      <c r="D858" t="s">
        <v>161</v>
      </c>
      <c r="E858" s="25">
        <v>12.281835943125415</v>
      </c>
      <c r="F858" s="25">
        <v>11.765684721580861</v>
      </c>
      <c r="G858" s="25">
        <v>13.586991800048819</v>
      </c>
      <c r="H858" s="10">
        <v>0</v>
      </c>
    </row>
    <row r="859" spans="1:8" x14ac:dyDescent="0.35">
      <c r="A859" s="9" t="str">
        <f t="shared" si="27"/>
        <v>DISTRIBUCION VOLUMEN X CRITERIO (Consumiciones)Pulpo/sepia Ing.&gt;500MIL</v>
      </c>
      <c r="B859" s="9">
        <v>0</v>
      </c>
      <c r="C859" s="9">
        <v>0</v>
      </c>
      <c r="D859" t="s">
        <v>162</v>
      </c>
      <c r="E859" s="25">
        <v>19.245912499159939</v>
      </c>
      <c r="F859" s="25">
        <v>17.881661886780247</v>
      </c>
      <c r="G859" s="25">
        <v>12.023364695320019</v>
      </c>
      <c r="H859" s="10">
        <v>0</v>
      </c>
    </row>
    <row r="860" spans="1:8" x14ac:dyDescent="0.35">
      <c r="A860" s="9" t="str">
        <f t="shared" si="27"/>
        <v>DISTRIBUCION VOLUMEN X CRITERIO (Consumiciones)Pulpo/sepia Ing.DE 15 A 19 AÑOS</v>
      </c>
      <c r="B860" s="9">
        <v>0</v>
      </c>
      <c r="C860" s="9">
        <v>0</v>
      </c>
      <c r="D860" t="s">
        <v>163</v>
      </c>
      <c r="E860" s="25">
        <v>0.46143732178688346</v>
      </c>
      <c r="F860" s="25">
        <v>1.7839558382868796</v>
      </c>
      <c r="G860" s="25">
        <v>0.61431270439308572</v>
      </c>
      <c r="H860" s="10">
        <v>0</v>
      </c>
    </row>
    <row r="861" spans="1:8" x14ac:dyDescent="0.35">
      <c r="A861" s="9" t="str">
        <f t="shared" si="27"/>
        <v>DISTRIBUCION VOLUMEN X CRITERIO (Consumiciones)Pulpo/sepia Ing.DE 20 A 24 AÑOS</v>
      </c>
      <c r="B861" s="9">
        <v>0</v>
      </c>
      <c r="C861" s="9">
        <v>0</v>
      </c>
      <c r="D861" t="s">
        <v>164</v>
      </c>
      <c r="E861" s="25">
        <v>0.59888667805950524</v>
      </c>
      <c r="F861" s="25">
        <v>0.58152714727351562</v>
      </c>
      <c r="G861" s="25">
        <v>0.23746408121508117</v>
      </c>
      <c r="H861" s="10">
        <v>0</v>
      </c>
    </row>
    <row r="862" spans="1:8" x14ac:dyDescent="0.35">
      <c r="A862" s="9" t="str">
        <f t="shared" si="27"/>
        <v>DISTRIBUCION VOLUMEN X CRITERIO (Consumiciones)Pulpo/sepia Ing.DE 25 A 34 AÑOS</v>
      </c>
      <c r="B862" s="9">
        <v>0</v>
      </c>
      <c r="C862" s="9">
        <v>0</v>
      </c>
      <c r="D862" t="s">
        <v>165</v>
      </c>
      <c r="E862" s="25">
        <v>4.8379904760990406</v>
      </c>
      <c r="F862" s="25">
        <v>4.8611268643578756</v>
      </c>
      <c r="G862" s="25">
        <v>3.5779155356573078</v>
      </c>
      <c r="H862" s="10">
        <v>0</v>
      </c>
    </row>
    <row r="863" spans="1:8" x14ac:dyDescent="0.35">
      <c r="A863" s="9" t="str">
        <f t="shared" si="27"/>
        <v>DISTRIBUCION VOLUMEN X CRITERIO (Consumiciones)Pulpo/sepia Ing.DE 35 A 49 AÑOS</v>
      </c>
      <c r="B863" s="9">
        <v>0</v>
      </c>
      <c r="C863" s="9">
        <v>0</v>
      </c>
      <c r="D863" t="s">
        <v>166</v>
      </c>
      <c r="E863" s="25">
        <v>19.832227651955183</v>
      </c>
      <c r="F863" s="25">
        <v>14.212311972760142</v>
      </c>
      <c r="G863" s="25">
        <v>15.632179757119074</v>
      </c>
      <c r="H863" s="10">
        <v>0</v>
      </c>
    </row>
    <row r="864" spans="1:8" x14ac:dyDescent="0.35">
      <c r="A864" s="9" t="str">
        <f t="shared" si="27"/>
        <v>DISTRIBUCION VOLUMEN X CRITERIO (Consumiciones)Pulpo/sepia Ing.DE 50 A 59 AÑOS</v>
      </c>
      <c r="B864" s="9">
        <v>0</v>
      </c>
      <c r="C864" s="9">
        <v>0</v>
      </c>
      <c r="D864" t="s">
        <v>167</v>
      </c>
      <c r="E864" s="25">
        <v>22.177284248120664</v>
      </c>
      <c r="F864" s="25">
        <v>20.148304693757918</v>
      </c>
      <c r="G864" s="25">
        <v>27.285591253141604</v>
      </c>
      <c r="H864" s="10">
        <v>0</v>
      </c>
    </row>
    <row r="865" spans="1:8" x14ac:dyDescent="0.35">
      <c r="A865" s="9" t="str">
        <f t="shared" si="27"/>
        <v>DISTRIBUCION VOLUMEN X CRITERIO (Consumiciones)Pulpo/sepia Ing.DE 60 A 75 AÑOS</v>
      </c>
      <c r="B865" s="9">
        <v>0</v>
      </c>
      <c r="C865" s="9">
        <v>0</v>
      </c>
      <c r="D865" t="s">
        <v>168</v>
      </c>
      <c r="E865" s="25">
        <v>52.092173984005221</v>
      </c>
      <c r="F865" s="25">
        <v>58.412790175669386</v>
      </c>
      <c r="G865" s="25">
        <v>52.652538839828956</v>
      </c>
      <c r="H865" s="10">
        <v>0</v>
      </c>
    </row>
    <row r="866" spans="1:8" x14ac:dyDescent="0.35">
      <c r="A866" s="9" t="str">
        <f t="shared" si="27"/>
        <v>DISTRIBUCION VOLUMEN X CRITERIO (Consumiciones)Pulpo/sepia Ing.NIVEL ALTO</v>
      </c>
      <c r="B866" s="9">
        <v>0</v>
      </c>
      <c r="C866" s="9">
        <v>0</v>
      </c>
      <c r="D866" t="s">
        <v>256</v>
      </c>
      <c r="E866" s="25">
        <v>29.63973348438445</v>
      </c>
      <c r="F866" s="25">
        <v>23.280956754175463</v>
      </c>
      <c r="G866" s="25">
        <v>24.73085481908269</v>
      </c>
      <c r="H866" s="10">
        <v>0</v>
      </c>
    </row>
    <row r="867" spans="1:8" x14ac:dyDescent="0.35">
      <c r="A867" s="9" t="str">
        <f t="shared" si="27"/>
        <v>DISTRIBUCION VOLUMEN X CRITERIO (Consumiciones)Pulpo/sepia Ing.NIVEL MEDIO ALTO</v>
      </c>
      <c r="B867" s="9">
        <v>0</v>
      </c>
      <c r="C867" s="9">
        <v>0</v>
      </c>
      <c r="D867" t="s">
        <v>257</v>
      </c>
      <c r="E867" s="25">
        <v>13.639615875728452</v>
      </c>
      <c r="F867" s="25">
        <v>12.188523752244363</v>
      </c>
      <c r="G867" s="25">
        <v>13.796721848038054</v>
      </c>
      <c r="H867" s="10">
        <v>0</v>
      </c>
    </row>
    <row r="868" spans="1:8" x14ac:dyDescent="0.35">
      <c r="A868" s="9" t="str">
        <f t="shared" si="27"/>
        <v>DISTRIBUCION VOLUMEN X CRITERIO (Consumiciones)Pulpo/sepia Ing.NIVEL MEDIO</v>
      </c>
      <c r="B868" s="9">
        <v>0</v>
      </c>
      <c r="C868" s="9">
        <v>0</v>
      </c>
      <c r="D868" t="s">
        <v>258</v>
      </c>
      <c r="E868" s="25">
        <v>21.456607206290382</v>
      </c>
      <c r="F868" s="25">
        <v>25.761704328273382</v>
      </c>
      <c r="G868" s="25">
        <v>24.105824534392895</v>
      </c>
      <c r="H868" s="10">
        <v>0</v>
      </c>
    </row>
    <row r="869" spans="1:8" x14ac:dyDescent="0.35">
      <c r="A869" s="9" t="str">
        <f t="shared" si="27"/>
        <v>DISTRIBUCION VOLUMEN X CRITERIO (Consumiciones)Pulpo/sepia Ing.NIVEL MEDIO BAJO</v>
      </c>
      <c r="B869" s="9">
        <v>0</v>
      </c>
      <c r="C869" s="9">
        <v>0</v>
      </c>
      <c r="D869" t="s">
        <v>259</v>
      </c>
      <c r="E869" s="25">
        <v>17.406909148513332</v>
      </c>
      <c r="F869" s="25">
        <v>16.53100097270395</v>
      </c>
      <c r="G869" s="25">
        <v>14.898947418464473</v>
      </c>
      <c r="H869" s="10">
        <v>0</v>
      </c>
    </row>
    <row r="870" spans="1:8" x14ac:dyDescent="0.35">
      <c r="A870" s="9" t="str">
        <f t="shared" si="27"/>
        <v>DISTRIBUCION VOLUMEN X CRITERIO (Consumiciones)Pulpo/sepia Ing.NIVEL BAJO</v>
      </c>
      <c r="B870" s="9">
        <v>0</v>
      </c>
      <c r="C870" s="9">
        <v>0</v>
      </c>
      <c r="D870" t="s">
        <v>260</v>
      </c>
      <c r="E870" s="25">
        <v>17.85714628596665</v>
      </c>
      <c r="F870" s="25">
        <v>22.237814192602848</v>
      </c>
      <c r="G870" s="25">
        <v>22.467662808206715</v>
      </c>
      <c r="H870" s="10">
        <v>0</v>
      </c>
    </row>
    <row r="871" spans="1:8" x14ac:dyDescent="0.35">
      <c r="A871" s="9" t="str">
        <f t="shared" si="27"/>
        <v>DISTRIBUCION VOLUMEN X CRITERIO (Consumiciones)Pulpo/sepia Ing.HOMBRE</v>
      </c>
      <c r="B871" s="9">
        <v>0</v>
      </c>
      <c r="C871" s="9">
        <v>0</v>
      </c>
      <c r="D871" t="s">
        <v>173</v>
      </c>
      <c r="E871" s="25">
        <v>55.593095651839974</v>
      </c>
      <c r="F871" s="25">
        <v>63.479538899760065</v>
      </c>
      <c r="G871" s="25">
        <v>60.061602487504416</v>
      </c>
      <c r="H871" s="10">
        <v>0</v>
      </c>
    </row>
    <row r="872" spans="1:8" x14ac:dyDescent="0.35">
      <c r="A872" s="9" t="str">
        <f t="shared" si="27"/>
        <v>DISTRIBUCION VOLUMEN X CRITERIO (Consumiciones)Pulpo/sepia Ing.MUJER</v>
      </c>
      <c r="B872" s="9">
        <v>0</v>
      </c>
      <c r="C872" s="9">
        <v>0</v>
      </c>
      <c r="D872" t="s">
        <v>174</v>
      </c>
      <c r="E872" s="25">
        <v>44.406904348160026</v>
      </c>
      <c r="F872" s="25">
        <v>36.520461100239935</v>
      </c>
      <c r="G872" s="25">
        <v>39.93839751249557</v>
      </c>
      <c r="H872" s="10">
        <v>0</v>
      </c>
    </row>
    <row r="873" spans="1:8" x14ac:dyDescent="0.35">
      <c r="A873" s="9" t="str">
        <f>$B$3&amp;$C$873&amp;D873</f>
        <v>DISTRIBUCION VOLUMEN X CRITERIO (Consumiciones)Langostinos/Gamb.IngT.ESPAÑA</v>
      </c>
      <c r="B873" s="9">
        <v>0</v>
      </c>
      <c r="C873" s="9" t="s">
        <v>95</v>
      </c>
      <c r="D873" t="s">
        <v>145</v>
      </c>
      <c r="E873" s="25">
        <v>100</v>
      </c>
      <c r="F873" s="25">
        <v>100</v>
      </c>
      <c r="G873" s="25">
        <v>100</v>
      </c>
      <c r="H873" s="10">
        <v>0</v>
      </c>
    </row>
    <row r="874" spans="1:8" x14ac:dyDescent="0.35">
      <c r="A874" s="9" t="str">
        <f t="shared" ref="A874:A902" si="28">$B$3&amp;$C$873&amp;D874</f>
        <v>DISTRIBUCION VOLUMEN X CRITERIO (Consumiciones)Langostinos/Gamb.IngBCN AM</v>
      </c>
      <c r="B874" s="9">
        <v>0</v>
      </c>
      <c r="C874" s="9">
        <v>0</v>
      </c>
      <c r="D874" t="s">
        <v>147</v>
      </c>
      <c r="E874" s="25">
        <v>12.758868091574998</v>
      </c>
      <c r="F874" s="25">
        <v>9.1735268685836306</v>
      </c>
      <c r="G874" s="25">
        <v>8.2604507692445139</v>
      </c>
      <c r="H874" s="10">
        <v>0</v>
      </c>
    </row>
    <row r="875" spans="1:8" x14ac:dyDescent="0.35">
      <c r="A875" s="9" t="str">
        <f t="shared" si="28"/>
        <v>DISTRIBUCION VOLUMEN X CRITERIO (Consumiciones)Langostinos/Gamb.IngREST.CAT ARAGON</v>
      </c>
      <c r="B875" s="9">
        <v>0</v>
      </c>
      <c r="C875" s="9">
        <v>0</v>
      </c>
      <c r="D875" t="s">
        <v>148</v>
      </c>
      <c r="E875" s="25">
        <v>15.563022542951883</v>
      </c>
      <c r="F875" s="25">
        <v>21.685316827109375</v>
      </c>
      <c r="G875" s="25">
        <v>19.337717955319413</v>
      </c>
      <c r="H875" s="10">
        <v>0</v>
      </c>
    </row>
    <row r="876" spans="1:8" x14ac:dyDescent="0.35">
      <c r="A876" s="9" t="str">
        <f t="shared" si="28"/>
        <v>DISTRIBUCION VOLUMEN X CRITERIO (Consumiciones)Langostinos/Gamb.IngLEVANTE</v>
      </c>
      <c r="B876" s="9">
        <v>0</v>
      </c>
      <c r="C876" s="9">
        <v>0</v>
      </c>
      <c r="D876" t="s">
        <v>149</v>
      </c>
      <c r="E876" s="25">
        <v>20.066618223124273</v>
      </c>
      <c r="F876" s="25">
        <v>21.109846709387462</v>
      </c>
      <c r="G876" s="25">
        <v>17.946710437084221</v>
      </c>
      <c r="H876" s="10">
        <v>0</v>
      </c>
    </row>
    <row r="877" spans="1:8" x14ac:dyDescent="0.35">
      <c r="A877" s="9" t="str">
        <f t="shared" si="28"/>
        <v>DISTRIBUCION VOLUMEN X CRITERIO (Consumiciones)Langostinos/Gamb.IngANDALUCIA</v>
      </c>
      <c r="B877" s="9">
        <v>0</v>
      </c>
      <c r="C877" s="9">
        <v>0</v>
      </c>
      <c r="D877" t="s">
        <v>150</v>
      </c>
      <c r="E877" s="25">
        <v>20.264618674150359</v>
      </c>
      <c r="F877" s="25">
        <v>18.614047437344432</v>
      </c>
      <c r="G877" s="25">
        <v>17.618180533480391</v>
      </c>
      <c r="H877" s="10">
        <v>0</v>
      </c>
    </row>
    <row r="878" spans="1:8" x14ac:dyDescent="0.35">
      <c r="A878" s="9" t="str">
        <f t="shared" si="28"/>
        <v>DISTRIBUCION VOLUMEN X CRITERIO (Consumiciones)Langostinos/Gamb.IngMDD AM</v>
      </c>
      <c r="B878" s="9">
        <v>0</v>
      </c>
      <c r="C878" s="9">
        <v>0</v>
      </c>
      <c r="D878" t="s">
        <v>151</v>
      </c>
      <c r="E878" s="25">
        <v>13.380791300207973</v>
      </c>
      <c r="F878" s="25">
        <v>10.51006059539502</v>
      </c>
      <c r="G878" s="25">
        <v>12.202436015408443</v>
      </c>
      <c r="H878" s="10">
        <v>0</v>
      </c>
    </row>
    <row r="879" spans="1:8" x14ac:dyDescent="0.35">
      <c r="A879" s="9" t="str">
        <f t="shared" si="28"/>
        <v>DISTRIBUCION VOLUMEN X CRITERIO (Consumiciones)Langostinos/Gamb.IngRTO CENTRO</v>
      </c>
      <c r="B879" s="9">
        <v>0</v>
      </c>
      <c r="C879" s="9">
        <v>0</v>
      </c>
      <c r="D879" t="s">
        <v>152</v>
      </c>
      <c r="E879" s="25">
        <v>6.6087482355692533</v>
      </c>
      <c r="F879" s="25">
        <v>7.2293072902301141</v>
      </c>
      <c r="G879" s="25">
        <v>12.859495822616104</v>
      </c>
      <c r="H879" s="10">
        <v>0</v>
      </c>
    </row>
    <row r="880" spans="1:8" x14ac:dyDescent="0.35">
      <c r="A880" s="9" t="str">
        <f t="shared" si="28"/>
        <v>DISTRIBUCION VOLUMEN X CRITERIO (Consumiciones)Langostinos/Gamb.IngNORTE-CENTRO</v>
      </c>
      <c r="B880" s="9">
        <v>0</v>
      </c>
      <c r="C880" s="9">
        <v>0</v>
      </c>
      <c r="D880" t="s">
        <v>153</v>
      </c>
      <c r="E880" s="25">
        <v>7.3599305085736724</v>
      </c>
      <c r="F880" s="25">
        <v>7.161631151549404</v>
      </c>
      <c r="G880" s="25">
        <v>6.2678975336907419</v>
      </c>
      <c r="H880" s="10">
        <v>0</v>
      </c>
    </row>
    <row r="881" spans="1:8" x14ac:dyDescent="0.35">
      <c r="A881" s="9" t="str">
        <f t="shared" si="28"/>
        <v>DISTRIBUCION VOLUMEN X CRITERIO (Consumiciones)Langostinos/Gamb.IngNOROESTE</v>
      </c>
      <c r="B881" s="9">
        <v>0</v>
      </c>
      <c r="C881" s="9">
        <v>0</v>
      </c>
      <c r="D881" t="s">
        <v>154</v>
      </c>
      <c r="E881" s="25">
        <v>3.9973865544112854</v>
      </c>
      <c r="F881" s="25">
        <v>4.516312192348499</v>
      </c>
      <c r="G881" s="25">
        <v>5.507153165869795</v>
      </c>
      <c r="H881" s="10">
        <v>0</v>
      </c>
    </row>
    <row r="882" spans="1:8" x14ac:dyDescent="0.35">
      <c r="A882" s="9" t="str">
        <f t="shared" si="28"/>
        <v>DISTRIBUCION VOLUMEN X CRITERIO (Consumiciones)Langostinos/Gamb.Ing&lt;2MIL</v>
      </c>
      <c r="B882" s="9">
        <v>0</v>
      </c>
      <c r="C882" s="9">
        <v>0</v>
      </c>
      <c r="D882" t="s">
        <v>155</v>
      </c>
      <c r="E882" s="25">
        <v>3.2701445789170362</v>
      </c>
      <c r="F882" s="25">
        <v>6.0253913487847921</v>
      </c>
      <c r="G882" s="25">
        <v>12.754474434183157</v>
      </c>
      <c r="H882" s="10">
        <v>0</v>
      </c>
    </row>
    <row r="883" spans="1:8" x14ac:dyDescent="0.35">
      <c r="A883" s="9" t="str">
        <f t="shared" si="28"/>
        <v>DISTRIBUCION VOLUMEN X CRITERIO (Consumiciones)Langostinos/Gamb.Ing2-5MIL</v>
      </c>
      <c r="B883" s="9">
        <v>0</v>
      </c>
      <c r="C883" s="9">
        <v>0</v>
      </c>
      <c r="D883" t="s">
        <v>156</v>
      </c>
      <c r="E883" s="25">
        <v>4.4827482522739235</v>
      </c>
      <c r="F883" s="25">
        <v>4.4942103562115774</v>
      </c>
      <c r="G883" s="25">
        <v>4.1478372383703697</v>
      </c>
      <c r="H883" s="10">
        <v>0</v>
      </c>
    </row>
    <row r="884" spans="1:8" x14ac:dyDescent="0.35">
      <c r="A884" s="9" t="str">
        <f t="shared" si="28"/>
        <v>DISTRIBUCION VOLUMEN X CRITERIO (Consumiciones)Langostinos/Gamb.Ing5-10MIL</v>
      </c>
      <c r="B884" s="9">
        <v>0</v>
      </c>
      <c r="C884" s="9">
        <v>0</v>
      </c>
      <c r="D884" t="s">
        <v>157</v>
      </c>
      <c r="E884" s="25">
        <v>7.2005161742965242</v>
      </c>
      <c r="F884" s="25">
        <v>12.205699452932386</v>
      </c>
      <c r="G884" s="25">
        <v>12.521609748609771</v>
      </c>
      <c r="H884" s="10">
        <v>0</v>
      </c>
    </row>
    <row r="885" spans="1:8" x14ac:dyDescent="0.35">
      <c r="A885" s="9" t="str">
        <f t="shared" si="28"/>
        <v>DISTRIBUCION VOLUMEN X CRITERIO (Consumiciones)Langostinos/Gamb.Ing10-30MIL</v>
      </c>
      <c r="B885" s="9">
        <v>0</v>
      </c>
      <c r="C885" s="9">
        <v>0</v>
      </c>
      <c r="D885" t="s">
        <v>158</v>
      </c>
      <c r="E885" s="25">
        <v>17.169485579693802</v>
      </c>
      <c r="F885" s="25">
        <v>20.840881670612166</v>
      </c>
      <c r="G885" s="25">
        <v>18.386409837623336</v>
      </c>
      <c r="H885" s="10">
        <v>0</v>
      </c>
    </row>
    <row r="886" spans="1:8" x14ac:dyDescent="0.35">
      <c r="A886" s="9" t="str">
        <f t="shared" si="28"/>
        <v>DISTRIBUCION VOLUMEN X CRITERIO (Consumiciones)Langostinos/Gamb.Ing30-100MIL</v>
      </c>
      <c r="B886" s="9">
        <v>0</v>
      </c>
      <c r="C886" s="9">
        <v>0</v>
      </c>
      <c r="D886" t="s">
        <v>159</v>
      </c>
      <c r="E886" s="25">
        <v>23.495702723696411</v>
      </c>
      <c r="F886" s="25">
        <v>18.570043437134604</v>
      </c>
      <c r="G886" s="25">
        <v>15.783388411830682</v>
      </c>
      <c r="H886" s="10">
        <v>0</v>
      </c>
    </row>
    <row r="887" spans="1:8" x14ac:dyDescent="0.35">
      <c r="A887" s="9" t="str">
        <f t="shared" si="28"/>
        <v>DISTRIBUCION VOLUMEN X CRITERIO (Consumiciones)Langostinos/Gamb.Ing100-200MIL</v>
      </c>
      <c r="B887" s="9">
        <v>0</v>
      </c>
      <c r="C887" s="9">
        <v>0</v>
      </c>
      <c r="D887" t="s">
        <v>160</v>
      </c>
      <c r="E887" s="25">
        <v>9.7684231626951323</v>
      </c>
      <c r="F887" s="25">
        <v>7.2233018990843858</v>
      </c>
      <c r="G887" s="25">
        <v>9.3833130426802178</v>
      </c>
      <c r="H887" s="10">
        <v>0</v>
      </c>
    </row>
    <row r="888" spans="1:8" x14ac:dyDescent="0.35">
      <c r="A888" s="9" t="str">
        <f t="shared" si="28"/>
        <v>DISTRIBUCION VOLUMEN X CRITERIO (Consumiciones)Langostinos/Gamb.Ing200-500MIL</v>
      </c>
      <c r="B888" s="9">
        <v>0</v>
      </c>
      <c r="C888" s="9">
        <v>0</v>
      </c>
      <c r="D888" t="s">
        <v>161</v>
      </c>
      <c r="E888" s="25">
        <v>14.181788568994463</v>
      </c>
      <c r="F888" s="25">
        <v>11.708600620337108</v>
      </c>
      <c r="G888" s="25">
        <v>12.402407914410531</v>
      </c>
      <c r="H888" s="10">
        <v>0</v>
      </c>
    </row>
    <row r="889" spans="1:8" x14ac:dyDescent="0.35">
      <c r="A889" s="9" t="str">
        <f t="shared" si="28"/>
        <v>DISTRIBUCION VOLUMEN X CRITERIO (Consumiciones)Langostinos/Gamb.Ing&gt;500MIL</v>
      </c>
      <c r="B889" s="9">
        <v>0</v>
      </c>
      <c r="C889" s="9">
        <v>0</v>
      </c>
      <c r="D889" t="s">
        <v>162</v>
      </c>
      <c r="E889" s="25">
        <v>20.431180936630835</v>
      </c>
      <c r="F889" s="25">
        <v>18.931906749761833</v>
      </c>
      <c r="G889" s="25">
        <v>14.620591858994715</v>
      </c>
      <c r="H889" s="10">
        <v>0</v>
      </c>
    </row>
    <row r="890" spans="1:8" x14ac:dyDescent="0.35">
      <c r="A890" s="9" t="str">
        <f t="shared" si="28"/>
        <v>DISTRIBUCION VOLUMEN X CRITERIO (Consumiciones)Langostinos/Gamb.IngDE 15 A 19 AÑOS</v>
      </c>
      <c r="B890" s="9">
        <v>0</v>
      </c>
      <c r="C890" s="9">
        <v>0</v>
      </c>
      <c r="D890" t="s">
        <v>163</v>
      </c>
      <c r="E890" s="25">
        <v>1.15885055167172</v>
      </c>
      <c r="F890" s="25">
        <v>1.3523078198687242</v>
      </c>
      <c r="G890" s="25">
        <v>0.48272145982247638</v>
      </c>
      <c r="H890" s="10">
        <v>0</v>
      </c>
    </row>
    <row r="891" spans="1:8" x14ac:dyDescent="0.35">
      <c r="A891" s="9" t="str">
        <f t="shared" si="28"/>
        <v>DISTRIBUCION VOLUMEN X CRITERIO (Consumiciones)Langostinos/Gamb.IngDE 20 A 24 AÑOS</v>
      </c>
      <c r="B891" s="9">
        <v>0</v>
      </c>
      <c r="C891" s="9">
        <v>0</v>
      </c>
      <c r="D891" t="s">
        <v>164</v>
      </c>
      <c r="E891" s="25">
        <v>1.003835392183885</v>
      </c>
      <c r="F891" s="25">
        <v>0.39697361452123542</v>
      </c>
      <c r="G891" s="25">
        <v>0.27990510634116073</v>
      </c>
      <c r="H891" s="10">
        <v>0</v>
      </c>
    </row>
    <row r="892" spans="1:8" x14ac:dyDescent="0.35">
      <c r="A892" s="9" t="str">
        <f t="shared" si="28"/>
        <v>DISTRIBUCION VOLUMEN X CRITERIO (Consumiciones)Langostinos/Gamb.IngDE 25 A 34 AÑOS</v>
      </c>
      <c r="B892" s="9">
        <v>0</v>
      </c>
      <c r="C892" s="9">
        <v>0</v>
      </c>
      <c r="D892" t="s">
        <v>165</v>
      </c>
      <c r="E892" s="25">
        <v>5.2571124307800243</v>
      </c>
      <c r="F892" s="25">
        <v>5.2265711060986275</v>
      </c>
      <c r="G892" s="25">
        <v>3.9942084330607428</v>
      </c>
      <c r="H892" s="10">
        <v>0</v>
      </c>
    </row>
    <row r="893" spans="1:8" x14ac:dyDescent="0.35">
      <c r="A893" s="9" t="str">
        <f t="shared" si="28"/>
        <v>DISTRIBUCION VOLUMEN X CRITERIO (Consumiciones)Langostinos/Gamb.IngDE 35 A 49 AÑOS</v>
      </c>
      <c r="B893" s="9">
        <v>0</v>
      </c>
      <c r="C893" s="9">
        <v>0</v>
      </c>
      <c r="D893" t="s">
        <v>166</v>
      </c>
      <c r="E893" s="25">
        <v>20.932521486381521</v>
      </c>
      <c r="F893" s="25">
        <v>16.712704050466268</v>
      </c>
      <c r="G893" s="25">
        <v>17.238183570987101</v>
      </c>
      <c r="H893" s="10">
        <v>0</v>
      </c>
    </row>
    <row r="894" spans="1:8" x14ac:dyDescent="0.35">
      <c r="A894" s="9" t="str">
        <f t="shared" si="28"/>
        <v>DISTRIBUCION VOLUMEN X CRITERIO (Consumiciones)Langostinos/Gamb.IngDE 50 A 59 AÑOS</v>
      </c>
      <c r="B894" s="9">
        <v>0</v>
      </c>
      <c r="C894" s="9">
        <v>0</v>
      </c>
      <c r="D894" t="s">
        <v>167</v>
      </c>
      <c r="E894" s="25">
        <v>21.339505708820901</v>
      </c>
      <c r="F894" s="25">
        <v>22.60796251580032</v>
      </c>
      <c r="G894" s="25">
        <v>26.904155292936661</v>
      </c>
      <c r="H894" s="10">
        <v>0</v>
      </c>
    </row>
    <row r="895" spans="1:8" x14ac:dyDescent="0.35">
      <c r="A895" s="9" t="str">
        <f t="shared" si="28"/>
        <v>DISTRIBUCION VOLUMEN X CRITERIO (Consumiciones)Langostinos/Gamb.IngDE 60 A 75 AÑOS</v>
      </c>
      <c r="B895" s="9">
        <v>0</v>
      </c>
      <c r="C895" s="9">
        <v>0</v>
      </c>
      <c r="D895" t="s">
        <v>168</v>
      </c>
      <c r="E895" s="25">
        <v>50.308159395959137</v>
      </c>
      <c r="F895" s="25">
        <v>53.703510674840814</v>
      </c>
      <c r="G895" s="25">
        <v>51.100860653973569</v>
      </c>
      <c r="H895" s="10">
        <v>0</v>
      </c>
    </row>
    <row r="896" spans="1:8" x14ac:dyDescent="0.35">
      <c r="A896" s="9" t="str">
        <f t="shared" si="28"/>
        <v>DISTRIBUCION VOLUMEN X CRITERIO (Consumiciones)Langostinos/Gamb.IngNIVEL ALTO</v>
      </c>
      <c r="B896" s="9">
        <v>0</v>
      </c>
      <c r="C896" s="9">
        <v>0</v>
      </c>
      <c r="D896" t="s">
        <v>256</v>
      </c>
      <c r="E896" s="25">
        <v>29.615015827674622</v>
      </c>
      <c r="F896" s="25">
        <v>24.563877293055981</v>
      </c>
      <c r="G896" s="25">
        <v>23.939337579886832</v>
      </c>
      <c r="H896" s="10">
        <v>0</v>
      </c>
    </row>
    <row r="897" spans="1:8" x14ac:dyDescent="0.35">
      <c r="A897" s="9" t="str">
        <f t="shared" si="28"/>
        <v>DISTRIBUCION VOLUMEN X CRITERIO (Consumiciones)Langostinos/Gamb.IngNIVEL MEDIO ALTO</v>
      </c>
      <c r="B897" s="9">
        <v>0</v>
      </c>
      <c r="C897" s="9">
        <v>0</v>
      </c>
      <c r="D897" t="s">
        <v>257</v>
      </c>
      <c r="E897" s="25">
        <v>10.345577856289728</v>
      </c>
      <c r="F897" s="25">
        <v>11.668200870096401</v>
      </c>
      <c r="G897" s="25">
        <v>12.475933444492002</v>
      </c>
      <c r="H897" s="10">
        <v>0</v>
      </c>
    </row>
    <row r="898" spans="1:8" x14ac:dyDescent="0.35">
      <c r="A898" s="9" t="str">
        <f t="shared" si="28"/>
        <v>DISTRIBUCION VOLUMEN X CRITERIO (Consumiciones)Langostinos/Gamb.IngNIVEL MEDIO</v>
      </c>
      <c r="B898" s="9">
        <v>0</v>
      </c>
      <c r="C898" s="9">
        <v>0</v>
      </c>
      <c r="D898" t="s">
        <v>258</v>
      </c>
      <c r="E898" s="25">
        <v>21.564233631511691</v>
      </c>
      <c r="F898" s="25">
        <v>25.183309107584321</v>
      </c>
      <c r="G898" s="25">
        <v>25.020722455539918</v>
      </c>
      <c r="H898" s="10">
        <v>0</v>
      </c>
    </row>
    <row r="899" spans="1:8" x14ac:dyDescent="0.35">
      <c r="A899" s="9" t="str">
        <f t="shared" si="28"/>
        <v>DISTRIBUCION VOLUMEN X CRITERIO (Consumiciones)Langostinos/Gamb.IngNIVEL MEDIO BAJO</v>
      </c>
      <c r="B899" s="9">
        <v>0</v>
      </c>
      <c r="C899" s="9">
        <v>0</v>
      </c>
      <c r="D899" t="s">
        <v>259</v>
      </c>
      <c r="E899" s="25">
        <v>19.794106592497933</v>
      </c>
      <c r="F899" s="25">
        <v>17.309402016010992</v>
      </c>
      <c r="G899" s="25">
        <v>15.10335238407729</v>
      </c>
      <c r="H899" s="10">
        <v>0</v>
      </c>
    </row>
    <row r="900" spans="1:8" x14ac:dyDescent="0.35">
      <c r="A900" s="9" t="str">
        <f t="shared" si="28"/>
        <v>DISTRIBUCION VOLUMEN X CRITERIO (Consumiciones)Langostinos/Gamb.IngNIVEL BAJO</v>
      </c>
      <c r="B900" s="9">
        <v>0</v>
      </c>
      <c r="C900" s="9">
        <v>0</v>
      </c>
      <c r="D900" t="s">
        <v>260</v>
      </c>
      <c r="E900" s="25">
        <v>18.681049387356232</v>
      </c>
      <c r="F900" s="25">
        <v>21.275253016655697</v>
      </c>
      <c r="G900" s="25">
        <v>23.460686622706742</v>
      </c>
      <c r="H900" s="10">
        <v>0</v>
      </c>
    </row>
    <row r="901" spans="1:8" x14ac:dyDescent="0.35">
      <c r="A901" s="9" t="str">
        <f t="shared" si="28"/>
        <v>DISTRIBUCION VOLUMEN X CRITERIO (Consumiciones)Langostinos/Gamb.IngHOMBRE</v>
      </c>
      <c r="B901" s="9">
        <v>0</v>
      </c>
      <c r="C901" s="9">
        <v>0</v>
      </c>
      <c r="D901" t="s">
        <v>173</v>
      </c>
      <c r="E901" s="25">
        <v>54.209543377851276</v>
      </c>
      <c r="F901" s="25">
        <v>59.103353983034644</v>
      </c>
      <c r="G901" s="25">
        <v>58.003058623067346</v>
      </c>
      <c r="H901" s="10">
        <v>0</v>
      </c>
    </row>
    <row r="902" spans="1:8" x14ac:dyDescent="0.35">
      <c r="A902" s="9" t="str">
        <f t="shared" si="28"/>
        <v>DISTRIBUCION VOLUMEN X CRITERIO (Consumiciones)Langostinos/Gamb.IngMUJER</v>
      </c>
      <c r="B902" s="9">
        <v>0</v>
      </c>
      <c r="C902" s="9">
        <v>0</v>
      </c>
      <c r="D902" t="s">
        <v>174</v>
      </c>
      <c r="E902" s="25">
        <v>45.790439917478935</v>
      </c>
      <c r="F902" s="25">
        <v>40.896679859688071</v>
      </c>
      <c r="G902" s="25">
        <v>41.996973863635439</v>
      </c>
      <c r="H902" s="10">
        <v>0</v>
      </c>
    </row>
    <row r="903" spans="1:8" x14ac:dyDescent="0.35">
      <c r="A903" s="9" t="str">
        <f>$B$3&amp;$C$903&amp;D903</f>
        <v>DISTRIBUCION VOLUMEN X CRITERIO (Consumiciones)Otros mariscos Ing.T.ESPAÑA</v>
      </c>
      <c r="B903" s="9">
        <v>0</v>
      </c>
      <c r="C903" s="9" t="s">
        <v>96</v>
      </c>
      <c r="D903" t="s">
        <v>145</v>
      </c>
      <c r="E903" s="25">
        <v>100</v>
      </c>
      <c r="F903" s="25">
        <v>100</v>
      </c>
      <c r="G903" s="25">
        <v>100</v>
      </c>
      <c r="H903" s="10">
        <v>0</v>
      </c>
    </row>
    <row r="904" spans="1:8" x14ac:dyDescent="0.35">
      <c r="A904" s="9" t="str">
        <f t="shared" ref="A904:A932" si="29">$B$3&amp;$C$903&amp;D904</f>
        <v>DISTRIBUCION VOLUMEN X CRITERIO (Consumiciones)Otros mariscos Ing.BCN AM</v>
      </c>
      <c r="B904" s="9">
        <v>0</v>
      </c>
      <c r="C904" s="9">
        <v>0</v>
      </c>
      <c r="D904" t="s">
        <v>147</v>
      </c>
      <c r="E904" s="25">
        <v>12.812567577723009</v>
      </c>
      <c r="F904" s="25">
        <v>11.44376215699865</v>
      </c>
      <c r="G904" s="25">
        <v>8.2057539220637423</v>
      </c>
      <c r="H904" s="10">
        <v>0</v>
      </c>
    </row>
    <row r="905" spans="1:8" x14ac:dyDescent="0.35">
      <c r="A905" s="9" t="str">
        <f t="shared" si="29"/>
        <v>DISTRIBUCION VOLUMEN X CRITERIO (Consumiciones)Otros mariscos Ing.REST.CAT ARAGON</v>
      </c>
      <c r="B905" s="9">
        <v>0</v>
      </c>
      <c r="C905" s="9">
        <v>0</v>
      </c>
      <c r="D905" t="s">
        <v>148</v>
      </c>
      <c r="E905" s="25">
        <v>12.490318652448442</v>
      </c>
      <c r="F905" s="25">
        <v>18.177635432409382</v>
      </c>
      <c r="G905" s="25">
        <v>17.27669357363915</v>
      </c>
      <c r="H905" s="10">
        <v>0</v>
      </c>
    </row>
    <row r="906" spans="1:8" x14ac:dyDescent="0.35">
      <c r="A906" s="9" t="str">
        <f t="shared" si="29"/>
        <v>DISTRIBUCION VOLUMEN X CRITERIO (Consumiciones)Otros mariscos Ing.LEVANTE</v>
      </c>
      <c r="B906" s="9">
        <v>0</v>
      </c>
      <c r="C906" s="9">
        <v>0</v>
      </c>
      <c r="D906" t="s">
        <v>149</v>
      </c>
      <c r="E906" s="25">
        <v>18.534278488467503</v>
      </c>
      <c r="F906" s="25">
        <v>17.914637997876124</v>
      </c>
      <c r="G906" s="25">
        <v>18.553315745748076</v>
      </c>
      <c r="H906" s="10">
        <v>0</v>
      </c>
    </row>
    <row r="907" spans="1:8" x14ac:dyDescent="0.35">
      <c r="A907" s="9" t="str">
        <f t="shared" si="29"/>
        <v>DISTRIBUCION VOLUMEN X CRITERIO (Consumiciones)Otros mariscos Ing.ANDALUCIA</v>
      </c>
      <c r="B907" s="9">
        <v>0</v>
      </c>
      <c r="C907" s="9">
        <v>0</v>
      </c>
      <c r="D907" t="s">
        <v>150</v>
      </c>
      <c r="E907" s="25">
        <v>25.840195267987369</v>
      </c>
      <c r="F907" s="25">
        <v>18.502038737064034</v>
      </c>
      <c r="G907" s="25">
        <v>20.363218096717837</v>
      </c>
      <c r="H907" s="10">
        <v>0</v>
      </c>
    </row>
    <row r="908" spans="1:8" x14ac:dyDescent="0.35">
      <c r="A908" s="9" t="str">
        <f t="shared" si="29"/>
        <v>DISTRIBUCION VOLUMEN X CRITERIO (Consumiciones)Otros mariscos Ing.MDD AM</v>
      </c>
      <c r="B908" s="9">
        <v>0</v>
      </c>
      <c r="C908" s="9">
        <v>0</v>
      </c>
      <c r="D908" t="s">
        <v>151</v>
      </c>
      <c r="E908" s="25">
        <v>10.769738062994325</v>
      </c>
      <c r="F908" s="25">
        <v>10.292057651287291</v>
      </c>
      <c r="G908" s="25">
        <v>8.8996131673346923</v>
      </c>
      <c r="H908" s="10">
        <v>0</v>
      </c>
    </row>
    <row r="909" spans="1:8" x14ac:dyDescent="0.35">
      <c r="A909" s="9" t="str">
        <f t="shared" si="29"/>
        <v>DISTRIBUCION VOLUMEN X CRITERIO (Consumiciones)Otros mariscos Ing.RTO CENTRO</v>
      </c>
      <c r="B909" s="9">
        <v>0</v>
      </c>
      <c r="C909" s="9">
        <v>0</v>
      </c>
      <c r="D909" t="s">
        <v>152</v>
      </c>
      <c r="E909" s="25">
        <v>5.9667973872247622</v>
      </c>
      <c r="F909" s="25">
        <v>7.7466144105608761</v>
      </c>
      <c r="G909" s="25">
        <v>11.250277982520014</v>
      </c>
      <c r="H909" s="10">
        <v>0</v>
      </c>
    </row>
    <row r="910" spans="1:8" x14ac:dyDescent="0.35">
      <c r="A910" s="9" t="str">
        <f t="shared" si="29"/>
        <v>DISTRIBUCION VOLUMEN X CRITERIO (Consumiciones)Otros mariscos Ing.NORTE-CENTRO</v>
      </c>
      <c r="B910" s="9">
        <v>0</v>
      </c>
      <c r="C910" s="9">
        <v>0</v>
      </c>
      <c r="D910" t="s">
        <v>153</v>
      </c>
      <c r="E910" s="25">
        <v>5.598738242434746</v>
      </c>
      <c r="F910" s="25">
        <v>5.7251340140192752</v>
      </c>
      <c r="G910" s="25">
        <v>5.3573869717495386</v>
      </c>
      <c r="H910" s="10">
        <v>0</v>
      </c>
    </row>
    <row r="911" spans="1:8" x14ac:dyDescent="0.35">
      <c r="A911" s="9" t="str">
        <f t="shared" si="29"/>
        <v>DISTRIBUCION VOLUMEN X CRITERIO (Consumiciones)Otros mariscos Ing.NOROESTE</v>
      </c>
      <c r="B911" s="9">
        <v>0</v>
      </c>
      <c r="C911" s="9">
        <v>0</v>
      </c>
      <c r="D911" t="s">
        <v>154</v>
      </c>
      <c r="E911" s="25">
        <v>7.9873686212380779</v>
      </c>
      <c r="F911" s="25">
        <v>10.198136556876559</v>
      </c>
      <c r="G911" s="25">
        <v>10.093707070759661</v>
      </c>
      <c r="H911" s="10">
        <v>0</v>
      </c>
    </row>
    <row r="912" spans="1:8" x14ac:dyDescent="0.35">
      <c r="A912" s="9" t="str">
        <f t="shared" si="29"/>
        <v>DISTRIBUCION VOLUMEN X CRITERIO (Consumiciones)Otros mariscos Ing.&lt;2MIL</v>
      </c>
      <c r="B912" s="9">
        <v>0</v>
      </c>
      <c r="C912" s="9">
        <v>0</v>
      </c>
      <c r="D912" t="s">
        <v>155</v>
      </c>
      <c r="E912" s="25">
        <v>2.611676356960678</v>
      </c>
      <c r="F912" s="25">
        <v>5.53057469705095</v>
      </c>
      <c r="G912" s="25">
        <v>8.9504198186847397</v>
      </c>
      <c r="H912" s="10">
        <v>0</v>
      </c>
    </row>
    <row r="913" spans="1:8" x14ac:dyDescent="0.35">
      <c r="A913" s="9" t="str">
        <f t="shared" si="29"/>
        <v>DISTRIBUCION VOLUMEN X CRITERIO (Consumiciones)Otros mariscos Ing.2-5MIL</v>
      </c>
      <c r="B913" s="9">
        <v>0</v>
      </c>
      <c r="C913" s="9">
        <v>0</v>
      </c>
      <c r="D913" t="s">
        <v>156</v>
      </c>
      <c r="E913" s="25">
        <v>4.90581141578493</v>
      </c>
      <c r="F913" s="25">
        <v>5.4707733917787778</v>
      </c>
      <c r="G913" s="25">
        <v>4.2979474291358404</v>
      </c>
      <c r="H913" s="10">
        <v>0</v>
      </c>
    </row>
    <row r="914" spans="1:8" x14ac:dyDescent="0.35">
      <c r="A914" s="9" t="str">
        <f t="shared" si="29"/>
        <v>DISTRIBUCION VOLUMEN X CRITERIO (Consumiciones)Otros mariscos Ing.5-10MIL</v>
      </c>
      <c r="B914" s="9">
        <v>0</v>
      </c>
      <c r="C914" s="9">
        <v>0</v>
      </c>
      <c r="D914" t="s">
        <v>157</v>
      </c>
      <c r="E914" s="25">
        <v>6.4343907537571301</v>
      </c>
      <c r="F914" s="25">
        <v>9.4294291748184342</v>
      </c>
      <c r="G914" s="25">
        <v>9.6866439718886248</v>
      </c>
      <c r="H914" s="10">
        <v>0</v>
      </c>
    </row>
    <row r="915" spans="1:8" x14ac:dyDescent="0.35">
      <c r="A915" s="9" t="str">
        <f t="shared" si="29"/>
        <v>DISTRIBUCION VOLUMEN X CRITERIO (Consumiciones)Otros mariscos Ing.10-30MIL</v>
      </c>
      <c r="B915" s="9">
        <v>0</v>
      </c>
      <c r="C915" s="9">
        <v>0</v>
      </c>
      <c r="D915" t="s">
        <v>158</v>
      </c>
      <c r="E915" s="25">
        <v>17.174020400995662</v>
      </c>
      <c r="F915" s="25">
        <v>18.870855492366832</v>
      </c>
      <c r="G915" s="25">
        <v>19.47605408368408</v>
      </c>
      <c r="H915" s="10">
        <v>0</v>
      </c>
    </row>
    <row r="916" spans="1:8" x14ac:dyDescent="0.35">
      <c r="A916" s="9" t="str">
        <f t="shared" si="29"/>
        <v>DISTRIBUCION VOLUMEN X CRITERIO (Consumiciones)Otros mariscos Ing.30-100MIL</v>
      </c>
      <c r="B916" s="9">
        <v>0</v>
      </c>
      <c r="C916" s="9">
        <v>0</v>
      </c>
      <c r="D916" t="s">
        <v>159</v>
      </c>
      <c r="E916" s="25">
        <v>23.864548553970927</v>
      </c>
      <c r="F916" s="25">
        <v>20.840909267545467</v>
      </c>
      <c r="G916" s="25">
        <v>18.273510999182605</v>
      </c>
      <c r="H916" s="10">
        <v>0</v>
      </c>
    </row>
    <row r="917" spans="1:8" x14ac:dyDescent="0.35">
      <c r="A917" s="9" t="str">
        <f t="shared" si="29"/>
        <v>DISTRIBUCION VOLUMEN X CRITERIO (Consumiciones)Otros mariscos Ing.100-200MIL</v>
      </c>
      <c r="B917" s="9">
        <v>0</v>
      </c>
      <c r="C917" s="9">
        <v>0</v>
      </c>
      <c r="D917" t="s">
        <v>160</v>
      </c>
      <c r="E917" s="25">
        <v>10.56118074864998</v>
      </c>
      <c r="F917" s="25">
        <v>7.2593947589867289</v>
      </c>
      <c r="G917" s="25">
        <v>10.091542711874744</v>
      </c>
      <c r="H917" s="10">
        <v>0</v>
      </c>
    </row>
    <row r="918" spans="1:8" x14ac:dyDescent="0.35">
      <c r="A918" s="9" t="str">
        <f t="shared" si="29"/>
        <v>DISTRIBUCION VOLUMEN X CRITERIO (Consumiciones)Otros mariscos Ing.200-500MIL</v>
      </c>
      <c r="B918" s="9">
        <v>0</v>
      </c>
      <c r="C918" s="9">
        <v>0</v>
      </c>
      <c r="D918" t="s">
        <v>161</v>
      </c>
      <c r="E918" s="25">
        <v>14.405745467595668</v>
      </c>
      <c r="F918" s="25">
        <v>12.658222034752148</v>
      </c>
      <c r="G918" s="25">
        <v>14.979074145282778</v>
      </c>
      <c r="H918" s="10">
        <v>0</v>
      </c>
    </row>
    <row r="919" spans="1:8" x14ac:dyDescent="0.35">
      <c r="A919" s="9" t="str">
        <f t="shared" si="29"/>
        <v>DISTRIBUCION VOLUMEN X CRITERIO (Consumiciones)Otros mariscos Ing.&gt;500MIL</v>
      </c>
      <c r="B919" s="9">
        <v>0</v>
      </c>
      <c r="C919" s="9">
        <v>0</v>
      </c>
      <c r="D919" t="s">
        <v>162</v>
      </c>
      <c r="E919" s="25">
        <v>20.04263627119736</v>
      </c>
      <c r="F919" s="25">
        <v>19.939851780883281</v>
      </c>
      <c r="G919" s="25">
        <v>14.244776345863064</v>
      </c>
      <c r="H919" s="10">
        <v>0</v>
      </c>
    </row>
    <row r="920" spans="1:8" x14ac:dyDescent="0.35">
      <c r="A920" s="9" t="str">
        <f t="shared" si="29"/>
        <v>DISTRIBUCION VOLUMEN X CRITERIO (Consumiciones)Otros mariscos Ing.DE 15 A 19 AÑOS</v>
      </c>
      <c r="B920" s="9">
        <v>0</v>
      </c>
      <c r="C920" s="9">
        <v>0</v>
      </c>
      <c r="D920" t="s">
        <v>163</v>
      </c>
      <c r="E920" s="25">
        <v>1.0702286868488575</v>
      </c>
      <c r="F920" s="25">
        <v>0.82418321572883346</v>
      </c>
      <c r="G920" s="25">
        <v>0.59330528839896213</v>
      </c>
      <c r="H920" s="10">
        <v>0</v>
      </c>
    </row>
    <row r="921" spans="1:8" x14ac:dyDescent="0.35">
      <c r="A921" s="9" t="str">
        <f t="shared" si="29"/>
        <v>DISTRIBUCION VOLUMEN X CRITERIO (Consumiciones)Otros mariscos Ing.DE 20 A 24 AÑOS</v>
      </c>
      <c r="B921" s="9">
        <v>0</v>
      </c>
      <c r="C921" s="9">
        <v>0</v>
      </c>
      <c r="D921" t="s">
        <v>164</v>
      </c>
      <c r="E921" s="25">
        <v>0.71041774343700492</v>
      </c>
      <c r="F921" s="25">
        <v>0.661156388902431</v>
      </c>
      <c r="G921" s="25">
        <v>0.8912353877884045</v>
      </c>
      <c r="H921" s="10">
        <v>0</v>
      </c>
    </row>
    <row r="922" spans="1:8" x14ac:dyDescent="0.35">
      <c r="A922" s="9" t="str">
        <f t="shared" si="29"/>
        <v>DISTRIBUCION VOLUMEN X CRITERIO (Consumiciones)Otros mariscos Ing.DE 25 A 34 AÑOS</v>
      </c>
      <c r="B922" s="9">
        <v>0</v>
      </c>
      <c r="C922" s="9">
        <v>0</v>
      </c>
      <c r="D922" t="s">
        <v>165</v>
      </c>
      <c r="E922" s="25">
        <v>4.8946347313838237</v>
      </c>
      <c r="F922" s="25">
        <v>3.932200599574518</v>
      </c>
      <c r="G922" s="25">
        <v>4.6638163076632431</v>
      </c>
      <c r="H922" s="10">
        <v>0</v>
      </c>
    </row>
    <row r="923" spans="1:8" x14ac:dyDescent="0.35">
      <c r="A923" s="9" t="str">
        <f t="shared" si="29"/>
        <v>DISTRIBUCION VOLUMEN X CRITERIO (Consumiciones)Otros mariscos Ing.DE 35 A 49 AÑOS</v>
      </c>
      <c r="B923" s="9">
        <v>0</v>
      </c>
      <c r="C923" s="9">
        <v>0</v>
      </c>
      <c r="D923" t="s">
        <v>166</v>
      </c>
      <c r="E923" s="25">
        <v>20.490577844169032</v>
      </c>
      <c r="F923" s="25">
        <v>15.408379771036863</v>
      </c>
      <c r="G923" s="25">
        <v>14.412168308282059</v>
      </c>
      <c r="H923" s="10">
        <v>0</v>
      </c>
    </row>
    <row r="924" spans="1:8" x14ac:dyDescent="0.35">
      <c r="A924" s="9" t="str">
        <f t="shared" si="29"/>
        <v>DISTRIBUCION VOLUMEN X CRITERIO (Consumiciones)Otros mariscos Ing.DE 50 A 59 AÑOS</v>
      </c>
      <c r="B924" s="9">
        <v>0</v>
      </c>
      <c r="C924" s="9">
        <v>0</v>
      </c>
      <c r="D924" t="s">
        <v>167</v>
      </c>
      <c r="E924" s="25">
        <v>22.362923621261082</v>
      </c>
      <c r="F924" s="25">
        <v>20.47329363960668</v>
      </c>
      <c r="G924" s="25">
        <v>26.58261119858625</v>
      </c>
      <c r="H924" s="10">
        <v>0</v>
      </c>
    </row>
    <row r="925" spans="1:8" x14ac:dyDescent="0.35">
      <c r="A925" s="9" t="str">
        <f t="shared" si="29"/>
        <v>DISTRIBUCION VOLUMEN X CRITERIO (Consumiciones)Otros mariscos Ing.DE 60 A 75 AÑOS</v>
      </c>
      <c r="B925" s="9">
        <v>0</v>
      </c>
      <c r="C925" s="9">
        <v>0</v>
      </c>
      <c r="D925" t="s">
        <v>168</v>
      </c>
      <c r="E925" s="25">
        <v>50.471222817460017</v>
      </c>
      <c r="F925" s="25">
        <v>58.700804119442928</v>
      </c>
      <c r="G925" s="25">
        <v>52.856834725539215</v>
      </c>
      <c r="H925" s="10">
        <v>0</v>
      </c>
    </row>
    <row r="926" spans="1:8" x14ac:dyDescent="0.35">
      <c r="A926" s="9" t="str">
        <f t="shared" si="29"/>
        <v>DISTRIBUCION VOLUMEN X CRITERIO (Consumiciones)Otros mariscos Ing.NIVEL ALTO</v>
      </c>
      <c r="B926" s="9">
        <v>0</v>
      </c>
      <c r="C926" s="9">
        <v>0</v>
      </c>
      <c r="D926" t="s">
        <v>256</v>
      </c>
      <c r="E926" s="25">
        <v>28.754652798120329</v>
      </c>
      <c r="F926" s="25">
        <v>23.288877489954686</v>
      </c>
      <c r="G926" s="25">
        <v>21.690215535931703</v>
      </c>
      <c r="H926" s="10">
        <v>0</v>
      </c>
    </row>
    <row r="927" spans="1:8" x14ac:dyDescent="0.35">
      <c r="A927" s="9" t="str">
        <f t="shared" si="29"/>
        <v>DISTRIBUCION VOLUMEN X CRITERIO (Consumiciones)Otros mariscos Ing.NIVEL MEDIO ALTO</v>
      </c>
      <c r="B927" s="9">
        <v>0</v>
      </c>
      <c r="C927" s="9">
        <v>0</v>
      </c>
      <c r="D927" t="s">
        <v>257</v>
      </c>
      <c r="E927" s="25">
        <v>14.213437480349741</v>
      </c>
      <c r="F927" s="25">
        <v>13.536479297863336</v>
      </c>
      <c r="G927" s="25">
        <v>16.846134908728764</v>
      </c>
      <c r="H927" s="10">
        <v>0</v>
      </c>
    </row>
    <row r="928" spans="1:8" x14ac:dyDescent="0.35">
      <c r="A928" s="9" t="str">
        <f t="shared" si="29"/>
        <v>DISTRIBUCION VOLUMEN X CRITERIO (Consumiciones)Otros mariscos Ing.NIVEL MEDIO</v>
      </c>
      <c r="B928" s="9">
        <v>0</v>
      </c>
      <c r="C928" s="9">
        <v>0</v>
      </c>
      <c r="D928" t="s">
        <v>258</v>
      </c>
      <c r="E928" s="25">
        <v>22.81127161912007</v>
      </c>
      <c r="F928" s="25">
        <v>27.40398223179356</v>
      </c>
      <c r="G928" s="25">
        <v>25.41154428865854</v>
      </c>
      <c r="H928" s="10">
        <v>0</v>
      </c>
    </row>
    <row r="929" spans="1:8" x14ac:dyDescent="0.35">
      <c r="A929" s="9" t="str">
        <f t="shared" si="29"/>
        <v>DISTRIBUCION VOLUMEN X CRITERIO (Consumiciones)Otros mariscos Ing.NIVEL MEDIO BAJO</v>
      </c>
      <c r="B929" s="9">
        <v>0</v>
      </c>
      <c r="C929" s="9">
        <v>0</v>
      </c>
      <c r="D929" t="s">
        <v>259</v>
      </c>
      <c r="E929" s="25">
        <v>18.012728000527588</v>
      </c>
      <c r="F929" s="25">
        <v>14.567986281712411</v>
      </c>
      <c r="G929" s="25">
        <v>15.170846755209524</v>
      </c>
      <c r="H929" s="10">
        <v>0</v>
      </c>
    </row>
    <row r="930" spans="1:8" x14ac:dyDescent="0.35">
      <c r="A930" s="9" t="str">
        <f t="shared" si="29"/>
        <v>DISTRIBUCION VOLUMEN X CRITERIO (Consumiciones)Otros mariscos Ing.NIVEL BAJO</v>
      </c>
      <c r="B930" s="9">
        <v>0</v>
      </c>
      <c r="C930" s="9">
        <v>0</v>
      </c>
      <c r="D930" t="s">
        <v>260</v>
      </c>
      <c r="E930" s="25">
        <v>16.207925438670483</v>
      </c>
      <c r="F930" s="25">
        <v>21.202688829586169</v>
      </c>
      <c r="G930" s="25">
        <v>20.881221323174483</v>
      </c>
      <c r="H930" s="10">
        <v>0</v>
      </c>
    </row>
    <row r="931" spans="1:8" x14ac:dyDescent="0.35">
      <c r="A931" s="9" t="str">
        <f t="shared" si="29"/>
        <v>DISTRIBUCION VOLUMEN X CRITERIO (Consumiciones)Otros mariscos Ing.HOMBRE</v>
      </c>
      <c r="B931" s="9">
        <v>0</v>
      </c>
      <c r="C931" s="9">
        <v>0</v>
      </c>
      <c r="D931" t="s">
        <v>173</v>
      </c>
      <c r="E931" s="25">
        <v>53.542859421465671</v>
      </c>
      <c r="F931" s="25">
        <v>58.543110227458186</v>
      </c>
      <c r="G931" s="25">
        <v>56.555887688368024</v>
      </c>
      <c r="H931" s="10">
        <v>0</v>
      </c>
    </row>
    <row r="932" spans="1:8" x14ac:dyDescent="0.35">
      <c r="A932" s="9" t="str">
        <f t="shared" si="29"/>
        <v>DISTRIBUCION VOLUMEN X CRITERIO (Consumiciones)Otros mariscos Ing.MUJER</v>
      </c>
      <c r="B932" s="9">
        <v>0</v>
      </c>
      <c r="C932" s="9">
        <v>0</v>
      </c>
      <c r="D932" t="s">
        <v>174</v>
      </c>
      <c r="E932" s="25">
        <v>46.457148246928426</v>
      </c>
      <c r="F932" s="25">
        <v>41.456896837996887</v>
      </c>
      <c r="G932" s="25">
        <v>43.444089998653787</v>
      </c>
      <c r="H932" s="10">
        <v>0</v>
      </c>
    </row>
    <row r="933" spans="1:8" x14ac:dyDescent="0.35">
      <c r="A933" s="9" t="str">
        <f>$B$3&amp;$C$933&amp;D933</f>
        <v>DISTRIBUCION VOLUMEN X CRITERIO (Consumiciones).Derivados lacteos IngT.ESPAÑA</v>
      </c>
      <c r="B933" s="9">
        <v>0</v>
      </c>
      <c r="C933" s="9" t="s">
        <v>97</v>
      </c>
      <c r="D933" t="s">
        <v>145</v>
      </c>
      <c r="E933" s="25">
        <v>100</v>
      </c>
      <c r="F933" s="25">
        <v>100</v>
      </c>
      <c r="G933" s="25">
        <v>100</v>
      </c>
      <c r="H933" s="10">
        <v>0</v>
      </c>
    </row>
    <row r="934" spans="1:8" x14ac:dyDescent="0.35">
      <c r="A934" s="9" t="str">
        <f t="shared" ref="A934:A962" si="30">$B$3&amp;$C$933&amp;D934</f>
        <v>DISTRIBUCION VOLUMEN X CRITERIO (Consumiciones).Derivados lacteos IngBCN AM</v>
      </c>
      <c r="B934" s="9">
        <v>0</v>
      </c>
      <c r="C934" s="9">
        <v>0</v>
      </c>
      <c r="D934" t="s">
        <v>147</v>
      </c>
      <c r="E934" s="25">
        <v>9.4415221592303276</v>
      </c>
      <c r="F934" s="25">
        <v>7.9890691423714424</v>
      </c>
      <c r="G934" s="25">
        <v>9.2500938350611133</v>
      </c>
      <c r="H934" s="10">
        <v>0</v>
      </c>
    </row>
    <row r="935" spans="1:8" x14ac:dyDescent="0.35">
      <c r="A935" s="9" t="str">
        <f t="shared" si="30"/>
        <v>DISTRIBUCION VOLUMEN X CRITERIO (Consumiciones).Derivados lacteos IngREST.CAT ARAGON</v>
      </c>
      <c r="B935" s="9">
        <v>0</v>
      </c>
      <c r="C935" s="9">
        <v>0</v>
      </c>
      <c r="D935" t="s">
        <v>148</v>
      </c>
      <c r="E935" s="25">
        <v>11.529215023320578</v>
      </c>
      <c r="F935" s="25">
        <v>11.572059568122164</v>
      </c>
      <c r="G935" s="25">
        <v>13.427949942812331</v>
      </c>
      <c r="H935" s="10">
        <v>0</v>
      </c>
    </row>
    <row r="936" spans="1:8" x14ac:dyDescent="0.35">
      <c r="A936" s="9" t="str">
        <f t="shared" si="30"/>
        <v>DISTRIBUCION VOLUMEN X CRITERIO (Consumiciones).Derivados lacteos IngLEVANTE</v>
      </c>
      <c r="B936" s="9">
        <v>0</v>
      </c>
      <c r="C936" s="9">
        <v>0</v>
      </c>
      <c r="D936" t="s">
        <v>149</v>
      </c>
      <c r="E936" s="25">
        <v>17.203570467761629</v>
      </c>
      <c r="F936" s="25">
        <v>16.865743926052346</v>
      </c>
      <c r="G936" s="25">
        <v>16.935785293558432</v>
      </c>
      <c r="H936" s="10">
        <v>0</v>
      </c>
    </row>
    <row r="937" spans="1:8" x14ac:dyDescent="0.35">
      <c r="A937" s="9" t="str">
        <f t="shared" si="30"/>
        <v>DISTRIBUCION VOLUMEN X CRITERIO (Consumiciones).Derivados lacteos IngANDALUCIA</v>
      </c>
      <c r="B937" s="9">
        <v>0</v>
      </c>
      <c r="C937" s="9">
        <v>0</v>
      </c>
      <c r="D937" t="s">
        <v>150</v>
      </c>
      <c r="E937" s="25">
        <v>20.115858880198349</v>
      </c>
      <c r="F937" s="25">
        <v>20.454340843192025</v>
      </c>
      <c r="G937" s="25">
        <v>20.122384563171931</v>
      </c>
      <c r="H937" s="10">
        <v>0</v>
      </c>
    </row>
    <row r="938" spans="1:8" x14ac:dyDescent="0.35">
      <c r="A938" s="9" t="str">
        <f t="shared" si="30"/>
        <v>DISTRIBUCION VOLUMEN X CRITERIO (Consumiciones).Derivados lacteos IngMDD AM</v>
      </c>
      <c r="B938" s="9">
        <v>0</v>
      </c>
      <c r="C938" s="9">
        <v>0</v>
      </c>
      <c r="D938" t="s">
        <v>151</v>
      </c>
      <c r="E938" s="25">
        <v>16.919446691808677</v>
      </c>
      <c r="F938" s="25">
        <v>15.997514582382241</v>
      </c>
      <c r="G938" s="25">
        <v>15.299814103138774</v>
      </c>
      <c r="H938" s="10">
        <v>0</v>
      </c>
    </row>
    <row r="939" spans="1:8" x14ac:dyDescent="0.35">
      <c r="A939" s="9" t="str">
        <f t="shared" si="30"/>
        <v>DISTRIBUCION VOLUMEN X CRITERIO (Consumiciones).Derivados lacteos IngRTO CENTRO</v>
      </c>
      <c r="B939" s="9">
        <v>0</v>
      </c>
      <c r="C939" s="9">
        <v>0</v>
      </c>
      <c r="D939" t="s">
        <v>152</v>
      </c>
      <c r="E939" s="25">
        <v>8.4670826562498451</v>
      </c>
      <c r="F939" s="25">
        <v>10.429740806007477</v>
      </c>
      <c r="G939" s="25">
        <v>9.6920673169280427</v>
      </c>
      <c r="H939" s="10">
        <v>0</v>
      </c>
    </row>
    <row r="940" spans="1:8" x14ac:dyDescent="0.35">
      <c r="A940" s="9" t="str">
        <f t="shared" si="30"/>
        <v>DISTRIBUCION VOLUMEN X CRITERIO (Consumiciones).Derivados lacteos IngNORTE-CENTRO</v>
      </c>
      <c r="B940" s="9">
        <v>0</v>
      </c>
      <c r="C940" s="9">
        <v>0</v>
      </c>
      <c r="D940" t="s">
        <v>153</v>
      </c>
      <c r="E940" s="25">
        <v>9.0102141472591288</v>
      </c>
      <c r="F940" s="25">
        <v>8.4908413760093406</v>
      </c>
      <c r="G940" s="25">
        <v>7.8768883998191281</v>
      </c>
      <c r="H940" s="10">
        <v>0</v>
      </c>
    </row>
    <row r="941" spans="1:8" x14ac:dyDescent="0.35">
      <c r="A941" s="9" t="str">
        <f t="shared" si="30"/>
        <v>DISTRIBUCION VOLUMEN X CRITERIO (Consumiciones).Derivados lacteos IngNOROESTE</v>
      </c>
      <c r="B941" s="9">
        <v>0</v>
      </c>
      <c r="C941" s="9">
        <v>0</v>
      </c>
      <c r="D941" t="s">
        <v>154</v>
      </c>
      <c r="E941" s="25">
        <v>7.3130673089146407</v>
      </c>
      <c r="F941" s="25">
        <v>8.2007031315994467</v>
      </c>
      <c r="G941" s="25">
        <v>7.395042159280214</v>
      </c>
      <c r="H941" s="10">
        <v>0</v>
      </c>
    </row>
    <row r="942" spans="1:8" x14ac:dyDescent="0.35">
      <c r="A942" s="9" t="str">
        <f t="shared" si="30"/>
        <v>DISTRIBUCION VOLUMEN X CRITERIO (Consumiciones).Derivados lacteos Ing&lt;2MIL</v>
      </c>
      <c r="B942" s="9">
        <v>0</v>
      </c>
      <c r="C942" s="9">
        <v>0</v>
      </c>
      <c r="D942" t="s">
        <v>155</v>
      </c>
      <c r="E942" s="25">
        <v>4.3220732994405617</v>
      </c>
      <c r="F942" s="25">
        <v>4.3024805509074868</v>
      </c>
      <c r="G942" s="25">
        <v>4.801893251658246</v>
      </c>
      <c r="H942" s="10">
        <v>0</v>
      </c>
    </row>
    <row r="943" spans="1:8" x14ac:dyDescent="0.35">
      <c r="A943" s="9" t="str">
        <f t="shared" si="30"/>
        <v>DISTRIBUCION VOLUMEN X CRITERIO (Consumiciones).Derivados lacteos Ing2-5MIL</v>
      </c>
      <c r="B943" s="9">
        <v>0</v>
      </c>
      <c r="C943" s="9">
        <v>0</v>
      </c>
      <c r="D943" t="s">
        <v>156</v>
      </c>
      <c r="E943" s="25">
        <v>5.7689089832267237</v>
      </c>
      <c r="F943" s="25">
        <v>5.0427143855325571</v>
      </c>
      <c r="G943" s="25">
        <v>3.6784358655828755</v>
      </c>
      <c r="H943" s="10">
        <v>0</v>
      </c>
    </row>
    <row r="944" spans="1:8" x14ac:dyDescent="0.35">
      <c r="A944" s="9" t="str">
        <f t="shared" si="30"/>
        <v>DISTRIBUCION VOLUMEN X CRITERIO (Consumiciones).Derivados lacteos Ing5-10MIL</v>
      </c>
      <c r="B944" s="9">
        <v>0</v>
      </c>
      <c r="C944" s="9">
        <v>0</v>
      </c>
      <c r="D944" t="s">
        <v>157</v>
      </c>
      <c r="E944" s="25">
        <v>7.229544852079635</v>
      </c>
      <c r="F944" s="25">
        <v>7.0738415763367177</v>
      </c>
      <c r="G944" s="25">
        <v>8.1344190944744188</v>
      </c>
      <c r="H944" s="10">
        <v>0</v>
      </c>
    </row>
    <row r="945" spans="1:8" x14ac:dyDescent="0.35">
      <c r="A945" s="9" t="str">
        <f t="shared" si="30"/>
        <v>DISTRIBUCION VOLUMEN X CRITERIO (Consumiciones).Derivados lacteos Ing10-30MIL</v>
      </c>
      <c r="B945" s="9">
        <v>0</v>
      </c>
      <c r="C945" s="9">
        <v>0</v>
      </c>
      <c r="D945" t="s">
        <v>158</v>
      </c>
      <c r="E945" s="25">
        <v>16.337067844997236</v>
      </c>
      <c r="F945" s="25">
        <v>16.593012659311452</v>
      </c>
      <c r="G945" s="25">
        <v>18.794113561604565</v>
      </c>
      <c r="H945" s="10">
        <v>0</v>
      </c>
    </row>
    <row r="946" spans="1:8" x14ac:dyDescent="0.35">
      <c r="A946" s="9" t="str">
        <f t="shared" si="30"/>
        <v>DISTRIBUCION VOLUMEN X CRITERIO (Consumiciones).Derivados lacteos Ing30-100MIL</v>
      </c>
      <c r="B946" s="9">
        <v>0</v>
      </c>
      <c r="C946" s="9">
        <v>0</v>
      </c>
      <c r="D946" t="s">
        <v>159</v>
      </c>
      <c r="E946" s="25">
        <v>22.059473633900918</v>
      </c>
      <c r="F946" s="25">
        <v>21.992118398726795</v>
      </c>
      <c r="G946" s="25">
        <v>22.754731405141865</v>
      </c>
      <c r="H946" s="10">
        <v>0</v>
      </c>
    </row>
    <row r="947" spans="1:8" x14ac:dyDescent="0.35">
      <c r="A947" s="9" t="str">
        <f t="shared" si="30"/>
        <v>DISTRIBUCION VOLUMEN X CRITERIO (Consumiciones).Derivados lacteos Ing100-200MIL</v>
      </c>
      <c r="B947" s="9">
        <v>0</v>
      </c>
      <c r="C947" s="9">
        <v>0</v>
      </c>
      <c r="D947" t="s">
        <v>160</v>
      </c>
      <c r="E947" s="25">
        <v>10.760547474351306</v>
      </c>
      <c r="F947" s="25">
        <v>10.734182857223994</v>
      </c>
      <c r="G947" s="25">
        <v>11.901487470433336</v>
      </c>
      <c r="H947" s="10">
        <v>0</v>
      </c>
    </row>
    <row r="948" spans="1:8" x14ac:dyDescent="0.35">
      <c r="A948" s="9" t="str">
        <f t="shared" si="30"/>
        <v>DISTRIBUCION VOLUMEN X CRITERIO (Consumiciones).Derivados lacteos Ing200-500MIL</v>
      </c>
      <c r="B948" s="9">
        <v>0</v>
      </c>
      <c r="C948" s="9">
        <v>0</v>
      </c>
      <c r="D948" t="s">
        <v>161</v>
      </c>
      <c r="E948" s="25">
        <v>15.662411839541807</v>
      </c>
      <c r="F948" s="25">
        <v>17.30637155264829</v>
      </c>
      <c r="G948" s="25">
        <v>14.925685587033128</v>
      </c>
      <c r="H948" s="10">
        <v>0</v>
      </c>
    </row>
    <row r="949" spans="1:8" x14ac:dyDescent="0.35">
      <c r="A949" s="9" t="str">
        <f t="shared" si="30"/>
        <v>DISTRIBUCION VOLUMEN X CRITERIO (Consumiciones).Derivados lacteos Ing&gt;500MIL</v>
      </c>
      <c r="B949" s="9">
        <v>0</v>
      </c>
      <c r="C949" s="9">
        <v>0</v>
      </c>
      <c r="D949" t="s">
        <v>162</v>
      </c>
      <c r="E949" s="25">
        <v>17.85995630532663</v>
      </c>
      <c r="F949" s="25">
        <v>16.955279048215516</v>
      </c>
      <c r="G949" s="25">
        <v>15.009245585811549</v>
      </c>
      <c r="H949" s="10">
        <v>0</v>
      </c>
    </row>
    <row r="950" spans="1:8" x14ac:dyDescent="0.35">
      <c r="A950" s="9" t="str">
        <f t="shared" si="30"/>
        <v>DISTRIBUCION VOLUMEN X CRITERIO (Consumiciones).Derivados lacteos IngDE 15 A 19 AÑOS</v>
      </c>
      <c r="B950" s="9">
        <v>0</v>
      </c>
      <c r="C950" s="9">
        <v>0</v>
      </c>
      <c r="D950" t="s">
        <v>163</v>
      </c>
      <c r="E950" s="25">
        <v>2.5968639168125947</v>
      </c>
      <c r="F950" s="25">
        <v>3.7473010593274618</v>
      </c>
      <c r="G950" s="25">
        <v>3.0070831925396937</v>
      </c>
      <c r="H950" s="10">
        <v>0</v>
      </c>
    </row>
    <row r="951" spans="1:8" x14ac:dyDescent="0.35">
      <c r="A951" s="9" t="str">
        <f t="shared" si="30"/>
        <v>DISTRIBUCION VOLUMEN X CRITERIO (Consumiciones).Derivados lacteos IngDE 20 A 24 AÑOS</v>
      </c>
      <c r="B951" s="9">
        <v>0</v>
      </c>
      <c r="C951" s="9">
        <v>0</v>
      </c>
      <c r="D951" t="s">
        <v>164</v>
      </c>
      <c r="E951" s="25">
        <v>3.887268925243085</v>
      </c>
      <c r="F951" s="25">
        <v>3.5639114810222488</v>
      </c>
      <c r="G951" s="25">
        <v>3.8366767512676354</v>
      </c>
      <c r="H951" s="10">
        <v>0</v>
      </c>
    </row>
    <row r="952" spans="1:8" x14ac:dyDescent="0.35">
      <c r="A952" s="9" t="str">
        <f t="shared" si="30"/>
        <v>DISTRIBUCION VOLUMEN X CRITERIO (Consumiciones).Derivados lacteos IngDE 25 A 34 AÑOS</v>
      </c>
      <c r="B952" s="9">
        <v>0</v>
      </c>
      <c r="C952" s="9">
        <v>0</v>
      </c>
      <c r="D952" t="s">
        <v>165</v>
      </c>
      <c r="E952" s="25">
        <v>12.284973230360801</v>
      </c>
      <c r="F952" s="25">
        <v>12.98299398575443</v>
      </c>
      <c r="G952" s="25">
        <v>11.295258792665399</v>
      </c>
      <c r="H952" s="10">
        <v>0</v>
      </c>
    </row>
    <row r="953" spans="1:8" x14ac:dyDescent="0.35">
      <c r="A953" s="9" t="str">
        <f t="shared" si="30"/>
        <v>DISTRIBUCION VOLUMEN X CRITERIO (Consumiciones).Derivados lacteos IngDE 35 A 49 AÑOS</v>
      </c>
      <c r="B953" s="9">
        <v>0</v>
      </c>
      <c r="C953" s="9">
        <v>0</v>
      </c>
      <c r="D953" t="s">
        <v>166</v>
      </c>
      <c r="E953" s="25">
        <v>30.306493398990312</v>
      </c>
      <c r="F953" s="25">
        <v>29.268961469750622</v>
      </c>
      <c r="G953" s="25">
        <v>28.001800845057385</v>
      </c>
      <c r="H953" s="10">
        <v>0</v>
      </c>
    </row>
    <row r="954" spans="1:8" x14ac:dyDescent="0.35">
      <c r="A954" s="9" t="str">
        <f t="shared" si="30"/>
        <v>DISTRIBUCION VOLUMEN X CRITERIO (Consumiciones).Derivados lacteos IngDE 50 A 59 AÑOS</v>
      </c>
      <c r="B954" s="9">
        <v>0</v>
      </c>
      <c r="C954" s="9">
        <v>0</v>
      </c>
      <c r="D954" t="s">
        <v>167</v>
      </c>
      <c r="E954" s="25">
        <v>24.848334941252642</v>
      </c>
      <c r="F954" s="25">
        <v>25.731902294154878</v>
      </c>
      <c r="G954" s="25">
        <v>26.646083703829948</v>
      </c>
      <c r="H954" s="10">
        <v>0</v>
      </c>
    </row>
    <row r="955" spans="1:8" x14ac:dyDescent="0.35">
      <c r="A955" s="9" t="str">
        <f t="shared" si="30"/>
        <v>DISTRIBUCION VOLUMEN X CRITERIO (Consumiciones).Derivados lacteos IngDE 60 A 75 AÑOS</v>
      </c>
      <c r="B955" s="9">
        <v>0</v>
      </c>
      <c r="C955" s="9">
        <v>0</v>
      </c>
      <c r="D955" t="s">
        <v>168</v>
      </c>
      <c r="E955" s="25">
        <v>26.076052776543236</v>
      </c>
      <c r="F955" s="25">
        <v>24.704923536573535</v>
      </c>
      <c r="G955" s="25">
        <v>27.213113462104914</v>
      </c>
      <c r="H955" s="10">
        <v>0</v>
      </c>
    </row>
    <row r="956" spans="1:8" x14ac:dyDescent="0.35">
      <c r="A956" s="9" t="str">
        <f t="shared" si="30"/>
        <v>DISTRIBUCION VOLUMEN X CRITERIO (Consumiciones).Derivados lacteos IngNIVEL ALTO</v>
      </c>
      <c r="B956" s="9">
        <v>0</v>
      </c>
      <c r="C956" s="9">
        <v>0</v>
      </c>
      <c r="D956" t="s">
        <v>256</v>
      </c>
      <c r="E956" s="25">
        <v>25.110010258492327</v>
      </c>
      <c r="F956" s="25">
        <v>24.447594944835892</v>
      </c>
      <c r="G956" s="25">
        <v>24.769402184460521</v>
      </c>
      <c r="H956" s="10">
        <v>0</v>
      </c>
    </row>
    <row r="957" spans="1:8" x14ac:dyDescent="0.35">
      <c r="A957" s="9" t="str">
        <f t="shared" si="30"/>
        <v>DISTRIBUCION VOLUMEN X CRITERIO (Consumiciones).Derivados lacteos IngNIVEL MEDIO ALTO</v>
      </c>
      <c r="B957" s="9">
        <v>0</v>
      </c>
      <c r="C957" s="9">
        <v>0</v>
      </c>
      <c r="D957" t="s">
        <v>257</v>
      </c>
      <c r="E957" s="25">
        <v>15.259039249326694</v>
      </c>
      <c r="F957" s="25">
        <v>15.144646757603155</v>
      </c>
      <c r="G957" s="25">
        <v>15.994361030028204</v>
      </c>
      <c r="H957" s="10">
        <v>0</v>
      </c>
    </row>
    <row r="958" spans="1:8" x14ac:dyDescent="0.35">
      <c r="A958" s="9" t="str">
        <f t="shared" si="30"/>
        <v>DISTRIBUCION VOLUMEN X CRITERIO (Consumiciones).Derivados lacteos IngNIVEL MEDIO</v>
      </c>
      <c r="B958" s="9">
        <v>0</v>
      </c>
      <c r="C958" s="9">
        <v>0</v>
      </c>
      <c r="D958" t="s">
        <v>258</v>
      </c>
      <c r="E958" s="25">
        <v>24.341756596821543</v>
      </c>
      <c r="F958" s="25">
        <v>27.520845313620377</v>
      </c>
      <c r="G958" s="25">
        <v>26.881237814987795</v>
      </c>
      <c r="H958" s="10">
        <v>0</v>
      </c>
    </row>
    <row r="959" spans="1:8" x14ac:dyDescent="0.35">
      <c r="A959" s="9" t="str">
        <f t="shared" si="30"/>
        <v>DISTRIBUCION VOLUMEN X CRITERIO (Consumiciones).Derivados lacteos IngNIVEL MEDIO BAJO</v>
      </c>
      <c r="B959" s="9">
        <v>0</v>
      </c>
      <c r="C959" s="9">
        <v>0</v>
      </c>
      <c r="D959" t="s">
        <v>259</v>
      </c>
      <c r="E959" s="25">
        <v>15.863955244986791</v>
      </c>
      <c r="F959" s="25">
        <v>13.467031021728268</v>
      </c>
      <c r="G959" s="25">
        <v>14.591090939719964</v>
      </c>
      <c r="H959" s="10">
        <v>0</v>
      </c>
    </row>
    <row r="960" spans="1:8" x14ac:dyDescent="0.35">
      <c r="A960" s="9" t="str">
        <f t="shared" si="30"/>
        <v>DISTRIBUCION VOLUMEN X CRITERIO (Consumiciones).Derivados lacteos IngNIVEL BAJO</v>
      </c>
      <c r="B960" s="9">
        <v>0</v>
      </c>
      <c r="C960" s="9">
        <v>0</v>
      </c>
      <c r="D960" t="s">
        <v>260</v>
      </c>
      <c r="E960" s="25">
        <v>19.425209086994183</v>
      </c>
      <c r="F960" s="25">
        <v>19.41989225124037</v>
      </c>
      <c r="G960" s="25">
        <v>17.763927733703486</v>
      </c>
      <c r="H960" s="10">
        <v>0</v>
      </c>
    </row>
    <row r="961" spans="1:8" x14ac:dyDescent="0.35">
      <c r="A961" s="9" t="str">
        <f t="shared" si="30"/>
        <v>DISTRIBUCION VOLUMEN X CRITERIO (Consumiciones).Derivados lacteos IngHOMBRE</v>
      </c>
      <c r="B961" s="9">
        <v>0</v>
      </c>
      <c r="C961" s="9">
        <v>0</v>
      </c>
      <c r="D961" t="s">
        <v>173</v>
      </c>
      <c r="E961" s="25">
        <v>48.930899544625426</v>
      </c>
      <c r="F961" s="25">
        <v>47.498227972142658</v>
      </c>
      <c r="G961" s="25">
        <v>46.415077053116065</v>
      </c>
      <c r="H961" s="10">
        <v>0</v>
      </c>
    </row>
    <row r="962" spans="1:8" x14ac:dyDescent="0.35">
      <c r="A962" s="9" t="str">
        <f t="shared" si="30"/>
        <v>DISTRIBUCION VOLUMEN X CRITERIO (Consumiciones).Derivados lacteos IngMUJER</v>
      </c>
      <c r="B962" s="9">
        <v>0</v>
      </c>
      <c r="C962" s="9">
        <v>0</v>
      </c>
      <c r="D962" t="s">
        <v>174</v>
      </c>
      <c r="E962" s="25">
        <v>51.069080746455597</v>
      </c>
      <c r="F962" s="25">
        <v>52.501782316885389</v>
      </c>
      <c r="G962" s="25">
        <v>53.584942649783905</v>
      </c>
      <c r="H962" s="10">
        <v>0</v>
      </c>
    </row>
    <row r="963" spans="1:8" x14ac:dyDescent="0.35">
      <c r="A963" s="9" t="str">
        <f>$B$3&amp;$C$963&amp;D963</f>
        <v>DISTRIBUCION VOLUMEN X CRITERIO (Consumiciones)Mantequilla Ing.T.ESPAÑA</v>
      </c>
      <c r="B963" s="9">
        <v>0</v>
      </c>
      <c r="C963" s="9" t="s">
        <v>98</v>
      </c>
      <c r="D963" t="s">
        <v>145</v>
      </c>
      <c r="E963" s="25">
        <v>100</v>
      </c>
      <c r="F963" s="25">
        <v>100</v>
      </c>
      <c r="G963" s="25">
        <v>100</v>
      </c>
      <c r="H963" s="10">
        <v>0</v>
      </c>
    </row>
    <row r="964" spans="1:8" x14ac:dyDescent="0.35">
      <c r="A964" s="9" t="str">
        <f t="shared" ref="A964:A992" si="31">$B$3&amp;$C$963&amp;D964</f>
        <v>DISTRIBUCION VOLUMEN X CRITERIO (Consumiciones)Mantequilla Ing.BCN AM</v>
      </c>
      <c r="B964" s="9">
        <v>0</v>
      </c>
      <c r="C964" s="9">
        <v>0</v>
      </c>
      <c r="D964" t="s">
        <v>147</v>
      </c>
      <c r="E964" s="25">
        <v>2.0901925233288825</v>
      </c>
      <c r="F964" s="25">
        <v>2.013175139190873</v>
      </c>
      <c r="G964" s="25">
        <v>1.6211041558410977</v>
      </c>
      <c r="H964" s="10">
        <v>0</v>
      </c>
    </row>
    <row r="965" spans="1:8" x14ac:dyDescent="0.35">
      <c r="A965" s="9" t="str">
        <f t="shared" si="31"/>
        <v>DISTRIBUCION VOLUMEN X CRITERIO (Consumiciones)Mantequilla Ing.REST.CAT ARAGON</v>
      </c>
      <c r="B965" s="9">
        <v>0</v>
      </c>
      <c r="C965" s="9">
        <v>0</v>
      </c>
      <c r="D965" t="s">
        <v>148</v>
      </c>
      <c r="E965" s="25">
        <v>1.8954933461323591</v>
      </c>
      <c r="F965" s="25">
        <v>1.232543196777202</v>
      </c>
      <c r="G965" s="25">
        <v>2.1923867377957005</v>
      </c>
      <c r="H965" s="10">
        <v>0</v>
      </c>
    </row>
    <row r="966" spans="1:8" x14ac:dyDescent="0.35">
      <c r="A966" s="9" t="str">
        <f t="shared" si="31"/>
        <v>DISTRIBUCION VOLUMEN X CRITERIO (Consumiciones)Mantequilla Ing.LEVANTE</v>
      </c>
      <c r="B966" s="9">
        <v>0</v>
      </c>
      <c r="C966" s="9">
        <v>0</v>
      </c>
      <c r="D966" t="s">
        <v>149</v>
      </c>
      <c r="E966" s="25">
        <v>21.918966343321024</v>
      </c>
      <c r="F966" s="25">
        <v>13.443832809364094</v>
      </c>
      <c r="G966" s="25">
        <v>17.675828532316089</v>
      </c>
      <c r="H966" s="10">
        <v>0</v>
      </c>
    </row>
    <row r="967" spans="1:8" x14ac:dyDescent="0.35">
      <c r="A967" s="9" t="str">
        <f t="shared" si="31"/>
        <v>DISTRIBUCION VOLUMEN X CRITERIO (Consumiciones)Mantequilla Ing.ANDALUCIA</v>
      </c>
      <c r="B967" s="9">
        <v>0</v>
      </c>
      <c r="C967" s="9">
        <v>0</v>
      </c>
      <c r="D967" t="s">
        <v>150</v>
      </c>
      <c r="E967" s="25">
        <v>48.623501213095608</v>
      </c>
      <c r="F967" s="25">
        <v>50.187673221465836</v>
      </c>
      <c r="G967" s="25">
        <v>45.794251131283545</v>
      </c>
      <c r="H967" s="10">
        <v>0</v>
      </c>
    </row>
    <row r="968" spans="1:8" x14ac:dyDescent="0.35">
      <c r="A968" s="9" t="str">
        <f t="shared" si="31"/>
        <v>DISTRIBUCION VOLUMEN X CRITERIO (Consumiciones)Mantequilla Ing.MDD AM</v>
      </c>
      <c r="B968" s="9">
        <v>0</v>
      </c>
      <c r="C968" s="9">
        <v>0</v>
      </c>
      <c r="D968" t="s">
        <v>151</v>
      </c>
      <c r="E968" s="25">
        <v>6.1846798091114357</v>
      </c>
      <c r="F968" s="25">
        <v>6.9429344231702839</v>
      </c>
      <c r="G968" s="25">
        <v>10.693568062403264</v>
      </c>
      <c r="H968" s="10">
        <v>0</v>
      </c>
    </row>
    <row r="969" spans="1:8" x14ac:dyDescent="0.35">
      <c r="A969" s="9" t="str">
        <f t="shared" si="31"/>
        <v>DISTRIBUCION VOLUMEN X CRITERIO (Consumiciones)Mantequilla Ing.RTO CENTRO</v>
      </c>
      <c r="B969" s="9">
        <v>0</v>
      </c>
      <c r="C969" s="9">
        <v>0</v>
      </c>
      <c r="D969" t="s">
        <v>152</v>
      </c>
      <c r="E969" s="25">
        <v>5.7795952524434071</v>
      </c>
      <c r="F969" s="25">
        <v>8.4728268861403055</v>
      </c>
      <c r="G969" s="25">
        <v>7.0432739142421656</v>
      </c>
      <c r="H969" s="10">
        <v>0</v>
      </c>
    </row>
    <row r="970" spans="1:8" x14ac:dyDescent="0.35">
      <c r="A970" s="9" t="str">
        <f t="shared" si="31"/>
        <v>DISTRIBUCION VOLUMEN X CRITERIO (Consumiciones)Mantequilla Ing.NORTE-CENTRO</v>
      </c>
      <c r="B970" s="9">
        <v>0</v>
      </c>
      <c r="C970" s="9">
        <v>0</v>
      </c>
      <c r="D970" t="s">
        <v>153</v>
      </c>
      <c r="E970" s="25">
        <v>12.273580429045053</v>
      </c>
      <c r="F970" s="25">
        <v>14.974814441960246</v>
      </c>
      <c r="G970" s="25">
        <v>12.11931967254815</v>
      </c>
      <c r="H970" s="10">
        <v>0</v>
      </c>
    </row>
    <row r="971" spans="1:8" x14ac:dyDescent="0.35">
      <c r="A971" s="9" t="str">
        <f t="shared" si="31"/>
        <v>DISTRIBUCION VOLUMEN X CRITERIO (Consumiciones)Mantequilla Ing.NOROESTE</v>
      </c>
      <c r="B971" s="9">
        <v>0</v>
      </c>
      <c r="C971" s="9">
        <v>0</v>
      </c>
      <c r="D971" t="s">
        <v>154</v>
      </c>
      <c r="E971" s="25">
        <v>1.2339852226513448</v>
      </c>
      <c r="F971" s="25">
        <v>2.7322094151445104</v>
      </c>
      <c r="G971" s="25">
        <v>2.8602784571489637</v>
      </c>
      <c r="H971" s="10">
        <v>0</v>
      </c>
    </row>
    <row r="972" spans="1:8" x14ac:dyDescent="0.35">
      <c r="A972" s="9" t="str">
        <f t="shared" si="31"/>
        <v>DISTRIBUCION VOLUMEN X CRITERIO (Consumiciones)Mantequilla Ing.&lt;2MIL</v>
      </c>
      <c r="B972" s="9">
        <v>0</v>
      </c>
      <c r="C972" s="9">
        <v>0</v>
      </c>
      <c r="D972" t="s">
        <v>155</v>
      </c>
      <c r="E972" s="25">
        <v>1.7095325181001482</v>
      </c>
      <c r="F972" s="25">
        <v>2.0563324727224974</v>
      </c>
      <c r="G972" s="25">
        <v>1.3546386457432438</v>
      </c>
      <c r="H972" s="10">
        <v>0</v>
      </c>
    </row>
    <row r="973" spans="1:8" x14ac:dyDescent="0.35">
      <c r="A973" s="9" t="str">
        <f t="shared" si="31"/>
        <v>DISTRIBUCION VOLUMEN X CRITERIO (Consumiciones)Mantequilla Ing.2-5MIL</v>
      </c>
      <c r="B973" s="9">
        <v>0</v>
      </c>
      <c r="C973" s="9">
        <v>0</v>
      </c>
      <c r="D973" t="s">
        <v>156</v>
      </c>
      <c r="E973" s="25">
        <v>5.7588017198306956</v>
      </c>
      <c r="F973" s="25">
        <v>1.3078260293427539</v>
      </c>
      <c r="G973" s="25">
        <v>1.1036048895175465</v>
      </c>
      <c r="H973" s="10">
        <v>0</v>
      </c>
    </row>
    <row r="974" spans="1:8" x14ac:dyDescent="0.35">
      <c r="A974" s="9" t="str">
        <f t="shared" si="31"/>
        <v>DISTRIBUCION VOLUMEN X CRITERIO (Consumiciones)Mantequilla Ing.5-10MIL</v>
      </c>
      <c r="B974" s="9">
        <v>0</v>
      </c>
      <c r="C974" s="9">
        <v>0</v>
      </c>
      <c r="D974" t="s">
        <v>157</v>
      </c>
      <c r="E974" s="25">
        <v>2.6810742222781325</v>
      </c>
      <c r="F974" s="25">
        <v>1.5462102259443065</v>
      </c>
      <c r="G974" s="25">
        <v>1.8301178569849665</v>
      </c>
      <c r="H974" s="10">
        <v>0</v>
      </c>
    </row>
    <row r="975" spans="1:8" x14ac:dyDescent="0.35">
      <c r="A975" s="9" t="str">
        <f t="shared" si="31"/>
        <v>DISTRIBUCION VOLUMEN X CRITERIO (Consumiciones)Mantequilla Ing.10-30MIL</v>
      </c>
      <c r="B975" s="9">
        <v>0</v>
      </c>
      <c r="C975" s="9">
        <v>0</v>
      </c>
      <c r="D975" t="s">
        <v>158</v>
      </c>
      <c r="E975" s="25">
        <v>13.723319170259765</v>
      </c>
      <c r="F975" s="25">
        <v>13.121491032702021</v>
      </c>
      <c r="G975" s="25">
        <v>15.581148391921182</v>
      </c>
      <c r="H975" s="10">
        <v>0</v>
      </c>
    </row>
    <row r="976" spans="1:8" x14ac:dyDescent="0.35">
      <c r="A976" s="9" t="str">
        <f t="shared" si="31"/>
        <v>DISTRIBUCION VOLUMEN X CRITERIO (Consumiciones)Mantequilla Ing.30-100MIL</v>
      </c>
      <c r="B976" s="9">
        <v>0</v>
      </c>
      <c r="C976" s="9">
        <v>0</v>
      </c>
      <c r="D976" t="s">
        <v>159</v>
      </c>
      <c r="E976" s="25">
        <v>12.429594718685523</v>
      </c>
      <c r="F976" s="25">
        <v>18.866548597819229</v>
      </c>
      <c r="G976" s="25">
        <v>13.534998643726052</v>
      </c>
      <c r="H976" s="10">
        <v>0</v>
      </c>
    </row>
    <row r="977" spans="1:8" x14ac:dyDescent="0.35">
      <c r="A977" s="9" t="str">
        <f t="shared" si="31"/>
        <v>DISTRIBUCION VOLUMEN X CRITERIO (Consumiciones)Mantequilla Ing.100-200MIL</v>
      </c>
      <c r="B977" s="9">
        <v>0</v>
      </c>
      <c r="C977" s="9">
        <v>0</v>
      </c>
      <c r="D977" t="s">
        <v>160</v>
      </c>
      <c r="E977" s="25">
        <v>24.170880388625974</v>
      </c>
      <c r="F977" s="25">
        <v>26.832944974054168</v>
      </c>
      <c r="G977" s="25">
        <v>32.004088593902701</v>
      </c>
      <c r="H977" s="10">
        <v>0</v>
      </c>
    </row>
    <row r="978" spans="1:8" x14ac:dyDescent="0.35">
      <c r="A978" s="9" t="str">
        <f t="shared" si="31"/>
        <v>DISTRIBUCION VOLUMEN X CRITERIO (Consumiciones)Mantequilla Ing.200-500MIL</v>
      </c>
      <c r="B978" s="9">
        <v>0</v>
      </c>
      <c r="C978" s="9">
        <v>0</v>
      </c>
      <c r="D978" t="s">
        <v>161</v>
      </c>
      <c r="E978" s="25">
        <v>28.640024682639076</v>
      </c>
      <c r="F978" s="25">
        <v>26.735181871069486</v>
      </c>
      <c r="G978" s="25">
        <v>20.823914764236047</v>
      </c>
      <c r="H978" s="10">
        <v>0</v>
      </c>
    </row>
    <row r="979" spans="1:8" x14ac:dyDescent="0.35">
      <c r="A979" s="9" t="str">
        <f t="shared" si="31"/>
        <v>DISTRIBUCION VOLUMEN X CRITERIO (Consumiciones)Mantequilla Ing.&gt;500MIL</v>
      </c>
      <c r="B979" s="9">
        <v>0</v>
      </c>
      <c r="C979" s="9">
        <v>0</v>
      </c>
      <c r="D979" t="s">
        <v>162</v>
      </c>
      <c r="E979" s="25">
        <v>10.886768602561157</v>
      </c>
      <c r="F979" s="25">
        <v>9.5334683713005486</v>
      </c>
      <c r="G979" s="25">
        <v>13.767495767336705</v>
      </c>
      <c r="H979" s="10">
        <v>0</v>
      </c>
    </row>
    <row r="980" spans="1:8" x14ac:dyDescent="0.35">
      <c r="A980" s="9" t="str">
        <f t="shared" si="31"/>
        <v>DISTRIBUCION VOLUMEN X CRITERIO (Consumiciones)Mantequilla Ing.DE 15 A 19 AÑOS</v>
      </c>
      <c r="B980" s="9">
        <v>0</v>
      </c>
      <c r="C980" s="9">
        <v>0</v>
      </c>
      <c r="D980" t="s">
        <v>163</v>
      </c>
      <c r="E980" s="25">
        <v>1.0420040243251261</v>
      </c>
      <c r="F980" s="25">
        <v>0.26449757463135659</v>
      </c>
      <c r="G980" s="25" t="s">
        <v>282</v>
      </c>
      <c r="H980" s="10">
        <v>0</v>
      </c>
    </row>
    <row r="981" spans="1:8" x14ac:dyDescent="0.35">
      <c r="A981" s="9" t="str">
        <f t="shared" si="31"/>
        <v>DISTRIBUCION VOLUMEN X CRITERIO (Consumiciones)Mantequilla Ing.DE 20 A 24 AÑOS</v>
      </c>
      <c r="B981" s="9">
        <v>0</v>
      </c>
      <c r="C981" s="9">
        <v>0</v>
      </c>
      <c r="D981" t="s">
        <v>164</v>
      </c>
      <c r="E981" s="25">
        <v>0.52397127587182024</v>
      </c>
      <c r="F981" s="25">
        <v>0.63258733555504865</v>
      </c>
      <c r="G981" s="25">
        <v>0.79259338906978705</v>
      </c>
      <c r="H981" s="10">
        <v>0</v>
      </c>
    </row>
    <row r="982" spans="1:8" x14ac:dyDescent="0.35">
      <c r="A982" s="9" t="str">
        <f t="shared" si="31"/>
        <v>DISTRIBUCION VOLUMEN X CRITERIO (Consumiciones)Mantequilla Ing.DE 25 A 34 AÑOS</v>
      </c>
      <c r="B982" s="9">
        <v>0</v>
      </c>
      <c r="C982" s="9">
        <v>0</v>
      </c>
      <c r="D982" t="s">
        <v>165</v>
      </c>
      <c r="E982" s="25">
        <v>3.1588126461685495</v>
      </c>
      <c r="F982" s="25">
        <v>2.1977445847177348</v>
      </c>
      <c r="G982" s="25">
        <v>1.5165399885322093</v>
      </c>
      <c r="H982" s="10">
        <v>0</v>
      </c>
    </row>
    <row r="983" spans="1:8" x14ac:dyDescent="0.35">
      <c r="A983" s="9" t="str">
        <f t="shared" si="31"/>
        <v>DISTRIBUCION VOLUMEN X CRITERIO (Consumiciones)Mantequilla Ing.DE 35 A 49 AÑOS</v>
      </c>
      <c r="B983" s="9">
        <v>0</v>
      </c>
      <c r="C983" s="9">
        <v>0</v>
      </c>
      <c r="D983" t="s">
        <v>166</v>
      </c>
      <c r="E983" s="25">
        <v>14.728607141010668</v>
      </c>
      <c r="F983" s="25">
        <v>14.935170574211657</v>
      </c>
      <c r="G983" s="25">
        <v>9.7554996853133424</v>
      </c>
      <c r="H983" s="10">
        <v>0</v>
      </c>
    </row>
    <row r="984" spans="1:8" x14ac:dyDescent="0.35">
      <c r="A984" s="9" t="str">
        <f t="shared" si="31"/>
        <v>DISTRIBUCION VOLUMEN X CRITERIO (Consumiciones)Mantequilla Ing.DE 50 A 59 AÑOS</v>
      </c>
      <c r="B984" s="9">
        <v>0</v>
      </c>
      <c r="C984" s="9">
        <v>0</v>
      </c>
      <c r="D984" t="s">
        <v>167</v>
      </c>
      <c r="E984" s="25">
        <v>35.208281745459445</v>
      </c>
      <c r="F984" s="25">
        <v>34.23446032598347</v>
      </c>
      <c r="G984" s="25">
        <v>40.823534874235307</v>
      </c>
      <c r="H984" s="10">
        <v>0</v>
      </c>
    </row>
    <row r="985" spans="1:8" x14ac:dyDescent="0.35">
      <c r="A985" s="9" t="str">
        <f t="shared" si="31"/>
        <v>DISTRIBUCION VOLUMEN X CRITERIO (Consumiciones)Mantequilla Ing.DE 60 A 75 AÑOS</v>
      </c>
      <c r="B985" s="9">
        <v>0</v>
      </c>
      <c r="C985" s="9">
        <v>0</v>
      </c>
      <c r="D985" t="s">
        <v>168</v>
      </c>
      <c r="E985" s="25">
        <v>45.338336563440684</v>
      </c>
      <c r="F985" s="25">
        <v>47.73554008156141</v>
      </c>
      <c r="G985" s="25">
        <v>47.111825175954607</v>
      </c>
      <c r="H985" s="10">
        <v>0</v>
      </c>
    </row>
    <row r="986" spans="1:8" x14ac:dyDescent="0.35">
      <c r="A986" s="9" t="str">
        <f t="shared" si="31"/>
        <v>DISTRIBUCION VOLUMEN X CRITERIO (Consumiciones)Mantequilla Ing.NIVEL ALTO</v>
      </c>
      <c r="B986" s="9">
        <v>0</v>
      </c>
      <c r="C986" s="9">
        <v>0</v>
      </c>
      <c r="D986" t="s">
        <v>256</v>
      </c>
      <c r="E986" s="25">
        <v>24.586416133972811</v>
      </c>
      <c r="F986" s="25">
        <v>26.602717871462257</v>
      </c>
      <c r="G986" s="25">
        <v>24.583659442610287</v>
      </c>
      <c r="H986" s="10">
        <v>0</v>
      </c>
    </row>
    <row r="987" spans="1:8" x14ac:dyDescent="0.35">
      <c r="A987" s="9" t="str">
        <f t="shared" si="31"/>
        <v>DISTRIBUCION VOLUMEN X CRITERIO (Consumiciones)Mantequilla Ing.NIVEL MEDIO ALTO</v>
      </c>
      <c r="B987" s="9">
        <v>0</v>
      </c>
      <c r="C987" s="9">
        <v>0</v>
      </c>
      <c r="D987" t="s">
        <v>257</v>
      </c>
      <c r="E987" s="25">
        <v>7.4311028463528741</v>
      </c>
      <c r="F987" s="25">
        <v>8.00577093070617</v>
      </c>
      <c r="G987" s="25">
        <v>13.446066616710761</v>
      </c>
      <c r="H987" s="10">
        <v>0</v>
      </c>
    </row>
    <row r="988" spans="1:8" x14ac:dyDescent="0.35">
      <c r="A988" s="9" t="str">
        <f t="shared" si="31"/>
        <v>DISTRIBUCION VOLUMEN X CRITERIO (Consumiciones)Mantequilla Ing.NIVEL MEDIO</v>
      </c>
      <c r="B988" s="9">
        <v>0</v>
      </c>
      <c r="C988" s="9">
        <v>0</v>
      </c>
      <c r="D988" t="s">
        <v>258</v>
      </c>
      <c r="E988" s="25">
        <v>25.729055706949755</v>
      </c>
      <c r="F988" s="25">
        <v>29.336628965191142</v>
      </c>
      <c r="G988" s="25">
        <v>34.185679124466851</v>
      </c>
      <c r="H988" s="10">
        <v>0</v>
      </c>
    </row>
    <row r="989" spans="1:8" x14ac:dyDescent="0.35">
      <c r="A989" s="9" t="str">
        <f t="shared" si="31"/>
        <v>DISTRIBUCION VOLUMEN X CRITERIO (Consumiciones)Mantequilla Ing.NIVEL MEDIO BAJO</v>
      </c>
      <c r="B989" s="9">
        <v>0</v>
      </c>
      <c r="C989" s="9">
        <v>0</v>
      </c>
      <c r="D989" t="s">
        <v>259</v>
      </c>
      <c r="E989" s="25">
        <v>17.924655155776716</v>
      </c>
      <c r="F989" s="25">
        <v>17.56580121772501</v>
      </c>
      <c r="G989" s="25">
        <v>11.737292512856833</v>
      </c>
      <c r="H989" s="10">
        <v>0</v>
      </c>
    </row>
    <row r="990" spans="1:8" x14ac:dyDescent="0.35">
      <c r="A990" s="9" t="str">
        <f t="shared" si="31"/>
        <v>DISTRIBUCION VOLUMEN X CRITERIO (Consumiciones)Mantequilla Ing.NIVEL BAJO</v>
      </c>
      <c r="B990" s="9">
        <v>0</v>
      </c>
      <c r="C990" s="9">
        <v>0</v>
      </c>
      <c r="D990" t="s">
        <v>260</v>
      </c>
      <c r="E990" s="25">
        <v>24.32876806377967</v>
      </c>
      <c r="F990" s="25">
        <v>18.489095314735465</v>
      </c>
      <c r="G990" s="25">
        <v>16.047297860197371</v>
      </c>
      <c r="H990" s="10">
        <v>0</v>
      </c>
    </row>
    <row r="991" spans="1:8" x14ac:dyDescent="0.35">
      <c r="A991" s="9" t="str">
        <f t="shared" si="31"/>
        <v>DISTRIBUCION VOLUMEN X CRITERIO (Consumiciones)Mantequilla Ing.HOMBRE</v>
      </c>
      <c r="B991" s="9">
        <v>0</v>
      </c>
      <c r="C991" s="9">
        <v>0</v>
      </c>
      <c r="D991" t="s">
        <v>173</v>
      </c>
      <c r="E991" s="25">
        <v>65.125976279799644</v>
      </c>
      <c r="F991" s="25">
        <v>65.311305890548695</v>
      </c>
      <c r="G991" s="25">
        <v>66.014685081186499</v>
      </c>
      <c r="H991" s="10">
        <v>0</v>
      </c>
    </row>
    <row r="992" spans="1:8" x14ac:dyDescent="0.35">
      <c r="A992" s="9" t="str">
        <f t="shared" si="31"/>
        <v>DISTRIBUCION VOLUMEN X CRITERIO (Consumiciones)Mantequilla Ing.MUJER</v>
      </c>
      <c r="B992" s="9">
        <v>0</v>
      </c>
      <c r="C992" s="9">
        <v>0</v>
      </c>
      <c r="D992" t="s">
        <v>174</v>
      </c>
      <c r="E992" s="25">
        <v>34.874023720200356</v>
      </c>
      <c r="F992" s="25">
        <v>34.688694109451298</v>
      </c>
      <c r="G992" s="25">
        <v>33.985337134603029</v>
      </c>
      <c r="H992" s="10">
        <v>0</v>
      </c>
    </row>
    <row r="993" spans="1:8" x14ac:dyDescent="0.35">
      <c r="A993" s="9" t="str">
        <f>$B$3&amp;$C$993&amp;D993</f>
        <v>DISTRIBUCION VOLUMEN X CRITERIO (Consumiciones)Postres Ing.T.ESPAÑA</v>
      </c>
      <c r="B993" s="9">
        <v>0</v>
      </c>
      <c r="C993" s="9" t="s">
        <v>99</v>
      </c>
      <c r="D993" t="s">
        <v>145</v>
      </c>
      <c r="E993" s="25">
        <v>100</v>
      </c>
      <c r="F993" s="25">
        <v>100</v>
      </c>
      <c r="G993" s="25">
        <v>100</v>
      </c>
      <c r="H993" s="10">
        <v>0</v>
      </c>
    </row>
    <row r="994" spans="1:8" x14ac:dyDescent="0.35">
      <c r="A994" s="9" t="str">
        <f t="shared" ref="A994:A1022" si="32">$B$3&amp;$C$993&amp;D994</f>
        <v>DISTRIBUCION VOLUMEN X CRITERIO (Consumiciones)Postres Ing.BCN AM</v>
      </c>
      <c r="B994" s="9">
        <v>0</v>
      </c>
      <c r="C994" s="9">
        <v>0</v>
      </c>
      <c r="D994" t="s">
        <v>147</v>
      </c>
      <c r="E994" s="25">
        <v>11.209990147043145</v>
      </c>
      <c r="F994" s="25">
        <v>8.9368264394950234</v>
      </c>
      <c r="G994" s="25">
        <v>8.9991107790315077</v>
      </c>
      <c r="H994" s="10">
        <v>0</v>
      </c>
    </row>
    <row r="995" spans="1:8" x14ac:dyDescent="0.35">
      <c r="A995" s="9" t="str">
        <f t="shared" si="32"/>
        <v>DISTRIBUCION VOLUMEN X CRITERIO (Consumiciones)Postres Ing.REST.CAT ARAGON</v>
      </c>
      <c r="B995" s="9">
        <v>0</v>
      </c>
      <c r="C995" s="9">
        <v>0</v>
      </c>
      <c r="D995" t="s">
        <v>148</v>
      </c>
      <c r="E995" s="25">
        <v>11.763815860111535</v>
      </c>
      <c r="F995" s="25">
        <v>12.462521415769903</v>
      </c>
      <c r="G995" s="25">
        <v>17.100252367526505</v>
      </c>
      <c r="H995" s="10">
        <v>0</v>
      </c>
    </row>
    <row r="996" spans="1:8" x14ac:dyDescent="0.35">
      <c r="A996" s="9" t="str">
        <f t="shared" si="32"/>
        <v>DISTRIBUCION VOLUMEN X CRITERIO (Consumiciones)Postres Ing.LEVANTE</v>
      </c>
      <c r="B996" s="9">
        <v>0</v>
      </c>
      <c r="C996" s="9">
        <v>0</v>
      </c>
      <c r="D996" t="s">
        <v>149</v>
      </c>
      <c r="E996" s="25">
        <v>15.603832219738011</v>
      </c>
      <c r="F996" s="25">
        <v>16.450421999226268</v>
      </c>
      <c r="G996" s="25">
        <v>16.023971996349719</v>
      </c>
      <c r="H996" s="10">
        <v>0</v>
      </c>
    </row>
    <row r="997" spans="1:8" x14ac:dyDescent="0.35">
      <c r="A997" s="9" t="str">
        <f t="shared" si="32"/>
        <v>DISTRIBUCION VOLUMEN X CRITERIO (Consumiciones)Postres Ing.ANDALUCIA</v>
      </c>
      <c r="B997" s="9">
        <v>0</v>
      </c>
      <c r="C997" s="9">
        <v>0</v>
      </c>
      <c r="D997" t="s">
        <v>150</v>
      </c>
      <c r="E997" s="25">
        <v>14.726137500535897</v>
      </c>
      <c r="F997" s="25">
        <v>12.402596736118237</v>
      </c>
      <c r="G997" s="25">
        <v>15.06527504557987</v>
      </c>
      <c r="H997" s="10">
        <v>0</v>
      </c>
    </row>
    <row r="998" spans="1:8" x14ac:dyDescent="0.35">
      <c r="A998" s="9" t="str">
        <f t="shared" si="32"/>
        <v>DISTRIBUCION VOLUMEN X CRITERIO (Consumiciones)Postres Ing.MDD AM</v>
      </c>
      <c r="B998" s="9">
        <v>0</v>
      </c>
      <c r="C998" s="9">
        <v>0</v>
      </c>
      <c r="D998" t="s">
        <v>151</v>
      </c>
      <c r="E998" s="25">
        <v>20.765347488406558</v>
      </c>
      <c r="F998" s="25">
        <v>17.67922532153262</v>
      </c>
      <c r="G998" s="25">
        <v>15.339221260358842</v>
      </c>
      <c r="H998" s="10">
        <v>0</v>
      </c>
    </row>
    <row r="999" spans="1:8" x14ac:dyDescent="0.35">
      <c r="A999" s="9" t="str">
        <f t="shared" si="32"/>
        <v>DISTRIBUCION VOLUMEN X CRITERIO (Consumiciones)Postres Ing.RTO CENTRO</v>
      </c>
      <c r="B999" s="9">
        <v>0</v>
      </c>
      <c r="C999" s="9">
        <v>0</v>
      </c>
      <c r="D999" t="s">
        <v>152</v>
      </c>
      <c r="E999" s="25">
        <v>6.5367255023888777</v>
      </c>
      <c r="F999" s="25">
        <v>9.2621842901017679</v>
      </c>
      <c r="G999" s="25">
        <v>8.5579170825769122</v>
      </c>
      <c r="H999" s="10">
        <v>0</v>
      </c>
    </row>
    <row r="1000" spans="1:8" x14ac:dyDescent="0.35">
      <c r="A1000" s="9" t="str">
        <f t="shared" si="32"/>
        <v>DISTRIBUCION VOLUMEN X CRITERIO (Consumiciones)Postres Ing.NORTE-CENTRO</v>
      </c>
      <c r="B1000" s="9">
        <v>0</v>
      </c>
      <c r="C1000" s="9">
        <v>0</v>
      </c>
      <c r="D1000" t="s">
        <v>153</v>
      </c>
      <c r="E1000" s="25">
        <v>11.063755118548485</v>
      </c>
      <c r="F1000" s="25">
        <v>11.380324335420301</v>
      </c>
      <c r="G1000" s="25">
        <v>7.9396808533408052</v>
      </c>
      <c r="H1000" s="10">
        <v>0</v>
      </c>
    </row>
    <row r="1001" spans="1:8" x14ac:dyDescent="0.35">
      <c r="A1001" s="9" t="str">
        <f t="shared" si="32"/>
        <v>DISTRIBUCION VOLUMEN X CRITERIO (Consumiciones)Postres Ing.NOROESTE</v>
      </c>
      <c r="B1001" s="9">
        <v>0</v>
      </c>
      <c r="C1001" s="9">
        <v>0</v>
      </c>
      <c r="D1001" t="s">
        <v>154</v>
      </c>
      <c r="E1001" s="25">
        <v>8.3304037511804001</v>
      </c>
      <c r="F1001" s="25">
        <v>11.425879724299103</v>
      </c>
      <c r="G1001" s="25">
        <v>10.974582289909385</v>
      </c>
      <c r="H1001" s="10">
        <v>0</v>
      </c>
    </row>
    <row r="1002" spans="1:8" x14ac:dyDescent="0.35">
      <c r="A1002" s="9" t="str">
        <f t="shared" si="32"/>
        <v>DISTRIBUCION VOLUMEN X CRITERIO (Consumiciones)Postres Ing.&lt;2MIL</v>
      </c>
      <c r="B1002" s="9">
        <v>0</v>
      </c>
      <c r="C1002" s="9">
        <v>0</v>
      </c>
      <c r="D1002" t="s">
        <v>155</v>
      </c>
      <c r="E1002" s="25">
        <v>4.6632257829534352</v>
      </c>
      <c r="F1002" s="25">
        <v>4.9994197017187876</v>
      </c>
      <c r="G1002" s="25">
        <v>6.8532668655252715</v>
      </c>
      <c r="H1002" s="10">
        <v>0</v>
      </c>
    </row>
    <row r="1003" spans="1:8" x14ac:dyDescent="0.35">
      <c r="A1003" s="9" t="str">
        <f t="shared" si="32"/>
        <v>DISTRIBUCION VOLUMEN X CRITERIO (Consumiciones)Postres Ing.2-5MIL</v>
      </c>
      <c r="B1003" s="9">
        <v>0</v>
      </c>
      <c r="C1003" s="9">
        <v>0</v>
      </c>
      <c r="D1003" t="s">
        <v>156</v>
      </c>
      <c r="E1003" s="25">
        <v>4.5065611131830439</v>
      </c>
      <c r="F1003" s="25">
        <v>5.241096171610387</v>
      </c>
      <c r="G1003" s="25">
        <v>3.7448219904150934</v>
      </c>
      <c r="H1003" s="10">
        <v>0</v>
      </c>
    </row>
    <row r="1004" spans="1:8" x14ac:dyDescent="0.35">
      <c r="A1004" s="9" t="str">
        <f t="shared" si="32"/>
        <v>DISTRIBUCION VOLUMEN X CRITERIO (Consumiciones)Postres Ing.5-10MIL</v>
      </c>
      <c r="B1004" s="9">
        <v>0</v>
      </c>
      <c r="C1004" s="9">
        <v>0</v>
      </c>
      <c r="D1004" t="s">
        <v>157</v>
      </c>
      <c r="E1004" s="25">
        <v>7.2946026511548672</v>
      </c>
      <c r="F1004" s="25">
        <v>6.6289209610055337</v>
      </c>
      <c r="G1004" s="25">
        <v>9.6119883331095686</v>
      </c>
      <c r="H1004" s="10">
        <v>0</v>
      </c>
    </row>
    <row r="1005" spans="1:8" x14ac:dyDescent="0.35">
      <c r="A1005" s="9" t="str">
        <f t="shared" si="32"/>
        <v>DISTRIBUCION VOLUMEN X CRITERIO (Consumiciones)Postres Ing.10-30MIL</v>
      </c>
      <c r="B1005" s="9">
        <v>0</v>
      </c>
      <c r="C1005" s="9">
        <v>0</v>
      </c>
      <c r="D1005" t="s">
        <v>158</v>
      </c>
      <c r="E1005" s="25">
        <v>18.256607115147567</v>
      </c>
      <c r="F1005" s="25">
        <v>19.131321106277486</v>
      </c>
      <c r="G1005" s="25">
        <v>20.697336034074482</v>
      </c>
      <c r="H1005" s="10">
        <v>0</v>
      </c>
    </row>
    <row r="1006" spans="1:8" x14ac:dyDescent="0.35">
      <c r="A1006" s="9" t="str">
        <f t="shared" si="32"/>
        <v>DISTRIBUCION VOLUMEN X CRITERIO (Consumiciones)Postres Ing.30-100MIL</v>
      </c>
      <c r="B1006" s="9">
        <v>0</v>
      </c>
      <c r="C1006" s="9">
        <v>0</v>
      </c>
      <c r="D1006" t="s">
        <v>159</v>
      </c>
      <c r="E1006" s="25">
        <v>18.56463247560378</v>
      </c>
      <c r="F1006" s="25">
        <v>20.118380849367203</v>
      </c>
      <c r="G1006" s="25">
        <v>20.662553290020295</v>
      </c>
      <c r="H1006" s="10">
        <v>0</v>
      </c>
    </row>
    <row r="1007" spans="1:8" x14ac:dyDescent="0.35">
      <c r="A1007" s="9" t="str">
        <f t="shared" si="32"/>
        <v>DISTRIBUCION VOLUMEN X CRITERIO (Consumiciones)Postres Ing.100-200MIL</v>
      </c>
      <c r="B1007" s="9">
        <v>0</v>
      </c>
      <c r="C1007" s="9">
        <v>0</v>
      </c>
      <c r="D1007" t="s">
        <v>160</v>
      </c>
      <c r="E1007" s="25">
        <v>10.111265947505782</v>
      </c>
      <c r="F1007" s="25">
        <v>8.5111677812078099</v>
      </c>
      <c r="G1007" s="25">
        <v>8.8124794477101105</v>
      </c>
      <c r="H1007" s="10">
        <v>0</v>
      </c>
    </row>
    <row r="1008" spans="1:8" x14ac:dyDescent="0.35">
      <c r="A1008" s="9" t="str">
        <f t="shared" si="32"/>
        <v>DISTRIBUCION VOLUMEN X CRITERIO (Consumiciones)Postres Ing.200-500MIL</v>
      </c>
      <c r="B1008" s="9">
        <v>0</v>
      </c>
      <c r="C1008" s="9">
        <v>0</v>
      </c>
      <c r="D1008" t="s">
        <v>161</v>
      </c>
      <c r="E1008" s="25">
        <v>12.281223193185108</v>
      </c>
      <c r="F1008" s="25">
        <v>14.279001097434843</v>
      </c>
      <c r="G1008" s="25">
        <v>12.512070639558075</v>
      </c>
      <c r="H1008" s="10">
        <v>0</v>
      </c>
    </row>
    <row r="1009" spans="1:8" x14ac:dyDescent="0.35">
      <c r="A1009" s="9" t="str">
        <f t="shared" si="32"/>
        <v>DISTRIBUCION VOLUMEN X CRITERIO (Consumiciones)Postres Ing.&gt;500MIL</v>
      </c>
      <c r="B1009" s="9">
        <v>0</v>
      </c>
      <c r="C1009" s="9">
        <v>0</v>
      </c>
      <c r="D1009" t="s">
        <v>162</v>
      </c>
      <c r="E1009" s="25">
        <v>24.321885515242869</v>
      </c>
      <c r="F1009" s="25">
        <v>21.090676540948532</v>
      </c>
      <c r="G1009" s="25">
        <v>17.105490404391233</v>
      </c>
      <c r="H1009" s="10">
        <v>0</v>
      </c>
    </row>
    <row r="1010" spans="1:8" x14ac:dyDescent="0.35">
      <c r="A1010" s="9" t="str">
        <f t="shared" si="32"/>
        <v>DISTRIBUCION VOLUMEN X CRITERIO (Consumiciones)Postres Ing.DE 15 A 19 AÑOS</v>
      </c>
      <c r="B1010" s="9">
        <v>0</v>
      </c>
      <c r="C1010" s="9">
        <v>0</v>
      </c>
      <c r="D1010" t="s">
        <v>163</v>
      </c>
      <c r="E1010" s="25">
        <v>0.80845616648272201</v>
      </c>
      <c r="F1010" s="25">
        <v>1.7697696176347519</v>
      </c>
      <c r="G1010" s="25">
        <v>0.96499271305792778</v>
      </c>
      <c r="H1010" s="10">
        <v>0</v>
      </c>
    </row>
    <row r="1011" spans="1:8" x14ac:dyDescent="0.35">
      <c r="A1011" s="9" t="str">
        <f t="shared" si="32"/>
        <v>DISTRIBUCION VOLUMEN X CRITERIO (Consumiciones)Postres Ing.DE 20 A 24 AÑOS</v>
      </c>
      <c r="B1011" s="9">
        <v>0</v>
      </c>
      <c r="C1011" s="9">
        <v>0</v>
      </c>
      <c r="D1011" t="s">
        <v>164</v>
      </c>
      <c r="E1011" s="25">
        <v>1.2851112602565411</v>
      </c>
      <c r="F1011" s="25">
        <v>1.058380375654316</v>
      </c>
      <c r="G1011" s="25">
        <v>1.4468668094868398</v>
      </c>
      <c r="H1011" s="10">
        <v>0</v>
      </c>
    </row>
    <row r="1012" spans="1:8" x14ac:dyDescent="0.35">
      <c r="A1012" s="9" t="str">
        <f t="shared" si="32"/>
        <v>DISTRIBUCION VOLUMEN X CRITERIO (Consumiciones)Postres Ing.DE 25 A 34 AÑOS</v>
      </c>
      <c r="B1012" s="9">
        <v>0</v>
      </c>
      <c r="C1012" s="9">
        <v>0</v>
      </c>
      <c r="D1012" t="s">
        <v>165</v>
      </c>
      <c r="E1012" s="25">
        <v>6.6952985423163049</v>
      </c>
      <c r="F1012" s="25">
        <v>5.7368761793476972</v>
      </c>
      <c r="G1012" s="25">
        <v>5.2459600765080268</v>
      </c>
      <c r="H1012" s="10">
        <v>0</v>
      </c>
    </row>
    <row r="1013" spans="1:8" x14ac:dyDescent="0.35">
      <c r="A1013" s="9" t="str">
        <f t="shared" si="32"/>
        <v>DISTRIBUCION VOLUMEN X CRITERIO (Consumiciones)Postres Ing.DE 35 A 49 AÑOS</v>
      </c>
      <c r="B1013" s="9">
        <v>0</v>
      </c>
      <c r="C1013" s="9">
        <v>0</v>
      </c>
      <c r="D1013" t="s">
        <v>166</v>
      </c>
      <c r="E1013" s="25">
        <v>22.574630362358896</v>
      </c>
      <c r="F1013" s="25">
        <v>20.893414601410086</v>
      </c>
      <c r="G1013" s="25">
        <v>19.796323645300067</v>
      </c>
      <c r="H1013" s="10">
        <v>0</v>
      </c>
    </row>
    <row r="1014" spans="1:8" x14ac:dyDescent="0.35">
      <c r="A1014" s="9" t="str">
        <f t="shared" si="32"/>
        <v>DISTRIBUCION VOLUMEN X CRITERIO (Consumiciones)Postres Ing.DE 50 A 59 AÑOS</v>
      </c>
      <c r="B1014" s="9">
        <v>0</v>
      </c>
      <c r="C1014" s="9">
        <v>0</v>
      </c>
      <c r="D1014" t="s">
        <v>167</v>
      </c>
      <c r="E1014" s="25">
        <v>25.803266386089458</v>
      </c>
      <c r="F1014" s="25">
        <v>28.28271974356343</v>
      </c>
      <c r="G1014" s="25">
        <v>31.411756007105986</v>
      </c>
      <c r="H1014" s="10">
        <v>0</v>
      </c>
    </row>
    <row r="1015" spans="1:8" x14ac:dyDescent="0.35">
      <c r="A1015" s="9" t="str">
        <f t="shared" si="32"/>
        <v>DISTRIBUCION VOLUMEN X CRITERIO (Consumiciones)Postres Ing.DE 60 A 75 AÑOS</v>
      </c>
      <c r="B1015" s="9">
        <v>0</v>
      </c>
      <c r="C1015" s="9">
        <v>0</v>
      </c>
      <c r="D1015" t="s">
        <v>168</v>
      </c>
      <c r="E1015" s="25">
        <v>42.833235385507848</v>
      </c>
      <c r="F1015" s="25">
        <v>42.258820928635153</v>
      </c>
      <c r="G1015" s="25">
        <v>41.134116703928328</v>
      </c>
      <c r="H1015" s="10">
        <v>0</v>
      </c>
    </row>
    <row r="1016" spans="1:8" x14ac:dyDescent="0.35">
      <c r="A1016" s="9" t="str">
        <f t="shared" si="32"/>
        <v>DISTRIBUCION VOLUMEN X CRITERIO (Consumiciones)Postres Ing.NIVEL ALTO</v>
      </c>
      <c r="B1016" s="9">
        <v>0</v>
      </c>
      <c r="C1016" s="9">
        <v>0</v>
      </c>
      <c r="D1016" t="s">
        <v>256</v>
      </c>
      <c r="E1016" s="25">
        <v>23.777525773430554</v>
      </c>
      <c r="F1016" s="25">
        <v>24.160004421320238</v>
      </c>
      <c r="G1016" s="25">
        <v>25.202382411715146</v>
      </c>
      <c r="H1016" s="10">
        <v>0</v>
      </c>
    </row>
    <row r="1017" spans="1:8" x14ac:dyDescent="0.35">
      <c r="A1017" s="9" t="str">
        <f t="shared" si="32"/>
        <v>DISTRIBUCION VOLUMEN X CRITERIO (Consumiciones)Postres Ing.NIVEL MEDIO ALTO</v>
      </c>
      <c r="B1017" s="9">
        <v>0</v>
      </c>
      <c r="C1017" s="9">
        <v>0</v>
      </c>
      <c r="D1017" t="s">
        <v>257</v>
      </c>
      <c r="E1017" s="25">
        <v>15.872051179224792</v>
      </c>
      <c r="F1017" s="25">
        <v>16.413405285056729</v>
      </c>
      <c r="G1017" s="25">
        <v>14.732005922951046</v>
      </c>
      <c r="H1017" s="10">
        <v>0</v>
      </c>
    </row>
    <row r="1018" spans="1:8" x14ac:dyDescent="0.35">
      <c r="A1018" s="9" t="str">
        <f t="shared" si="32"/>
        <v>DISTRIBUCION VOLUMEN X CRITERIO (Consumiciones)Postres Ing.NIVEL MEDIO</v>
      </c>
      <c r="B1018" s="9">
        <v>0</v>
      </c>
      <c r="C1018" s="9">
        <v>0</v>
      </c>
      <c r="D1018" t="s">
        <v>258</v>
      </c>
      <c r="E1018" s="25">
        <v>23.811360455459287</v>
      </c>
      <c r="F1018" s="25">
        <v>25.886845782771061</v>
      </c>
      <c r="G1018" s="25">
        <v>25.169821747192728</v>
      </c>
      <c r="H1018" s="10">
        <v>0</v>
      </c>
    </row>
    <row r="1019" spans="1:8" x14ac:dyDescent="0.35">
      <c r="A1019" s="9" t="str">
        <f t="shared" si="32"/>
        <v>DISTRIBUCION VOLUMEN X CRITERIO (Consumiciones)Postres Ing.NIVEL MEDIO BAJO</v>
      </c>
      <c r="B1019" s="9">
        <v>0</v>
      </c>
      <c r="C1019" s="9">
        <v>0</v>
      </c>
      <c r="D1019" t="s">
        <v>259</v>
      </c>
      <c r="E1019" s="25">
        <v>19.342158628431985</v>
      </c>
      <c r="F1019" s="25">
        <v>12.712827355339929</v>
      </c>
      <c r="G1019" s="25">
        <v>15.939723660477146</v>
      </c>
      <c r="H1019" s="10">
        <v>0</v>
      </c>
    </row>
    <row r="1020" spans="1:8" x14ac:dyDescent="0.35">
      <c r="A1020" s="9" t="str">
        <f t="shared" si="32"/>
        <v>DISTRIBUCION VOLUMEN X CRITERIO (Consumiciones)Postres Ing.NIVEL BAJO</v>
      </c>
      <c r="B1020" s="9">
        <v>0</v>
      </c>
      <c r="C1020" s="9">
        <v>0</v>
      </c>
      <c r="D1020" t="s">
        <v>260</v>
      </c>
      <c r="E1020" s="25">
        <v>17.196919139359203</v>
      </c>
      <c r="F1020" s="25">
        <v>20.826905312689981</v>
      </c>
      <c r="G1020" s="25">
        <v>18.956074040779637</v>
      </c>
      <c r="H1020" s="10">
        <v>0</v>
      </c>
    </row>
    <row r="1021" spans="1:8" x14ac:dyDescent="0.35">
      <c r="A1021" s="9" t="str">
        <f t="shared" si="32"/>
        <v>DISTRIBUCION VOLUMEN X CRITERIO (Consumiciones)Postres Ing.HOMBRE</v>
      </c>
      <c r="B1021" s="9">
        <v>0</v>
      </c>
      <c r="C1021" s="9">
        <v>0</v>
      </c>
      <c r="D1021" t="s">
        <v>173</v>
      </c>
      <c r="E1021" s="25">
        <v>53.638935607493408</v>
      </c>
      <c r="F1021" s="25">
        <v>50.430526058156154</v>
      </c>
      <c r="G1021" s="25">
        <v>48.477252871483252</v>
      </c>
      <c r="H1021" s="10">
        <v>0</v>
      </c>
    </row>
    <row r="1022" spans="1:8" x14ac:dyDescent="0.35">
      <c r="A1022" s="9" t="str">
        <f t="shared" si="32"/>
        <v>DISTRIBUCION VOLUMEN X CRITERIO (Consumiciones)Postres Ing.MUJER</v>
      </c>
      <c r="B1022" s="9">
        <v>0</v>
      </c>
      <c r="C1022" s="9">
        <v>0</v>
      </c>
      <c r="D1022" t="s">
        <v>174</v>
      </c>
      <c r="E1022" s="25">
        <v>46.361064392506592</v>
      </c>
      <c r="F1022" s="25">
        <v>49.569434465770293</v>
      </c>
      <c r="G1022" s="25">
        <v>51.522747128516755</v>
      </c>
      <c r="H1022" s="10">
        <v>0</v>
      </c>
    </row>
    <row r="1023" spans="1:8" x14ac:dyDescent="0.35">
      <c r="A1023" s="9" t="str">
        <f>$B$3&amp;$C$1023&amp;D1023</f>
        <v>DISTRIBUCION VOLUMEN X CRITERIO (Consumiciones)Yogures Ing.T.ESPAÑA</v>
      </c>
      <c r="B1023" s="9">
        <v>0</v>
      </c>
      <c r="C1023" s="9" t="s">
        <v>100</v>
      </c>
      <c r="D1023" t="s">
        <v>145</v>
      </c>
      <c r="E1023" s="25">
        <v>100</v>
      </c>
      <c r="F1023" s="25">
        <v>100</v>
      </c>
      <c r="G1023" s="25">
        <v>100</v>
      </c>
      <c r="H1023" s="10">
        <v>0</v>
      </c>
    </row>
    <row r="1024" spans="1:8" x14ac:dyDescent="0.35">
      <c r="A1024" s="9" t="str">
        <f t="shared" ref="A1024:A1052" si="33">$B$3&amp;$C$1023&amp;D1024</f>
        <v>DISTRIBUCION VOLUMEN X CRITERIO (Consumiciones)Yogures Ing.BCN AM</v>
      </c>
      <c r="B1024" s="9">
        <v>0</v>
      </c>
      <c r="C1024" s="9">
        <v>0</v>
      </c>
      <c r="D1024" t="s">
        <v>147</v>
      </c>
      <c r="E1024" s="25">
        <v>12.546131111049879</v>
      </c>
      <c r="F1024" s="25">
        <v>13.426910395352676</v>
      </c>
      <c r="G1024" s="25">
        <v>16.204587455431128</v>
      </c>
      <c r="H1024" s="10">
        <v>0</v>
      </c>
    </row>
    <row r="1025" spans="1:8" x14ac:dyDescent="0.35">
      <c r="A1025" s="9" t="str">
        <f t="shared" si="33"/>
        <v>DISTRIBUCION VOLUMEN X CRITERIO (Consumiciones)Yogures Ing.REST.CAT ARAGON</v>
      </c>
      <c r="B1025" s="9">
        <v>0</v>
      </c>
      <c r="C1025" s="9">
        <v>0</v>
      </c>
      <c r="D1025" t="s">
        <v>148</v>
      </c>
      <c r="E1025" s="25">
        <v>27.257148402354385</v>
      </c>
      <c r="F1025" s="25">
        <v>29.985672641779566</v>
      </c>
      <c r="G1025" s="25">
        <v>31.812308542158391</v>
      </c>
      <c r="H1025" s="10">
        <v>0</v>
      </c>
    </row>
    <row r="1026" spans="1:8" x14ac:dyDescent="0.35">
      <c r="A1026" s="9" t="str">
        <f t="shared" si="33"/>
        <v>DISTRIBUCION VOLUMEN X CRITERIO (Consumiciones)Yogures Ing.LEVANTE</v>
      </c>
      <c r="B1026" s="9">
        <v>0</v>
      </c>
      <c r="C1026" s="9">
        <v>0</v>
      </c>
      <c r="D1026" t="s">
        <v>149</v>
      </c>
      <c r="E1026" s="25">
        <v>12.989168524626301</v>
      </c>
      <c r="F1026" s="25">
        <v>11.694890521293804</v>
      </c>
      <c r="G1026" s="25">
        <v>8.0908577311304164</v>
      </c>
      <c r="H1026" s="10">
        <v>0</v>
      </c>
    </row>
    <row r="1027" spans="1:8" x14ac:dyDescent="0.35">
      <c r="A1027" s="9" t="str">
        <f t="shared" si="33"/>
        <v>DISTRIBUCION VOLUMEN X CRITERIO (Consumiciones)Yogures Ing.ANDALUCIA</v>
      </c>
      <c r="B1027" s="9">
        <v>0</v>
      </c>
      <c r="C1027" s="9">
        <v>0</v>
      </c>
      <c r="D1027" t="s">
        <v>150</v>
      </c>
      <c r="E1027" s="25">
        <v>10.579235339290785</v>
      </c>
      <c r="F1027" s="25">
        <v>8.5333026437243475</v>
      </c>
      <c r="G1027" s="25">
        <v>9.1277080299301971</v>
      </c>
      <c r="H1027" s="10">
        <v>0</v>
      </c>
    </row>
    <row r="1028" spans="1:8" x14ac:dyDescent="0.35">
      <c r="A1028" s="9" t="str">
        <f t="shared" si="33"/>
        <v>DISTRIBUCION VOLUMEN X CRITERIO (Consumiciones)Yogures Ing.MDD AM</v>
      </c>
      <c r="B1028" s="9">
        <v>0</v>
      </c>
      <c r="C1028" s="9">
        <v>0</v>
      </c>
      <c r="D1028" t="s">
        <v>151</v>
      </c>
      <c r="E1028" s="25">
        <v>8.026105281317653</v>
      </c>
      <c r="F1028" s="25">
        <v>9.702529504410931</v>
      </c>
      <c r="G1028" s="25">
        <v>8.9182644503590627</v>
      </c>
      <c r="H1028" s="10">
        <v>0</v>
      </c>
    </row>
    <row r="1029" spans="1:8" x14ac:dyDescent="0.35">
      <c r="A1029" s="9" t="str">
        <f t="shared" si="33"/>
        <v>DISTRIBUCION VOLUMEN X CRITERIO (Consumiciones)Yogures Ing.RTO CENTRO</v>
      </c>
      <c r="B1029" s="9">
        <v>0</v>
      </c>
      <c r="C1029" s="9">
        <v>0</v>
      </c>
      <c r="D1029" t="s">
        <v>152</v>
      </c>
      <c r="E1029" s="25">
        <v>3.7294826745513641</v>
      </c>
      <c r="F1029" s="25">
        <v>4.90167820895162</v>
      </c>
      <c r="G1029" s="25">
        <v>4.8642720835635016</v>
      </c>
      <c r="H1029" s="10">
        <v>0</v>
      </c>
    </row>
    <row r="1030" spans="1:8" x14ac:dyDescent="0.35">
      <c r="A1030" s="9" t="str">
        <f t="shared" si="33"/>
        <v>DISTRIBUCION VOLUMEN X CRITERIO (Consumiciones)Yogures Ing.NORTE-CENTRO</v>
      </c>
      <c r="B1030" s="9">
        <v>0</v>
      </c>
      <c r="C1030" s="9">
        <v>0</v>
      </c>
      <c r="D1030" t="s">
        <v>153</v>
      </c>
      <c r="E1030" s="25">
        <v>10.099137770951614</v>
      </c>
      <c r="F1030" s="25">
        <v>8.1420127536846554</v>
      </c>
      <c r="G1030" s="25">
        <v>7.5327524732586761</v>
      </c>
      <c r="H1030" s="10">
        <v>0</v>
      </c>
    </row>
    <row r="1031" spans="1:8" x14ac:dyDescent="0.35">
      <c r="A1031" s="9" t="str">
        <f t="shared" si="33"/>
        <v>DISTRIBUCION VOLUMEN X CRITERIO (Consumiciones)Yogures Ing.NOROESTE</v>
      </c>
      <c r="B1031" s="9">
        <v>0</v>
      </c>
      <c r="C1031" s="9">
        <v>0</v>
      </c>
      <c r="D1031" t="s">
        <v>154</v>
      </c>
      <c r="E1031" s="25">
        <v>14.7736028762533</v>
      </c>
      <c r="F1031" s="25">
        <v>13.613019078036206</v>
      </c>
      <c r="G1031" s="25">
        <v>13.449244212323608</v>
      </c>
      <c r="H1031" s="10">
        <v>0</v>
      </c>
    </row>
    <row r="1032" spans="1:8" x14ac:dyDescent="0.35">
      <c r="A1032" s="9" t="str">
        <f t="shared" si="33"/>
        <v>DISTRIBUCION VOLUMEN X CRITERIO (Consumiciones)Yogures Ing.&lt;2MIL</v>
      </c>
      <c r="B1032" s="9">
        <v>0</v>
      </c>
      <c r="C1032" s="9">
        <v>0</v>
      </c>
      <c r="D1032" t="s">
        <v>155</v>
      </c>
      <c r="E1032" s="25">
        <v>3.6572384949269017</v>
      </c>
      <c r="F1032" s="25">
        <v>3.0725897612010731</v>
      </c>
      <c r="G1032" s="25">
        <v>3.437623662933762</v>
      </c>
      <c r="H1032" s="10">
        <v>0</v>
      </c>
    </row>
    <row r="1033" spans="1:8" x14ac:dyDescent="0.35">
      <c r="A1033" s="9" t="str">
        <f t="shared" si="33"/>
        <v>DISTRIBUCION VOLUMEN X CRITERIO (Consumiciones)Yogures Ing.2-5MIL</v>
      </c>
      <c r="B1033" s="9">
        <v>0</v>
      </c>
      <c r="C1033" s="9">
        <v>0</v>
      </c>
      <c r="D1033" t="s">
        <v>156</v>
      </c>
      <c r="E1033" s="25">
        <v>4.7698841615580267</v>
      </c>
      <c r="F1033" s="25">
        <v>4.6854424434667745</v>
      </c>
      <c r="G1033" s="25">
        <v>3.4115025360317381</v>
      </c>
      <c r="H1033" s="10">
        <v>0</v>
      </c>
    </row>
    <row r="1034" spans="1:8" x14ac:dyDescent="0.35">
      <c r="A1034" s="9" t="str">
        <f t="shared" si="33"/>
        <v>DISTRIBUCION VOLUMEN X CRITERIO (Consumiciones)Yogures Ing.5-10MIL</v>
      </c>
      <c r="B1034" s="9">
        <v>0</v>
      </c>
      <c r="C1034" s="9">
        <v>0</v>
      </c>
      <c r="D1034" t="s">
        <v>157</v>
      </c>
      <c r="E1034" s="25">
        <v>6.713914150883495</v>
      </c>
      <c r="F1034" s="25">
        <v>4.9632105250311467</v>
      </c>
      <c r="G1034" s="25">
        <v>3.9349018229297443</v>
      </c>
      <c r="H1034" s="10">
        <v>0</v>
      </c>
    </row>
    <row r="1035" spans="1:8" x14ac:dyDescent="0.35">
      <c r="A1035" s="9" t="str">
        <f t="shared" si="33"/>
        <v>DISTRIBUCION VOLUMEN X CRITERIO (Consumiciones)Yogures Ing.10-30MIL</v>
      </c>
      <c r="B1035" s="9">
        <v>0</v>
      </c>
      <c r="C1035" s="9">
        <v>0</v>
      </c>
      <c r="D1035" t="s">
        <v>158</v>
      </c>
      <c r="E1035" s="25">
        <v>34.474545853165878</v>
      </c>
      <c r="F1035" s="25">
        <v>34.115200988506359</v>
      </c>
      <c r="G1035" s="25">
        <v>35.880178777682922</v>
      </c>
      <c r="H1035" s="10">
        <v>0</v>
      </c>
    </row>
    <row r="1036" spans="1:8" x14ac:dyDescent="0.35">
      <c r="A1036" s="9" t="str">
        <f t="shared" si="33"/>
        <v>DISTRIBUCION VOLUMEN X CRITERIO (Consumiciones)Yogures Ing.30-100MIL</v>
      </c>
      <c r="B1036" s="9">
        <v>0</v>
      </c>
      <c r="C1036" s="9">
        <v>0</v>
      </c>
      <c r="D1036" t="s">
        <v>159</v>
      </c>
      <c r="E1036" s="25">
        <v>16.382263264394147</v>
      </c>
      <c r="F1036" s="25">
        <v>14.55998948084782</v>
      </c>
      <c r="G1036" s="25">
        <v>21.00024607040627</v>
      </c>
      <c r="H1036" s="10">
        <v>0</v>
      </c>
    </row>
    <row r="1037" spans="1:8" x14ac:dyDescent="0.35">
      <c r="A1037" s="9" t="str">
        <f t="shared" si="33"/>
        <v>DISTRIBUCION VOLUMEN X CRITERIO (Consumiciones)Yogures Ing.100-200MIL</v>
      </c>
      <c r="B1037" s="9">
        <v>0</v>
      </c>
      <c r="C1037" s="9">
        <v>0</v>
      </c>
      <c r="D1037" t="s">
        <v>160</v>
      </c>
      <c r="E1037" s="25">
        <v>7.0559400596863302</v>
      </c>
      <c r="F1037" s="25">
        <v>6.805048983083009</v>
      </c>
      <c r="G1037" s="25">
        <v>6.2515266408878629</v>
      </c>
      <c r="H1037" s="10">
        <v>0</v>
      </c>
    </row>
    <row r="1038" spans="1:8" x14ac:dyDescent="0.35">
      <c r="A1038" s="9" t="str">
        <f t="shared" si="33"/>
        <v>DISTRIBUCION VOLUMEN X CRITERIO (Consumiciones)Yogures Ing.200-500MIL</v>
      </c>
      <c r="B1038" s="9">
        <v>0</v>
      </c>
      <c r="C1038" s="9">
        <v>0</v>
      </c>
      <c r="D1038" t="s">
        <v>161</v>
      </c>
      <c r="E1038" s="25">
        <v>13.627385745965301</v>
      </c>
      <c r="F1038" s="25">
        <v>16.97776726795729</v>
      </c>
      <c r="G1038" s="25">
        <v>11.124612062471753</v>
      </c>
      <c r="H1038" s="10">
        <v>0</v>
      </c>
    </row>
    <row r="1039" spans="1:8" x14ac:dyDescent="0.35">
      <c r="A1039" s="9" t="str">
        <f t="shared" si="33"/>
        <v>DISTRIBUCION VOLUMEN X CRITERIO (Consumiciones)Yogures Ing.&gt;500MIL</v>
      </c>
      <c r="B1039" s="9">
        <v>0</v>
      </c>
      <c r="C1039" s="9">
        <v>0</v>
      </c>
      <c r="D1039" t="s">
        <v>162</v>
      </c>
      <c r="E1039" s="25">
        <v>13.318828269419921</v>
      </c>
      <c r="F1039" s="25">
        <v>14.820766297140327</v>
      </c>
      <c r="G1039" s="25">
        <v>14.959410937578465</v>
      </c>
      <c r="H1039" s="10">
        <v>0</v>
      </c>
    </row>
    <row r="1040" spans="1:8" x14ac:dyDescent="0.35">
      <c r="A1040" s="9" t="str">
        <f t="shared" si="33"/>
        <v>DISTRIBUCION VOLUMEN X CRITERIO (Consumiciones)Yogures Ing.DE 15 A 19 AÑOS</v>
      </c>
      <c r="B1040" s="9">
        <v>0</v>
      </c>
      <c r="C1040" s="9">
        <v>0</v>
      </c>
      <c r="D1040" t="s">
        <v>163</v>
      </c>
      <c r="E1040" s="25" t="s">
        <v>282</v>
      </c>
      <c r="F1040" s="25">
        <v>1.7225284913388903</v>
      </c>
      <c r="G1040" s="25">
        <v>0.93123863807562901</v>
      </c>
      <c r="H1040" s="10">
        <v>0</v>
      </c>
    </row>
    <row r="1041" spans="1:8" x14ac:dyDescent="0.35">
      <c r="A1041" s="9" t="str">
        <f t="shared" si="33"/>
        <v>DISTRIBUCION VOLUMEN X CRITERIO (Consumiciones)Yogures Ing.DE 20 A 24 AÑOS</v>
      </c>
      <c r="B1041" s="9">
        <v>0</v>
      </c>
      <c r="C1041" s="9">
        <v>0</v>
      </c>
      <c r="D1041" t="s">
        <v>164</v>
      </c>
      <c r="E1041" s="25">
        <v>1.1417654550094227</v>
      </c>
      <c r="F1041" s="25">
        <v>0.87829776601867693</v>
      </c>
      <c r="G1041" s="25">
        <v>1.7628202681665248</v>
      </c>
      <c r="H1041" s="10">
        <v>0</v>
      </c>
    </row>
    <row r="1042" spans="1:8" x14ac:dyDescent="0.35">
      <c r="A1042" s="9" t="str">
        <f t="shared" si="33"/>
        <v>DISTRIBUCION VOLUMEN X CRITERIO (Consumiciones)Yogures Ing.DE 25 A 34 AÑOS</v>
      </c>
      <c r="B1042" s="9">
        <v>0</v>
      </c>
      <c r="C1042" s="9">
        <v>0</v>
      </c>
      <c r="D1042" t="s">
        <v>165</v>
      </c>
      <c r="E1042" s="25">
        <v>26.34795620446701</v>
      </c>
      <c r="F1042" s="25">
        <v>28.796861471321794</v>
      </c>
      <c r="G1042" s="25">
        <v>26.082157384623113</v>
      </c>
      <c r="H1042" s="10">
        <v>0</v>
      </c>
    </row>
    <row r="1043" spans="1:8" x14ac:dyDescent="0.35">
      <c r="A1043" s="9" t="str">
        <f t="shared" si="33"/>
        <v>DISTRIBUCION VOLUMEN X CRITERIO (Consumiciones)Yogures Ing.DE 35 A 49 AÑOS</v>
      </c>
      <c r="B1043" s="9">
        <v>0</v>
      </c>
      <c r="C1043" s="9">
        <v>0</v>
      </c>
      <c r="D1043" t="s">
        <v>166</v>
      </c>
      <c r="E1043" s="25">
        <v>28.926161229763618</v>
      </c>
      <c r="F1043" s="25">
        <v>28.396199352631218</v>
      </c>
      <c r="G1043" s="25">
        <v>24.929505850449456</v>
      </c>
      <c r="H1043" s="10">
        <v>0</v>
      </c>
    </row>
    <row r="1044" spans="1:8" x14ac:dyDescent="0.35">
      <c r="A1044" s="9" t="str">
        <f t="shared" si="33"/>
        <v>DISTRIBUCION VOLUMEN X CRITERIO (Consumiciones)Yogures Ing.DE 50 A 59 AÑOS</v>
      </c>
      <c r="B1044" s="9">
        <v>0</v>
      </c>
      <c r="C1044" s="9">
        <v>0</v>
      </c>
      <c r="D1044" t="s">
        <v>167</v>
      </c>
      <c r="E1044" s="25">
        <v>23.315181437096339</v>
      </c>
      <c r="F1044" s="25">
        <v>26.308929757626448</v>
      </c>
      <c r="G1044" s="25">
        <v>23.358343795510468</v>
      </c>
      <c r="H1044" s="10">
        <v>0</v>
      </c>
    </row>
    <row r="1045" spans="1:8" x14ac:dyDescent="0.35">
      <c r="A1045" s="9" t="str">
        <f t="shared" si="33"/>
        <v>DISTRIBUCION VOLUMEN X CRITERIO (Consumiciones)Yogures Ing.DE 60 A 75 AÑOS</v>
      </c>
      <c r="B1045" s="9">
        <v>0</v>
      </c>
      <c r="C1045" s="9">
        <v>0</v>
      </c>
      <c r="D1045" t="s">
        <v>168</v>
      </c>
      <c r="E1045" s="25">
        <v>20.26894310150869</v>
      </c>
      <c r="F1045" s="25">
        <v>13.897177911985034</v>
      </c>
      <c r="G1045" s="25">
        <v>22.935938833927587</v>
      </c>
      <c r="H1045" s="10">
        <v>0</v>
      </c>
    </row>
    <row r="1046" spans="1:8" x14ac:dyDescent="0.35">
      <c r="A1046" s="9" t="str">
        <f t="shared" si="33"/>
        <v>DISTRIBUCION VOLUMEN X CRITERIO (Consumiciones)Yogures Ing.NIVEL ALTO</v>
      </c>
      <c r="B1046" s="9">
        <v>0</v>
      </c>
      <c r="C1046" s="9">
        <v>0</v>
      </c>
      <c r="D1046" t="s">
        <v>256</v>
      </c>
      <c r="E1046" s="25">
        <v>42.274933299149275</v>
      </c>
      <c r="F1046" s="25">
        <v>42.613878089640082</v>
      </c>
      <c r="G1046" s="25">
        <v>41.956485712850899</v>
      </c>
      <c r="H1046" s="10">
        <v>0</v>
      </c>
    </row>
    <row r="1047" spans="1:8" x14ac:dyDescent="0.35">
      <c r="A1047" s="9" t="str">
        <f t="shared" si="33"/>
        <v>DISTRIBUCION VOLUMEN X CRITERIO (Consumiciones)Yogures Ing.NIVEL MEDIO ALTO</v>
      </c>
      <c r="B1047" s="9">
        <v>0</v>
      </c>
      <c r="C1047" s="9">
        <v>0</v>
      </c>
      <c r="D1047" t="s">
        <v>257</v>
      </c>
      <c r="E1047" s="25">
        <v>6.392151882659217</v>
      </c>
      <c r="F1047" s="25">
        <v>8.5510550252966198</v>
      </c>
      <c r="G1047" s="25">
        <v>8.7166298398031437</v>
      </c>
      <c r="H1047" s="10">
        <v>0</v>
      </c>
    </row>
    <row r="1048" spans="1:8" x14ac:dyDescent="0.35">
      <c r="A1048" s="9" t="str">
        <f t="shared" si="33"/>
        <v>DISTRIBUCION VOLUMEN X CRITERIO (Consumiciones)Yogures Ing.NIVEL MEDIO</v>
      </c>
      <c r="B1048" s="9">
        <v>0</v>
      </c>
      <c r="C1048" s="9">
        <v>0</v>
      </c>
      <c r="D1048" t="s">
        <v>258</v>
      </c>
      <c r="E1048" s="25">
        <v>22.456460248449439</v>
      </c>
      <c r="F1048" s="25">
        <v>19.842270457165817</v>
      </c>
      <c r="G1048" s="25">
        <v>18.370747752724352</v>
      </c>
      <c r="H1048" s="10">
        <v>0</v>
      </c>
    </row>
    <row r="1049" spans="1:8" x14ac:dyDescent="0.35">
      <c r="A1049" s="9" t="str">
        <f t="shared" si="33"/>
        <v>DISTRIBUCION VOLUMEN X CRITERIO (Consumiciones)Yogures Ing.NIVEL MEDIO BAJO</v>
      </c>
      <c r="B1049" s="9">
        <v>0</v>
      </c>
      <c r="C1049" s="9">
        <v>0</v>
      </c>
      <c r="D1049" t="s">
        <v>259</v>
      </c>
      <c r="E1049" s="25">
        <v>11.792585812576302</v>
      </c>
      <c r="F1049" s="25">
        <v>7.7924924013035568</v>
      </c>
      <c r="G1049" s="25">
        <v>17.444857630693516</v>
      </c>
      <c r="H1049" s="10">
        <v>0</v>
      </c>
    </row>
    <row r="1050" spans="1:8" x14ac:dyDescent="0.35">
      <c r="A1050" s="9" t="str">
        <f t="shared" si="33"/>
        <v>DISTRIBUCION VOLUMEN X CRITERIO (Consumiciones)Yogures Ing.NIVEL BAJO</v>
      </c>
      <c r="B1050" s="9">
        <v>0</v>
      </c>
      <c r="C1050" s="9">
        <v>0</v>
      </c>
      <c r="D1050" t="s">
        <v>260</v>
      </c>
      <c r="E1050" s="25">
        <v>17.083868757165774</v>
      </c>
      <c r="F1050" s="25">
        <v>21.200298777515993</v>
      </c>
      <c r="G1050" s="25">
        <v>13.511281574850601</v>
      </c>
      <c r="H1050" s="10">
        <v>0</v>
      </c>
    </row>
    <row r="1051" spans="1:8" x14ac:dyDescent="0.35">
      <c r="A1051" s="9" t="str">
        <f t="shared" si="33"/>
        <v>DISTRIBUCION VOLUMEN X CRITERIO (Consumiciones)Yogures Ing.HOMBRE</v>
      </c>
      <c r="B1051" s="9">
        <v>0</v>
      </c>
      <c r="C1051" s="9">
        <v>0</v>
      </c>
      <c r="D1051" t="s">
        <v>173</v>
      </c>
      <c r="E1051" s="25">
        <v>61.313290930720967</v>
      </c>
      <c r="F1051" s="25">
        <v>59.729257809250079</v>
      </c>
      <c r="G1051" s="25">
        <v>56.512604831014912</v>
      </c>
      <c r="H1051" s="10">
        <v>0</v>
      </c>
    </row>
    <row r="1052" spans="1:8" x14ac:dyDescent="0.35">
      <c r="A1052" s="9" t="str">
        <f t="shared" si="33"/>
        <v>DISTRIBUCION VOLUMEN X CRITERIO (Consumiciones)Yogures Ing.MUJER</v>
      </c>
      <c r="B1052" s="9">
        <v>0</v>
      </c>
      <c r="C1052" s="9">
        <v>0</v>
      </c>
      <c r="D1052" t="s">
        <v>174</v>
      </c>
      <c r="E1052" s="25">
        <v>38.686709069279033</v>
      </c>
      <c r="F1052" s="25">
        <v>40.270742190749921</v>
      </c>
      <c r="G1052" s="25">
        <v>43.487395168985088</v>
      </c>
      <c r="H1052" s="10">
        <v>0</v>
      </c>
    </row>
    <row r="1053" spans="1:8" x14ac:dyDescent="0.35">
      <c r="A1053" s="9" t="str">
        <f>$B$3&amp;$C$1053&amp;D1053</f>
        <v>DISTRIBUCION VOLUMEN X CRITERIO (Consumiciones)Queso Ing.T.ESPAÑA</v>
      </c>
      <c r="B1053" s="9">
        <v>0</v>
      </c>
      <c r="C1053" s="9" t="s">
        <v>101</v>
      </c>
      <c r="D1053" t="s">
        <v>145</v>
      </c>
      <c r="E1053" s="25">
        <v>100</v>
      </c>
      <c r="F1053" s="25">
        <v>100</v>
      </c>
      <c r="G1053" s="25">
        <v>100</v>
      </c>
      <c r="H1053" s="10">
        <v>0</v>
      </c>
    </row>
    <row r="1054" spans="1:8" x14ac:dyDescent="0.35">
      <c r="A1054" s="9" t="str">
        <f t="shared" ref="A1054:A1082" si="34">$B$3&amp;$C$1053&amp;D1054</f>
        <v>DISTRIBUCION VOLUMEN X CRITERIO (Consumiciones)Queso Ing.BCN AM</v>
      </c>
      <c r="B1054" s="9">
        <v>0</v>
      </c>
      <c r="C1054" s="9">
        <v>0</v>
      </c>
      <c r="D1054" t="s">
        <v>147</v>
      </c>
      <c r="E1054" s="25">
        <v>8.6100942001298879</v>
      </c>
      <c r="F1054" s="25">
        <v>7.6148903880022001</v>
      </c>
      <c r="G1054" s="25">
        <v>9.3110632357495238</v>
      </c>
      <c r="H1054" s="10">
        <v>0</v>
      </c>
    </row>
    <row r="1055" spans="1:8" x14ac:dyDescent="0.35">
      <c r="A1055" s="9" t="str">
        <f t="shared" si="34"/>
        <v>DISTRIBUCION VOLUMEN X CRITERIO (Consumiciones)Queso Ing.REST.CAT ARAGON</v>
      </c>
      <c r="B1055" s="9">
        <v>0</v>
      </c>
      <c r="C1055" s="9">
        <v>0</v>
      </c>
      <c r="D1055" t="s">
        <v>148</v>
      </c>
      <c r="E1055" s="25">
        <v>12.477883127045677</v>
      </c>
      <c r="F1055" s="25">
        <v>12.041564850954204</v>
      </c>
      <c r="G1055" s="25">
        <v>12.859259531584078</v>
      </c>
      <c r="H1055" s="10">
        <v>0</v>
      </c>
    </row>
    <row r="1056" spans="1:8" x14ac:dyDescent="0.35">
      <c r="A1056" s="9" t="str">
        <f t="shared" si="34"/>
        <v>DISTRIBUCION VOLUMEN X CRITERIO (Consumiciones)Queso Ing.LEVANTE</v>
      </c>
      <c r="B1056" s="9">
        <v>0</v>
      </c>
      <c r="C1056" s="9">
        <v>0</v>
      </c>
      <c r="D1056" t="s">
        <v>149</v>
      </c>
      <c r="E1056" s="25">
        <v>18.000844841513935</v>
      </c>
      <c r="F1056" s="25">
        <v>17.427318897280582</v>
      </c>
      <c r="G1056" s="25">
        <v>17.300282236671141</v>
      </c>
      <c r="H1056" s="10">
        <v>0</v>
      </c>
    </row>
    <row r="1057" spans="1:8" x14ac:dyDescent="0.35">
      <c r="A1057" s="9" t="str">
        <f t="shared" si="34"/>
        <v>DISTRIBUCION VOLUMEN X CRITERIO (Consumiciones)Queso Ing.ANDALUCIA</v>
      </c>
      <c r="B1057" s="9">
        <v>0</v>
      </c>
      <c r="C1057" s="9">
        <v>0</v>
      </c>
      <c r="D1057" t="s">
        <v>150</v>
      </c>
      <c r="E1057" s="25">
        <v>20.542023338219924</v>
      </c>
      <c r="F1057" s="25">
        <v>22.125082299149359</v>
      </c>
      <c r="G1057" s="25">
        <v>21.024400967897304</v>
      </c>
      <c r="H1057" s="10">
        <v>0</v>
      </c>
    </row>
    <row r="1058" spans="1:8" x14ac:dyDescent="0.35">
      <c r="A1058" s="9" t="str">
        <f t="shared" si="34"/>
        <v>DISTRIBUCION VOLUMEN X CRITERIO (Consumiciones)Queso Ing.MDD AM</v>
      </c>
      <c r="B1058" s="9">
        <v>0</v>
      </c>
      <c r="C1058" s="9">
        <v>0</v>
      </c>
      <c r="D1058" t="s">
        <v>151</v>
      </c>
      <c r="E1058" s="25">
        <v>16.4292920944693</v>
      </c>
      <c r="F1058" s="25">
        <v>15.972153612670928</v>
      </c>
      <c r="G1058" s="25">
        <v>15.875549623266894</v>
      </c>
      <c r="H1058" s="10">
        <v>0</v>
      </c>
    </row>
    <row r="1059" spans="1:8" x14ac:dyDescent="0.35">
      <c r="A1059" s="9" t="str">
        <f t="shared" si="34"/>
        <v>DISTRIBUCION VOLUMEN X CRITERIO (Consumiciones)Queso Ing.RTO CENTRO</v>
      </c>
      <c r="B1059" s="9">
        <v>0</v>
      </c>
      <c r="C1059" s="9">
        <v>0</v>
      </c>
      <c r="D1059" t="s">
        <v>152</v>
      </c>
      <c r="E1059" s="25">
        <v>9.6932571952285418</v>
      </c>
      <c r="F1059" s="25">
        <v>10.917486814687519</v>
      </c>
      <c r="G1059" s="25">
        <v>10.184373673703337</v>
      </c>
      <c r="H1059" s="10">
        <v>0</v>
      </c>
    </row>
    <row r="1060" spans="1:8" x14ac:dyDescent="0.35">
      <c r="A1060" s="9" t="str">
        <f t="shared" si="34"/>
        <v>DISTRIBUCION VOLUMEN X CRITERIO (Consumiciones)Queso Ing.NORTE-CENTRO</v>
      </c>
      <c r="B1060" s="9">
        <v>0</v>
      </c>
      <c r="C1060" s="9">
        <v>0</v>
      </c>
      <c r="D1060" t="s">
        <v>153</v>
      </c>
      <c r="E1060" s="25">
        <v>7.6377857926320551</v>
      </c>
      <c r="F1060" s="25">
        <v>6.9007609908623717</v>
      </c>
      <c r="G1060" s="25">
        <v>7.4614961671462527</v>
      </c>
      <c r="H1060" s="10">
        <v>0</v>
      </c>
    </row>
    <row r="1061" spans="1:8" x14ac:dyDescent="0.35">
      <c r="A1061" s="9" t="str">
        <f t="shared" si="34"/>
        <v>DISTRIBUCION VOLUMEN X CRITERIO (Consumiciones)Queso Ing.NOROESTE</v>
      </c>
      <c r="B1061" s="9">
        <v>0</v>
      </c>
      <c r="C1061" s="9">
        <v>0</v>
      </c>
      <c r="D1061" t="s">
        <v>154</v>
      </c>
      <c r="E1061" s="25">
        <v>6.6088269378589874</v>
      </c>
      <c r="F1061" s="25">
        <v>7.0007436973779829</v>
      </c>
      <c r="G1061" s="25">
        <v>5.9835567750216923</v>
      </c>
      <c r="H1061" s="10">
        <v>0</v>
      </c>
    </row>
    <row r="1062" spans="1:8" x14ac:dyDescent="0.35">
      <c r="A1062" s="9" t="str">
        <f t="shared" si="34"/>
        <v>DISTRIBUCION VOLUMEN X CRITERIO (Consumiciones)Queso Ing.&lt;2MIL</v>
      </c>
      <c r="B1062" s="9">
        <v>0</v>
      </c>
      <c r="C1062" s="9">
        <v>0</v>
      </c>
      <c r="D1062" t="s">
        <v>155</v>
      </c>
      <c r="E1062" s="25">
        <v>4.3737695076043268</v>
      </c>
      <c r="F1062" s="25">
        <v>4.1356196922380173</v>
      </c>
      <c r="G1062" s="25">
        <v>4.067123971408992</v>
      </c>
      <c r="H1062" s="10">
        <v>0</v>
      </c>
    </row>
    <row r="1063" spans="1:8" x14ac:dyDescent="0.35">
      <c r="A1063" s="9" t="str">
        <f t="shared" si="34"/>
        <v>DISTRIBUCION VOLUMEN X CRITERIO (Consumiciones)Queso Ing.2-5MIL</v>
      </c>
      <c r="B1063" s="9">
        <v>0</v>
      </c>
      <c r="C1063" s="9">
        <v>0</v>
      </c>
      <c r="D1063" t="s">
        <v>156</v>
      </c>
      <c r="E1063" s="25">
        <v>6.0233361123380282</v>
      </c>
      <c r="F1063" s="25">
        <v>5.1045837039541588</v>
      </c>
      <c r="G1063" s="25">
        <v>3.8011730929530967</v>
      </c>
      <c r="H1063" s="10">
        <v>0</v>
      </c>
    </row>
    <row r="1064" spans="1:8" x14ac:dyDescent="0.35">
      <c r="A1064" s="9" t="str">
        <f t="shared" si="34"/>
        <v>DISTRIBUCION VOLUMEN X CRITERIO (Consumiciones)Queso Ing.5-10MIL</v>
      </c>
      <c r="B1064" s="9">
        <v>0</v>
      </c>
      <c r="C1064" s="9">
        <v>0</v>
      </c>
      <c r="D1064" t="s">
        <v>157</v>
      </c>
      <c r="E1064" s="25">
        <v>7.0212050402654587</v>
      </c>
      <c r="F1064" s="25">
        <v>7.7267489877883193</v>
      </c>
      <c r="G1064" s="25">
        <v>7.9256798013921941</v>
      </c>
      <c r="H1064" s="10">
        <v>0</v>
      </c>
    </row>
    <row r="1065" spans="1:8" x14ac:dyDescent="0.35">
      <c r="A1065" s="9" t="str">
        <f t="shared" si="34"/>
        <v>DISTRIBUCION VOLUMEN X CRITERIO (Consumiciones)Queso Ing.10-30MIL</v>
      </c>
      <c r="B1065" s="9">
        <v>0</v>
      </c>
      <c r="C1065" s="9">
        <v>0</v>
      </c>
      <c r="D1065" t="s">
        <v>158</v>
      </c>
      <c r="E1065" s="25">
        <v>16.22077641717949</v>
      </c>
      <c r="F1065" s="25">
        <v>16.021366371384946</v>
      </c>
      <c r="G1065" s="25">
        <v>18.261523502847794</v>
      </c>
      <c r="H1065" s="10">
        <v>0</v>
      </c>
    </row>
    <row r="1066" spans="1:8" x14ac:dyDescent="0.35">
      <c r="A1066" s="9" t="str">
        <f t="shared" si="34"/>
        <v>DISTRIBUCION VOLUMEN X CRITERIO (Consumiciones)Queso Ing.30-100MIL</v>
      </c>
      <c r="B1066" s="9">
        <v>0</v>
      </c>
      <c r="C1066" s="9">
        <v>0</v>
      </c>
      <c r="D1066" t="s">
        <v>159</v>
      </c>
      <c r="E1066" s="25">
        <v>24.199319971830587</v>
      </c>
      <c r="F1066" s="25">
        <v>22.97914778019128</v>
      </c>
      <c r="G1066" s="25">
        <v>24.364885957202436</v>
      </c>
      <c r="H1066" s="10">
        <v>0</v>
      </c>
    </row>
    <row r="1067" spans="1:8" x14ac:dyDescent="0.35">
      <c r="A1067" s="9" t="str">
        <f t="shared" si="34"/>
        <v>DISTRIBUCION VOLUMEN X CRITERIO (Consumiciones)Queso Ing.100-200MIL</v>
      </c>
      <c r="B1067" s="9">
        <v>0</v>
      </c>
      <c r="C1067" s="9">
        <v>0</v>
      </c>
      <c r="D1067" t="s">
        <v>160</v>
      </c>
      <c r="E1067" s="25">
        <v>10.028887497881122</v>
      </c>
      <c r="F1067" s="25">
        <v>10.509563762162632</v>
      </c>
      <c r="G1067" s="25">
        <v>11.467223026266735</v>
      </c>
      <c r="H1067" s="10">
        <v>0</v>
      </c>
    </row>
    <row r="1068" spans="1:8" x14ac:dyDescent="0.35">
      <c r="A1068" s="9" t="str">
        <f t="shared" si="34"/>
        <v>DISTRIBUCION VOLUMEN X CRITERIO (Consumiciones)Queso Ing.200-500MIL</v>
      </c>
      <c r="B1068" s="9">
        <v>0</v>
      </c>
      <c r="C1068" s="9">
        <v>0</v>
      </c>
      <c r="D1068" t="s">
        <v>161</v>
      </c>
      <c r="E1068" s="25">
        <v>16.362737491242221</v>
      </c>
      <c r="F1068" s="25">
        <v>17.958252132798453</v>
      </c>
      <c r="G1068" s="25">
        <v>15.698519825128596</v>
      </c>
      <c r="H1068" s="10">
        <v>0</v>
      </c>
    </row>
    <row r="1069" spans="1:8" x14ac:dyDescent="0.35">
      <c r="A1069" s="9" t="str">
        <f t="shared" si="34"/>
        <v>DISTRIBUCION VOLUMEN X CRITERIO (Consumiciones)Queso Ing.&gt;500MIL</v>
      </c>
      <c r="B1069" s="9">
        <v>0</v>
      </c>
      <c r="C1069" s="9">
        <v>0</v>
      </c>
      <c r="D1069" t="s">
        <v>162</v>
      </c>
      <c r="E1069" s="25">
        <v>15.769978499596396</v>
      </c>
      <c r="F1069" s="25">
        <v>15.564725324407933</v>
      </c>
      <c r="G1069" s="25">
        <v>14.413858963493645</v>
      </c>
      <c r="H1069" s="10">
        <v>0</v>
      </c>
    </row>
    <row r="1070" spans="1:8" x14ac:dyDescent="0.35">
      <c r="A1070" s="9" t="str">
        <f t="shared" si="34"/>
        <v>DISTRIBUCION VOLUMEN X CRITERIO (Consumiciones)Queso Ing.DE 15 A 19 AÑOS</v>
      </c>
      <c r="B1070" s="9">
        <v>0</v>
      </c>
      <c r="C1070" s="9">
        <v>0</v>
      </c>
      <c r="D1070" t="s">
        <v>163</v>
      </c>
      <c r="E1070" s="25">
        <v>3.5574466637341096</v>
      </c>
      <c r="F1070" s="25">
        <v>4.8171458306029526</v>
      </c>
      <c r="G1070" s="25">
        <v>4.0183955633148365</v>
      </c>
      <c r="H1070" s="10">
        <v>0</v>
      </c>
    </row>
    <row r="1071" spans="1:8" x14ac:dyDescent="0.35">
      <c r="A1071" s="9" t="str">
        <f t="shared" si="34"/>
        <v>DISTRIBUCION VOLUMEN X CRITERIO (Consumiciones)Queso Ing.DE 20 A 24 AÑOS</v>
      </c>
      <c r="B1071" s="9">
        <v>0</v>
      </c>
      <c r="C1071" s="9">
        <v>0</v>
      </c>
      <c r="D1071" t="s">
        <v>164</v>
      </c>
      <c r="E1071" s="25">
        <v>5.3143527011594447</v>
      </c>
      <c r="F1071" s="25">
        <v>4.8668331907719482</v>
      </c>
      <c r="G1071" s="25">
        <v>4.9893258829216647</v>
      </c>
      <c r="H1071" s="10">
        <v>0</v>
      </c>
    </row>
    <row r="1072" spans="1:8" x14ac:dyDescent="0.35">
      <c r="A1072" s="9" t="str">
        <f t="shared" si="34"/>
        <v>DISTRIBUCION VOLUMEN X CRITERIO (Consumiciones)Queso Ing.DE 25 A 34 AÑOS</v>
      </c>
      <c r="B1072" s="9">
        <v>0</v>
      </c>
      <c r="C1072" s="9">
        <v>0</v>
      </c>
      <c r="D1072" t="s">
        <v>165</v>
      </c>
      <c r="E1072" s="25">
        <v>15.502465425779349</v>
      </c>
      <c r="F1072" s="25">
        <v>16.721279438667455</v>
      </c>
      <c r="G1072" s="25">
        <v>14.552943427994814</v>
      </c>
      <c r="H1072" s="10">
        <v>0</v>
      </c>
    </row>
    <row r="1073" spans="1:8" x14ac:dyDescent="0.35">
      <c r="A1073" s="9" t="str">
        <f t="shared" si="34"/>
        <v>DISTRIBUCION VOLUMEN X CRITERIO (Consumiciones)Queso Ing.DE 35 A 49 AÑOS</v>
      </c>
      <c r="B1073" s="9">
        <v>0</v>
      </c>
      <c r="C1073" s="9">
        <v>0</v>
      </c>
      <c r="D1073" t="s">
        <v>166</v>
      </c>
      <c r="E1073" s="25">
        <v>34.212543578135644</v>
      </c>
      <c r="F1073" s="25">
        <v>33.155471526626926</v>
      </c>
      <c r="G1073" s="25">
        <v>31.967991138726166</v>
      </c>
      <c r="H1073" s="10">
        <v>0</v>
      </c>
    </row>
    <row r="1074" spans="1:8" x14ac:dyDescent="0.35">
      <c r="A1074" s="9" t="str">
        <f t="shared" si="34"/>
        <v>DISTRIBUCION VOLUMEN X CRITERIO (Consumiciones)Queso Ing.DE 50 A 59 AÑOS</v>
      </c>
      <c r="B1074" s="9">
        <v>0</v>
      </c>
      <c r="C1074" s="9">
        <v>0</v>
      </c>
      <c r="D1074" t="s">
        <v>167</v>
      </c>
      <c r="E1074" s="25">
        <v>23.419422262085735</v>
      </c>
      <c r="F1074" s="25">
        <v>24.234189451284717</v>
      </c>
      <c r="G1074" s="25">
        <v>24.053356798947846</v>
      </c>
      <c r="H1074" s="10">
        <v>0</v>
      </c>
    </row>
    <row r="1075" spans="1:8" x14ac:dyDescent="0.35">
      <c r="A1075" s="9" t="str">
        <f t="shared" si="34"/>
        <v>DISTRIBUCION VOLUMEN X CRITERIO (Consumiciones)Queso Ing.DE 60 A 75 AÑOS</v>
      </c>
      <c r="B1075" s="9">
        <v>0</v>
      </c>
      <c r="C1075" s="9">
        <v>0</v>
      </c>
      <c r="D1075" t="s">
        <v>168</v>
      </c>
      <c r="E1075" s="25">
        <v>17.993769369105721</v>
      </c>
      <c r="F1075" s="25">
        <v>16.205080562046</v>
      </c>
      <c r="G1075" s="25">
        <v>20.417990152921309</v>
      </c>
      <c r="H1075" s="10">
        <v>0</v>
      </c>
    </row>
    <row r="1076" spans="1:8" x14ac:dyDescent="0.35">
      <c r="A1076" s="9" t="str">
        <f t="shared" si="34"/>
        <v>DISTRIBUCION VOLUMEN X CRITERIO (Consumiciones)Queso Ing.NIVEL ALTO</v>
      </c>
      <c r="B1076" s="9">
        <v>0</v>
      </c>
      <c r="C1076" s="9">
        <v>0</v>
      </c>
      <c r="D1076" t="s">
        <v>256</v>
      </c>
      <c r="E1076" s="25">
        <v>25.878133869744467</v>
      </c>
      <c r="F1076" s="25">
        <v>24.10908698932845</v>
      </c>
      <c r="G1076" s="25">
        <v>24.67711184971531</v>
      </c>
      <c r="H1076" s="10">
        <v>0</v>
      </c>
    </row>
    <row r="1077" spans="1:8" x14ac:dyDescent="0.35">
      <c r="A1077" s="9" t="str">
        <f t="shared" si="34"/>
        <v>DISTRIBUCION VOLUMEN X CRITERIO (Consumiciones)Queso Ing.NIVEL MEDIO ALTO</v>
      </c>
      <c r="B1077" s="9">
        <v>0</v>
      </c>
      <c r="C1077" s="9">
        <v>0</v>
      </c>
      <c r="D1077" t="s">
        <v>257</v>
      </c>
      <c r="E1077" s="25">
        <v>15.942589917963662</v>
      </c>
      <c r="F1077" s="25">
        <v>15.276307228443828</v>
      </c>
      <c r="G1077" s="25">
        <v>17.010470433488788</v>
      </c>
      <c r="H1077" s="10">
        <v>0</v>
      </c>
    </row>
    <row r="1078" spans="1:8" x14ac:dyDescent="0.35">
      <c r="A1078" s="9" t="str">
        <f t="shared" si="34"/>
        <v>DISTRIBUCION VOLUMEN X CRITERIO (Consumiciones)Queso Ing.NIVEL MEDIO</v>
      </c>
      <c r="B1078" s="9">
        <v>0</v>
      </c>
      <c r="C1078" s="9">
        <v>0</v>
      </c>
      <c r="D1078" t="s">
        <v>258</v>
      </c>
      <c r="E1078" s="25">
        <v>23.94047811526276</v>
      </c>
      <c r="F1078" s="25">
        <v>27.969938805881029</v>
      </c>
      <c r="G1078" s="25">
        <v>27.027018613329833</v>
      </c>
      <c r="H1078" s="10">
        <v>0</v>
      </c>
    </row>
    <row r="1079" spans="1:8" x14ac:dyDescent="0.35">
      <c r="A1079" s="9" t="str">
        <f t="shared" si="34"/>
        <v>DISTRIBUCION VOLUMEN X CRITERIO (Consumiciones)Queso Ing.NIVEL MEDIO BAJO</v>
      </c>
      <c r="B1079" s="9">
        <v>0</v>
      </c>
      <c r="C1079" s="9">
        <v>0</v>
      </c>
      <c r="D1079" t="s">
        <v>259</v>
      </c>
      <c r="E1079" s="25">
        <v>14.088010747492048</v>
      </c>
      <c r="F1079" s="25">
        <v>13.662010867752924</v>
      </c>
      <c r="G1079" s="25">
        <v>14.284116667706826</v>
      </c>
      <c r="H1079" s="10">
        <v>0</v>
      </c>
    </row>
    <row r="1080" spans="1:8" x14ac:dyDescent="0.35">
      <c r="A1080" s="9" t="str">
        <f t="shared" si="34"/>
        <v>DISTRIBUCION VOLUMEN X CRITERIO (Consumiciones)Queso Ing.NIVEL BAJO</v>
      </c>
      <c r="B1080" s="9">
        <v>0</v>
      </c>
      <c r="C1080" s="9">
        <v>0</v>
      </c>
      <c r="D1080" t="s">
        <v>260</v>
      </c>
      <c r="E1080" s="25">
        <v>20.150794876635373</v>
      </c>
      <c r="F1080" s="25">
        <v>18.982646802682893</v>
      </c>
      <c r="G1080" s="25">
        <v>17.001279470932616</v>
      </c>
      <c r="H1080" s="10">
        <v>0</v>
      </c>
    </row>
    <row r="1081" spans="1:8" x14ac:dyDescent="0.35">
      <c r="A1081" s="9" t="str">
        <f t="shared" si="34"/>
        <v>DISTRIBUCION VOLUMEN X CRITERIO (Consumiciones)Queso Ing.HOMBRE</v>
      </c>
      <c r="B1081" s="9">
        <v>0</v>
      </c>
      <c r="C1081" s="9">
        <v>0</v>
      </c>
      <c r="D1081" t="s">
        <v>173</v>
      </c>
      <c r="E1081" s="25">
        <v>45.339085240775319</v>
      </c>
      <c r="F1081" s="25">
        <v>45.513240372453573</v>
      </c>
      <c r="G1081" s="25">
        <v>44.922282258314375</v>
      </c>
      <c r="H1081" s="10">
        <v>0</v>
      </c>
    </row>
    <row r="1082" spans="1:8" x14ac:dyDescent="0.35">
      <c r="A1082" s="9" t="str">
        <f t="shared" si="34"/>
        <v>DISTRIBUCION VOLUMEN X CRITERIO (Consumiciones)Queso Ing.MUJER</v>
      </c>
      <c r="B1082" s="9">
        <v>0</v>
      </c>
      <c r="C1082" s="9">
        <v>0</v>
      </c>
      <c r="D1082" t="s">
        <v>174</v>
      </c>
      <c r="E1082" s="25">
        <v>54.660914759224688</v>
      </c>
      <c r="F1082" s="25">
        <v>54.486759627546434</v>
      </c>
      <c r="G1082" s="25">
        <v>55.077717741685625</v>
      </c>
      <c r="H1082" s="10">
        <v>0</v>
      </c>
    </row>
    <row r="1083" spans="1:8" x14ac:dyDescent="0.35">
      <c r="A1083" s="9" t="str">
        <f>$B$3&amp;$C$1083&amp;D1083</f>
        <v>DISTRIBUCION VOLUMEN X CRITERIO (Consumiciones).Fruta Ing.T.ESPAÑA</v>
      </c>
      <c r="B1083" s="9">
        <v>0</v>
      </c>
      <c r="C1083" s="9" t="s">
        <v>102</v>
      </c>
      <c r="D1083" t="s">
        <v>145</v>
      </c>
      <c r="E1083" s="25">
        <v>100</v>
      </c>
      <c r="F1083" s="25">
        <v>100</v>
      </c>
      <c r="G1083" s="25">
        <v>100</v>
      </c>
      <c r="H1083" s="10">
        <v>0</v>
      </c>
    </row>
    <row r="1084" spans="1:8" x14ac:dyDescent="0.35">
      <c r="A1084" s="9" t="str">
        <f t="shared" ref="A1084:A1112" si="35">$B$3&amp;$C$1083&amp;D1084</f>
        <v>DISTRIBUCION VOLUMEN X CRITERIO (Consumiciones).Fruta Ing.BCN AM</v>
      </c>
      <c r="B1084" s="9">
        <v>0</v>
      </c>
      <c r="C1084" s="9">
        <v>0</v>
      </c>
      <c r="D1084" t="s">
        <v>147</v>
      </c>
      <c r="E1084" s="25">
        <v>6.7827137609686421</v>
      </c>
      <c r="F1084" s="25">
        <v>8.0018704859791221</v>
      </c>
      <c r="G1084" s="25">
        <v>18.027256984184746</v>
      </c>
      <c r="H1084" s="10">
        <v>0</v>
      </c>
    </row>
    <row r="1085" spans="1:8" x14ac:dyDescent="0.35">
      <c r="A1085" s="9" t="str">
        <f t="shared" si="35"/>
        <v>DISTRIBUCION VOLUMEN X CRITERIO (Consumiciones).Fruta Ing.REST.CAT ARAGON</v>
      </c>
      <c r="B1085" s="9">
        <v>0</v>
      </c>
      <c r="C1085" s="9">
        <v>0</v>
      </c>
      <c r="D1085" t="s">
        <v>148</v>
      </c>
      <c r="E1085" s="25">
        <v>7.9334594585402343</v>
      </c>
      <c r="F1085" s="25">
        <v>8.5372342758560187</v>
      </c>
      <c r="G1085" s="25">
        <v>7.3046505107205757</v>
      </c>
      <c r="H1085" s="10">
        <v>0</v>
      </c>
    </row>
    <row r="1086" spans="1:8" x14ac:dyDescent="0.35">
      <c r="A1086" s="9" t="str">
        <f t="shared" si="35"/>
        <v>DISTRIBUCION VOLUMEN X CRITERIO (Consumiciones).Fruta Ing.LEVANTE</v>
      </c>
      <c r="B1086" s="9">
        <v>0</v>
      </c>
      <c r="C1086" s="9">
        <v>0</v>
      </c>
      <c r="D1086" t="s">
        <v>149</v>
      </c>
      <c r="E1086" s="25">
        <v>13.592051561118289</v>
      </c>
      <c r="F1086" s="25">
        <v>22.780773926138188</v>
      </c>
      <c r="G1086" s="25">
        <v>25.012554938728144</v>
      </c>
      <c r="H1086" s="10">
        <v>0</v>
      </c>
    </row>
    <row r="1087" spans="1:8" x14ac:dyDescent="0.35">
      <c r="A1087" s="9" t="str">
        <f t="shared" si="35"/>
        <v>DISTRIBUCION VOLUMEN X CRITERIO (Consumiciones).Fruta Ing.ANDALUCIA</v>
      </c>
      <c r="B1087" s="9">
        <v>0</v>
      </c>
      <c r="C1087" s="9">
        <v>0</v>
      </c>
      <c r="D1087" t="s">
        <v>150</v>
      </c>
      <c r="E1087" s="25">
        <v>19.848870825113938</v>
      </c>
      <c r="F1087" s="25">
        <v>17.720419456709262</v>
      </c>
      <c r="G1087" s="25">
        <v>11.751478310117076</v>
      </c>
      <c r="H1087" s="10">
        <v>0</v>
      </c>
    </row>
    <row r="1088" spans="1:8" x14ac:dyDescent="0.35">
      <c r="A1088" s="9" t="str">
        <f t="shared" si="35"/>
        <v>DISTRIBUCION VOLUMEN X CRITERIO (Consumiciones).Fruta Ing.MDD AM</v>
      </c>
      <c r="B1088" s="9">
        <v>0</v>
      </c>
      <c r="C1088" s="9">
        <v>0</v>
      </c>
      <c r="D1088" t="s">
        <v>151</v>
      </c>
      <c r="E1088" s="25">
        <v>11.40079756479151</v>
      </c>
      <c r="F1088" s="25">
        <v>11.637611845375595</v>
      </c>
      <c r="G1088" s="25">
        <v>14.925522670204824</v>
      </c>
      <c r="H1088" s="10">
        <v>0</v>
      </c>
    </row>
    <row r="1089" spans="1:8" x14ac:dyDescent="0.35">
      <c r="A1089" s="9" t="str">
        <f t="shared" si="35"/>
        <v>DISTRIBUCION VOLUMEN X CRITERIO (Consumiciones).Fruta Ing.RTO CENTRO</v>
      </c>
      <c r="B1089" s="9">
        <v>0</v>
      </c>
      <c r="C1089" s="9">
        <v>0</v>
      </c>
      <c r="D1089" t="s">
        <v>152</v>
      </c>
      <c r="E1089" s="25">
        <v>13.235349636079178</v>
      </c>
      <c r="F1089" s="25">
        <v>11.259521477236175</v>
      </c>
      <c r="G1089" s="25">
        <v>7.5048198580237857</v>
      </c>
      <c r="H1089" s="10">
        <v>0</v>
      </c>
    </row>
    <row r="1090" spans="1:8" x14ac:dyDescent="0.35">
      <c r="A1090" s="9" t="str">
        <f t="shared" si="35"/>
        <v>DISTRIBUCION VOLUMEN X CRITERIO (Consumiciones).Fruta Ing.NORTE-CENTRO</v>
      </c>
      <c r="B1090" s="9">
        <v>0</v>
      </c>
      <c r="C1090" s="9">
        <v>0</v>
      </c>
      <c r="D1090" t="s">
        <v>153</v>
      </c>
      <c r="E1090" s="25">
        <v>13.18514896945786</v>
      </c>
      <c r="F1090" s="25">
        <v>11.055997616889382</v>
      </c>
      <c r="G1090" s="25">
        <v>10.099249765008004</v>
      </c>
      <c r="H1090" s="10">
        <v>0</v>
      </c>
    </row>
    <row r="1091" spans="1:8" x14ac:dyDescent="0.35">
      <c r="A1091" s="9" t="str">
        <f t="shared" si="35"/>
        <v>DISTRIBUCION VOLUMEN X CRITERIO (Consumiciones).Fruta Ing.NOROESTE</v>
      </c>
      <c r="B1091" s="9">
        <v>0</v>
      </c>
      <c r="C1091" s="9">
        <v>0</v>
      </c>
      <c r="D1091" t="s">
        <v>154</v>
      </c>
      <c r="E1091" s="25">
        <v>14.021631181552277</v>
      </c>
      <c r="F1091" s="25">
        <v>9.0066001564373224</v>
      </c>
      <c r="G1091" s="25">
        <v>5.3744286963666861</v>
      </c>
      <c r="H1091" s="10">
        <v>0</v>
      </c>
    </row>
    <row r="1092" spans="1:8" x14ac:dyDescent="0.35">
      <c r="A1092" s="9" t="str">
        <f t="shared" si="35"/>
        <v>DISTRIBUCION VOLUMEN X CRITERIO (Consumiciones).Fruta Ing.&lt;2MIL</v>
      </c>
      <c r="B1092" s="9">
        <v>0</v>
      </c>
      <c r="C1092" s="9">
        <v>0</v>
      </c>
      <c r="D1092" t="s">
        <v>155</v>
      </c>
      <c r="E1092" s="25">
        <v>6.6675056118631391</v>
      </c>
      <c r="F1092" s="25">
        <v>5.5852345828825403</v>
      </c>
      <c r="G1092" s="25">
        <v>3.632757779783105</v>
      </c>
      <c r="H1092" s="10">
        <v>0</v>
      </c>
    </row>
    <row r="1093" spans="1:8" x14ac:dyDescent="0.35">
      <c r="A1093" s="9" t="str">
        <f t="shared" si="35"/>
        <v>DISTRIBUCION VOLUMEN X CRITERIO (Consumiciones).Fruta Ing.2-5MIL</v>
      </c>
      <c r="B1093" s="9">
        <v>0</v>
      </c>
      <c r="C1093" s="9">
        <v>0</v>
      </c>
      <c r="D1093" t="s">
        <v>156</v>
      </c>
      <c r="E1093" s="25">
        <v>3.1285898918440926</v>
      </c>
      <c r="F1093" s="25">
        <v>2.0338149507295533</v>
      </c>
      <c r="G1093" s="25">
        <v>1.5837361187741039</v>
      </c>
      <c r="H1093" s="10">
        <v>0</v>
      </c>
    </row>
    <row r="1094" spans="1:8" x14ac:dyDescent="0.35">
      <c r="A1094" s="9" t="str">
        <f t="shared" si="35"/>
        <v>DISTRIBUCION VOLUMEN X CRITERIO (Consumiciones).Fruta Ing.5-10MIL</v>
      </c>
      <c r="B1094" s="9">
        <v>0</v>
      </c>
      <c r="C1094" s="9">
        <v>0</v>
      </c>
      <c r="D1094" t="s">
        <v>157</v>
      </c>
      <c r="E1094" s="25">
        <v>13.95811509421128</v>
      </c>
      <c r="F1094" s="25">
        <v>5.5176832655925612</v>
      </c>
      <c r="G1094" s="25">
        <v>7.7579502436193852</v>
      </c>
      <c r="H1094" s="10">
        <v>0</v>
      </c>
    </row>
    <row r="1095" spans="1:8" x14ac:dyDescent="0.35">
      <c r="A1095" s="9" t="str">
        <f t="shared" si="35"/>
        <v>DISTRIBUCION VOLUMEN X CRITERIO (Consumiciones).Fruta Ing.10-30MIL</v>
      </c>
      <c r="B1095" s="9">
        <v>0</v>
      </c>
      <c r="C1095" s="9">
        <v>0</v>
      </c>
      <c r="D1095" t="s">
        <v>158</v>
      </c>
      <c r="E1095" s="25">
        <v>17.392048159989116</v>
      </c>
      <c r="F1095" s="25">
        <v>13.767900742711776</v>
      </c>
      <c r="G1095" s="25">
        <v>15.132016450483309</v>
      </c>
      <c r="H1095" s="10">
        <v>0</v>
      </c>
    </row>
    <row r="1096" spans="1:8" x14ac:dyDescent="0.35">
      <c r="A1096" s="9" t="str">
        <f t="shared" si="35"/>
        <v>DISTRIBUCION VOLUMEN X CRITERIO (Consumiciones).Fruta Ing.30-100MIL</v>
      </c>
      <c r="B1096" s="9">
        <v>0</v>
      </c>
      <c r="C1096" s="9">
        <v>0</v>
      </c>
      <c r="D1096" t="s">
        <v>159</v>
      </c>
      <c r="E1096" s="25">
        <v>17.623154887422626</v>
      </c>
      <c r="F1096" s="25">
        <v>18.285037574198075</v>
      </c>
      <c r="G1096" s="25">
        <v>12.371168378113428</v>
      </c>
      <c r="H1096" s="10">
        <v>0</v>
      </c>
    </row>
    <row r="1097" spans="1:8" x14ac:dyDescent="0.35">
      <c r="A1097" s="9" t="str">
        <f t="shared" si="35"/>
        <v>DISTRIBUCION VOLUMEN X CRITERIO (Consumiciones).Fruta Ing.100-200MIL</v>
      </c>
      <c r="B1097" s="9">
        <v>0</v>
      </c>
      <c r="C1097" s="9">
        <v>0</v>
      </c>
      <c r="D1097" t="s">
        <v>160</v>
      </c>
      <c r="E1097" s="25">
        <v>10.484312291680837</v>
      </c>
      <c r="F1097" s="25">
        <v>10.753338913418521</v>
      </c>
      <c r="G1097" s="25">
        <v>22.839531254457199</v>
      </c>
      <c r="H1097" s="10">
        <v>0</v>
      </c>
    </row>
    <row r="1098" spans="1:8" x14ac:dyDescent="0.35">
      <c r="A1098" s="9" t="str">
        <f t="shared" si="35"/>
        <v>DISTRIBUCION VOLUMEN X CRITERIO (Consumiciones).Fruta Ing.200-500MIL</v>
      </c>
      <c r="B1098" s="9">
        <v>0</v>
      </c>
      <c r="C1098" s="9">
        <v>0</v>
      </c>
      <c r="D1098" t="s">
        <v>161</v>
      </c>
      <c r="E1098" s="25">
        <v>14.958701788993947</v>
      </c>
      <c r="F1098" s="25">
        <v>25.486107049913741</v>
      </c>
      <c r="G1098" s="25">
        <v>15.851373737809466</v>
      </c>
      <c r="H1098" s="10">
        <v>0</v>
      </c>
    </row>
    <row r="1099" spans="1:8" x14ac:dyDescent="0.35">
      <c r="A1099" s="9" t="str">
        <f t="shared" si="35"/>
        <v>DISTRIBUCION VOLUMEN X CRITERIO (Consumiciones).Fruta Ing.&gt;500MIL</v>
      </c>
      <c r="B1099" s="9">
        <v>0</v>
      </c>
      <c r="C1099" s="9">
        <v>0</v>
      </c>
      <c r="D1099" t="s">
        <v>162</v>
      </c>
      <c r="E1099" s="25">
        <v>15.78759098020543</v>
      </c>
      <c r="F1099" s="25">
        <v>18.570901195941403</v>
      </c>
      <c r="G1099" s="25">
        <v>20.831436815157488</v>
      </c>
      <c r="H1099" s="10">
        <v>0</v>
      </c>
    </row>
    <row r="1100" spans="1:8" x14ac:dyDescent="0.35">
      <c r="A1100" s="9" t="str">
        <f t="shared" si="35"/>
        <v>DISTRIBUCION VOLUMEN X CRITERIO (Consumiciones).Fruta Ing.DE 15 A 19 AÑOS</v>
      </c>
      <c r="B1100" s="9">
        <v>0</v>
      </c>
      <c r="C1100" s="9">
        <v>0</v>
      </c>
      <c r="D1100" t="s">
        <v>163</v>
      </c>
      <c r="E1100" s="25">
        <v>0.54318311679477593</v>
      </c>
      <c r="F1100" s="25">
        <v>2.2058704201877251</v>
      </c>
      <c r="G1100" s="25">
        <v>0.29183062764953044</v>
      </c>
      <c r="H1100" s="10">
        <v>0</v>
      </c>
    </row>
    <row r="1101" spans="1:8" x14ac:dyDescent="0.35">
      <c r="A1101" s="9" t="str">
        <f t="shared" si="35"/>
        <v>DISTRIBUCION VOLUMEN X CRITERIO (Consumiciones).Fruta Ing.DE 20 A 24 AÑOS</v>
      </c>
      <c r="B1101" s="9">
        <v>0</v>
      </c>
      <c r="C1101" s="9">
        <v>0</v>
      </c>
      <c r="D1101" t="s">
        <v>164</v>
      </c>
      <c r="E1101" s="25">
        <v>2.1947265492143391</v>
      </c>
      <c r="F1101" s="25">
        <v>1.2766327231790402</v>
      </c>
      <c r="G1101" s="25">
        <v>2.0221000317961044</v>
      </c>
      <c r="H1101" s="10">
        <v>0</v>
      </c>
    </row>
    <row r="1102" spans="1:8" x14ac:dyDescent="0.35">
      <c r="A1102" s="9" t="str">
        <f t="shared" si="35"/>
        <v>DISTRIBUCION VOLUMEN X CRITERIO (Consumiciones).Fruta Ing.DE 25 A 34 AÑOS</v>
      </c>
      <c r="B1102" s="9">
        <v>0</v>
      </c>
      <c r="C1102" s="9">
        <v>0</v>
      </c>
      <c r="D1102" t="s">
        <v>165</v>
      </c>
      <c r="E1102" s="25">
        <v>6.2708514726889337</v>
      </c>
      <c r="F1102" s="25">
        <v>4.554374762419954</v>
      </c>
      <c r="G1102" s="25">
        <v>3.9845799331099032</v>
      </c>
      <c r="H1102" s="10">
        <v>0</v>
      </c>
    </row>
    <row r="1103" spans="1:8" x14ac:dyDescent="0.35">
      <c r="A1103" s="9" t="str">
        <f t="shared" si="35"/>
        <v>DISTRIBUCION VOLUMEN X CRITERIO (Consumiciones).Fruta Ing.DE 35 A 49 AÑOS</v>
      </c>
      <c r="B1103" s="9">
        <v>0</v>
      </c>
      <c r="C1103" s="9">
        <v>0</v>
      </c>
      <c r="D1103" t="s">
        <v>166</v>
      </c>
      <c r="E1103" s="25">
        <v>29.289266036324058</v>
      </c>
      <c r="F1103" s="25">
        <v>22.341351355302784</v>
      </c>
      <c r="G1103" s="25">
        <v>25.213656600683375</v>
      </c>
      <c r="H1103" s="10">
        <v>0</v>
      </c>
    </row>
    <row r="1104" spans="1:8" x14ac:dyDescent="0.35">
      <c r="A1104" s="9" t="str">
        <f t="shared" si="35"/>
        <v>DISTRIBUCION VOLUMEN X CRITERIO (Consumiciones).Fruta Ing.DE 50 A 59 AÑOS</v>
      </c>
      <c r="B1104" s="9">
        <v>0</v>
      </c>
      <c r="C1104" s="9">
        <v>0</v>
      </c>
      <c r="D1104" t="s">
        <v>167</v>
      </c>
      <c r="E1104" s="25">
        <v>28.402829739473507</v>
      </c>
      <c r="F1104" s="25">
        <v>28.413020117547294</v>
      </c>
      <c r="G1104" s="25">
        <v>24.989233157283568</v>
      </c>
      <c r="H1104" s="10">
        <v>0</v>
      </c>
    </row>
    <row r="1105" spans="1:8" x14ac:dyDescent="0.35">
      <c r="A1105" s="9" t="str">
        <f t="shared" si="35"/>
        <v>DISTRIBUCION VOLUMEN X CRITERIO (Consumiciones).Fruta Ing.DE 60 A 75 AÑOS</v>
      </c>
      <c r="B1105" s="9">
        <v>0</v>
      </c>
      <c r="C1105" s="9">
        <v>0</v>
      </c>
      <c r="D1105" t="s">
        <v>168</v>
      </c>
      <c r="E1105" s="25">
        <v>33.299171825045917</v>
      </c>
      <c r="F1105" s="25">
        <v>41.208779861984269</v>
      </c>
      <c r="G1105" s="25">
        <v>43.498566392283223</v>
      </c>
      <c r="H1105" s="10">
        <v>0</v>
      </c>
    </row>
    <row r="1106" spans="1:8" x14ac:dyDescent="0.35">
      <c r="A1106" s="9" t="str">
        <f t="shared" si="35"/>
        <v>DISTRIBUCION VOLUMEN X CRITERIO (Consumiciones).Fruta Ing.NIVEL ALTO</v>
      </c>
      <c r="B1106" s="9">
        <v>0</v>
      </c>
      <c r="C1106" s="9">
        <v>0</v>
      </c>
      <c r="D1106" t="s">
        <v>256</v>
      </c>
      <c r="E1106" s="25">
        <v>22.373707570913542</v>
      </c>
      <c r="F1106" s="25">
        <v>23.482201599461973</v>
      </c>
      <c r="G1106" s="25">
        <v>17.304900983313658</v>
      </c>
      <c r="H1106" s="10">
        <v>0</v>
      </c>
    </row>
    <row r="1107" spans="1:8" x14ac:dyDescent="0.35">
      <c r="A1107" s="9" t="str">
        <f t="shared" si="35"/>
        <v>DISTRIBUCION VOLUMEN X CRITERIO (Consumiciones).Fruta Ing.NIVEL MEDIO ALTO</v>
      </c>
      <c r="B1107" s="9">
        <v>0</v>
      </c>
      <c r="C1107" s="9">
        <v>0</v>
      </c>
      <c r="D1107" t="s">
        <v>257</v>
      </c>
      <c r="E1107" s="25">
        <v>10.227110400653016</v>
      </c>
      <c r="F1107" s="25">
        <v>10.136051127225942</v>
      </c>
      <c r="G1107" s="25">
        <v>17.826537988691165</v>
      </c>
      <c r="H1107" s="10">
        <v>0</v>
      </c>
    </row>
    <row r="1108" spans="1:8" x14ac:dyDescent="0.35">
      <c r="A1108" s="9" t="str">
        <f t="shared" si="35"/>
        <v>DISTRIBUCION VOLUMEN X CRITERIO (Consumiciones).Fruta Ing.NIVEL MEDIO</v>
      </c>
      <c r="B1108" s="9">
        <v>0</v>
      </c>
      <c r="C1108" s="9">
        <v>0</v>
      </c>
      <c r="D1108" t="s">
        <v>258</v>
      </c>
      <c r="E1108" s="25">
        <v>28.019156860077544</v>
      </c>
      <c r="F1108" s="25">
        <v>28.743914295739636</v>
      </c>
      <c r="G1108" s="25">
        <v>27.883638782341407</v>
      </c>
      <c r="H1108" s="10">
        <v>0</v>
      </c>
    </row>
    <row r="1109" spans="1:8" x14ac:dyDescent="0.35">
      <c r="A1109" s="9" t="str">
        <f t="shared" si="35"/>
        <v>DISTRIBUCION VOLUMEN X CRITERIO (Consumiciones).Fruta Ing.NIVEL MEDIO BAJO</v>
      </c>
      <c r="B1109" s="9">
        <v>0</v>
      </c>
      <c r="C1109" s="9">
        <v>0</v>
      </c>
      <c r="D1109" t="s">
        <v>259</v>
      </c>
      <c r="E1109" s="25">
        <v>22.347450853683423</v>
      </c>
      <c r="F1109" s="25">
        <v>15.955656598146145</v>
      </c>
      <c r="G1109" s="25">
        <v>9.4076740627976534</v>
      </c>
      <c r="H1109" s="10">
        <v>0</v>
      </c>
    </row>
    <row r="1110" spans="1:8" x14ac:dyDescent="0.35">
      <c r="A1110" s="9" t="str">
        <f t="shared" si="35"/>
        <v>DISTRIBUCION VOLUMEN X CRITERIO (Consumiciones).Fruta Ing.NIVEL BAJO</v>
      </c>
      <c r="B1110" s="9">
        <v>0</v>
      </c>
      <c r="C1110" s="9">
        <v>0</v>
      </c>
      <c r="D1110" t="s">
        <v>260</v>
      </c>
      <c r="E1110" s="25">
        <v>17.032599823141283</v>
      </c>
      <c r="F1110" s="25">
        <v>21.682203792508552</v>
      </c>
      <c r="G1110" s="25">
        <v>27.577206437423946</v>
      </c>
      <c r="H1110" s="10">
        <v>0</v>
      </c>
    </row>
    <row r="1111" spans="1:8" x14ac:dyDescent="0.35">
      <c r="A1111" s="9" t="str">
        <f t="shared" si="35"/>
        <v>DISTRIBUCION VOLUMEN X CRITERIO (Consumiciones).Fruta Ing.HOMBRE</v>
      </c>
      <c r="B1111" s="9">
        <v>0</v>
      </c>
      <c r="C1111" s="9">
        <v>0</v>
      </c>
      <c r="D1111" t="s">
        <v>173</v>
      </c>
      <c r="E1111" s="25">
        <v>51.243333786817225</v>
      </c>
      <c r="F1111" s="25">
        <v>45.856613131962924</v>
      </c>
      <c r="G1111" s="25">
        <v>44.669664916373463</v>
      </c>
      <c r="H1111" s="10">
        <v>0</v>
      </c>
    </row>
    <row r="1112" spans="1:8" x14ac:dyDescent="0.35">
      <c r="A1112" s="9" t="str">
        <f t="shared" si="35"/>
        <v>DISTRIBUCION VOLUMEN X CRITERIO (Consumiciones).Fruta Ing.MUJER</v>
      </c>
      <c r="B1112" s="9">
        <v>0</v>
      </c>
      <c r="C1112" s="9">
        <v>0</v>
      </c>
      <c r="D1112" t="s">
        <v>174</v>
      </c>
      <c r="E1112" s="25">
        <v>48.756691721651585</v>
      </c>
      <c r="F1112" s="25">
        <v>54.143414281119327</v>
      </c>
      <c r="G1112" s="25">
        <v>55.330300295766385</v>
      </c>
      <c r="H1112" s="10">
        <v>0</v>
      </c>
    </row>
    <row r="1113" spans="1:8" x14ac:dyDescent="0.35">
      <c r="A1113" s="9" t="str">
        <f>$B$3&amp;$C$1113&amp;D1113</f>
        <v>DISTRIBUCION VOLUMEN X CRITERIO (Consumiciones)Fruta Fresca IngT.ESPAÑA</v>
      </c>
      <c r="B1113" s="9">
        <v>0</v>
      </c>
      <c r="C1113" s="9" t="s">
        <v>103</v>
      </c>
      <c r="D1113" t="s">
        <v>145</v>
      </c>
      <c r="E1113" s="25">
        <v>100</v>
      </c>
      <c r="F1113" s="25">
        <v>100</v>
      </c>
      <c r="G1113" s="25">
        <v>100</v>
      </c>
      <c r="H1113" s="10">
        <v>0</v>
      </c>
    </row>
    <row r="1114" spans="1:8" x14ac:dyDescent="0.35">
      <c r="A1114" s="9" t="str">
        <f t="shared" ref="A1114:A1142" si="36">$B$3&amp;$C$1113&amp;D1114</f>
        <v>DISTRIBUCION VOLUMEN X CRITERIO (Consumiciones)Fruta Fresca IngBCN AM</v>
      </c>
      <c r="B1114" s="9">
        <v>0</v>
      </c>
      <c r="C1114" s="9">
        <v>0</v>
      </c>
      <c r="D1114" t="s">
        <v>147</v>
      </c>
      <c r="E1114" s="25">
        <v>8.370657018073274</v>
      </c>
      <c r="F1114" s="25">
        <v>10.398861429429799</v>
      </c>
      <c r="G1114" s="25">
        <v>22.867480880350811</v>
      </c>
      <c r="H1114" s="10">
        <v>0</v>
      </c>
    </row>
    <row r="1115" spans="1:8" x14ac:dyDescent="0.35">
      <c r="A1115" s="9" t="str">
        <f t="shared" si="36"/>
        <v>DISTRIBUCION VOLUMEN X CRITERIO (Consumiciones)Fruta Fresca IngREST.CAT ARAGON</v>
      </c>
      <c r="B1115" s="9">
        <v>0</v>
      </c>
      <c r="C1115" s="9">
        <v>0</v>
      </c>
      <c r="D1115" t="s">
        <v>148</v>
      </c>
      <c r="E1115" s="25">
        <v>10.135969056318809</v>
      </c>
      <c r="F1115" s="25">
        <v>11.401877610510734</v>
      </c>
      <c r="G1115" s="25">
        <v>8.8075317332280179</v>
      </c>
      <c r="H1115" s="10">
        <v>0</v>
      </c>
    </row>
    <row r="1116" spans="1:8" x14ac:dyDescent="0.35">
      <c r="A1116" s="9" t="str">
        <f t="shared" si="36"/>
        <v>DISTRIBUCION VOLUMEN X CRITERIO (Consumiciones)Fruta Fresca IngLEVANTE</v>
      </c>
      <c r="B1116" s="9">
        <v>0</v>
      </c>
      <c r="C1116" s="9">
        <v>0</v>
      </c>
      <c r="D1116" t="s">
        <v>149</v>
      </c>
      <c r="E1116" s="25">
        <v>10.142602563378354</v>
      </c>
      <c r="F1116" s="25">
        <v>25.456713015027422</v>
      </c>
      <c r="G1116" s="25">
        <v>25.591941440384648</v>
      </c>
      <c r="H1116" s="10">
        <v>0</v>
      </c>
    </row>
    <row r="1117" spans="1:8" x14ac:dyDescent="0.35">
      <c r="A1117" s="9" t="str">
        <f t="shared" si="36"/>
        <v>DISTRIBUCION VOLUMEN X CRITERIO (Consumiciones)Fruta Fresca IngANDALUCIA</v>
      </c>
      <c r="B1117" s="9">
        <v>0</v>
      </c>
      <c r="C1117" s="9">
        <v>0</v>
      </c>
      <c r="D1117" t="s">
        <v>150</v>
      </c>
      <c r="E1117" s="25">
        <v>12.559709590816789</v>
      </c>
      <c r="F1117" s="25">
        <v>8.9774103578503066</v>
      </c>
      <c r="G1117" s="25">
        <v>6.50770809687591</v>
      </c>
      <c r="H1117" s="10">
        <v>0</v>
      </c>
    </row>
    <row r="1118" spans="1:8" x14ac:dyDescent="0.35">
      <c r="A1118" s="9" t="str">
        <f t="shared" si="36"/>
        <v>DISTRIBUCION VOLUMEN X CRITERIO (Consumiciones)Fruta Fresca IngMDD AM</v>
      </c>
      <c r="B1118" s="9">
        <v>0</v>
      </c>
      <c r="C1118" s="9">
        <v>0</v>
      </c>
      <c r="D1118" t="s">
        <v>151</v>
      </c>
      <c r="E1118" s="25">
        <v>12.919355558000078</v>
      </c>
      <c r="F1118" s="25">
        <v>13.351940028289858</v>
      </c>
      <c r="G1118" s="25">
        <v>15.114962467243192</v>
      </c>
      <c r="H1118" s="10">
        <v>0</v>
      </c>
    </row>
    <row r="1119" spans="1:8" x14ac:dyDescent="0.35">
      <c r="A1119" s="9" t="str">
        <f t="shared" si="36"/>
        <v>DISTRIBUCION VOLUMEN X CRITERIO (Consumiciones)Fruta Fresca IngRTO CENTRO</v>
      </c>
      <c r="B1119" s="9">
        <v>0</v>
      </c>
      <c r="C1119" s="9">
        <v>0</v>
      </c>
      <c r="D1119" t="s">
        <v>152</v>
      </c>
      <c r="E1119" s="25">
        <v>15.325827330215578</v>
      </c>
      <c r="F1119" s="25">
        <v>11.430017609784688</v>
      </c>
      <c r="G1119" s="25">
        <v>7.2265978483091464</v>
      </c>
      <c r="H1119" s="10">
        <v>0</v>
      </c>
    </row>
    <row r="1120" spans="1:8" x14ac:dyDescent="0.35">
      <c r="A1120" s="9" t="str">
        <f t="shared" si="36"/>
        <v>DISTRIBUCION VOLUMEN X CRITERIO (Consumiciones)Fruta Fresca IngNORTE-CENTRO</v>
      </c>
      <c r="B1120" s="9">
        <v>0</v>
      </c>
      <c r="C1120" s="9">
        <v>0</v>
      </c>
      <c r="D1120" t="s">
        <v>153</v>
      </c>
      <c r="E1120" s="25">
        <v>11.694457905831078</v>
      </c>
      <c r="F1120" s="25">
        <v>7.4804610970517338</v>
      </c>
      <c r="G1120" s="25">
        <v>8.0163591550125055</v>
      </c>
      <c r="H1120" s="10">
        <v>0</v>
      </c>
    </row>
    <row r="1121" spans="1:8" x14ac:dyDescent="0.35">
      <c r="A1121" s="9" t="str">
        <f t="shared" si="36"/>
        <v>DISTRIBUCION VOLUMEN X CRITERIO (Consumiciones)Fruta Fresca IngNOROESTE</v>
      </c>
      <c r="B1121" s="9">
        <v>0</v>
      </c>
      <c r="C1121" s="9">
        <v>0</v>
      </c>
      <c r="D1121" t="s">
        <v>154</v>
      </c>
      <c r="E1121" s="25">
        <v>18.851432869633985</v>
      </c>
      <c r="F1121" s="25">
        <v>11.502718852055459</v>
      </c>
      <c r="G1121" s="25">
        <v>5.8674102261929466</v>
      </c>
      <c r="H1121" s="10">
        <v>0</v>
      </c>
    </row>
    <row r="1122" spans="1:8" x14ac:dyDescent="0.35">
      <c r="A1122" s="9" t="str">
        <f t="shared" si="36"/>
        <v>DISTRIBUCION VOLUMEN X CRITERIO (Consumiciones)Fruta Fresca Ing&lt;2MIL</v>
      </c>
      <c r="B1122" s="9">
        <v>0</v>
      </c>
      <c r="C1122" s="9">
        <v>0</v>
      </c>
      <c r="D1122" t="s">
        <v>155</v>
      </c>
      <c r="E1122" s="25">
        <v>8.3529839186806711</v>
      </c>
      <c r="F1122" s="25">
        <v>6.6100085742895596</v>
      </c>
      <c r="G1122" s="25">
        <v>4.2504046762182632</v>
      </c>
      <c r="H1122" s="10">
        <v>0</v>
      </c>
    </row>
    <row r="1123" spans="1:8" x14ac:dyDescent="0.35">
      <c r="A1123" s="9" t="str">
        <f t="shared" si="36"/>
        <v>DISTRIBUCION VOLUMEN X CRITERIO (Consumiciones)Fruta Fresca Ing2-5MIL</v>
      </c>
      <c r="B1123" s="9">
        <v>0</v>
      </c>
      <c r="C1123" s="9">
        <v>0</v>
      </c>
      <c r="D1123" t="s">
        <v>156</v>
      </c>
      <c r="E1123" s="25">
        <v>3.0891866580645928</v>
      </c>
      <c r="F1123" s="25">
        <v>2.7420880313537106</v>
      </c>
      <c r="G1123" s="25">
        <v>1.7522122450902153</v>
      </c>
      <c r="H1123" s="10">
        <v>0</v>
      </c>
    </row>
    <row r="1124" spans="1:8" x14ac:dyDescent="0.35">
      <c r="A1124" s="9" t="str">
        <f t="shared" si="36"/>
        <v>DISTRIBUCION VOLUMEN X CRITERIO (Consumiciones)Fruta Fresca Ing5-10MIL</v>
      </c>
      <c r="B1124" s="9">
        <v>0</v>
      </c>
      <c r="C1124" s="9">
        <v>0</v>
      </c>
      <c r="D1124" t="s">
        <v>157</v>
      </c>
      <c r="E1124" s="25">
        <v>18.298038073095825</v>
      </c>
      <c r="F1124" s="25">
        <v>7.2055464039336572</v>
      </c>
      <c r="G1124" s="25">
        <v>9.5923889167177716</v>
      </c>
      <c r="H1124" s="10">
        <v>0</v>
      </c>
    </row>
    <row r="1125" spans="1:8" x14ac:dyDescent="0.35">
      <c r="A1125" s="9" t="str">
        <f t="shared" si="36"/>
        <v>DISTRIBUCION VOLUMEN X CRITERIO (Consumiciones)Fruta Fresca Ing10-30MIL</v>
      </c>
      <c r="B1125" s="9">
        <v>0</v>
      </c>
      <c r="C1125" s="9">
        <v>0</v>
      </c>
      <c r="D1125" t="s">
        <v>158</v>
      </c>
      <c r="E1125" s="25">
        <v>18.807181740611796</v>
      </c>
      <c r="F1125" s="25">
        <v>14.927015187357334</v>
      </c>
      <c r="G1125" s="25">
        <v>14.485162173937857</v>
      </c>
      <c r="H1125" s="10">
        <v>0</v>
      </c>
    </row>
    <row r="1126" spans="1:8" x14ac:dyDescent="0.35">
      <c r="A1126" s="9" t="str">
        <f t="shared" si="36"/>
        <v>DISTRIBUCION VOLUMEN X CRITERIO (Consumiciones)Fruta Fresca Ing30-100MIL</v>
      </c>
      <c r="B1126" s="9">
        <v>0</v>
      </c>
      <c r="C1126" s="9">
        <v>0</v>
      </c>
      <c r="D1126" t="s">
        <v>159</v>
      </c>
      <c r="E1126" s="25">
        <v>18.872018385446243</v>
      </c>
      <c r="F1126" s="25">
        <v>17.066673143353672</v>
      </c>
      <c r="G1126" s="25">
        <v>11.564047541190016</v>
      </c>
      <c r="H1126" s="10">
        <v>0</v>
      </c>
    </row>
    <row r="1127" spans="1:8" x14ac:dyDescent="0.35">
      <c r="A1127" s="9" t="str">
        <f t="shared" si="36"/>
        <v>DISTRIBUCION VOLUMEN X CRITERIO (Consumiciones)Fruta Fresca Ing100-200MIL</v>
      </c>
      <c r="B1127" s="9">
        <v>0</v>
      </c>
      <c r="C1127" s="9">
        <v>0</v>
      </c>
      <c r="D1127" t="s">
        <v>160</v>
      </c>
      <c r="E1127" s="25">
        <v>5.9706451258053299</v>
      </c>
      <c r="F1127" s="25">
        <v>6.3295658737849596</v>
      </c>
      <c r="G1127" s="25">
        <v>22.593342747848901</v>
      </c>
      <c r="H1127" s="10">
        <v>0</v>
      </c>
    </row>
    <row r="1128" spans="1:8" x14ac:dyDescent="0.35">
      <c r="A1128" s="9" t="str">
        <f t="shared" si="36"/>
        <v>DISTRIBUCION VOLUMEN X CRITERIO (Consumiciones)Fruta Fresca Ing200-500MIL</v>
      </c>
      <c r="B1128" s="9">
        <v>0</v>
      </c>
      <c r="C1128" s="9">
        <v>0</v>
      </c>
      <c r="D1128" t="s">
        <v>161</v>
      </c>
      <c r="E1128" s="25">
        <v>9.3459989951033577</v>
      </c>
      <c r="F1128" s="25">
        <v>23.153630676138992</v>
      </c>
      <c r="G1128" s="25">
        <v>13.491520142322837</v>
      </c>
      <c r="H1128" s="10">
        <v>0</v>
      </c>
    </row>
    <row r="1129" spans="1:8" x14ac:dyDescent="0.35">
      <c r="A1129" s="9" t="str">
        <f t="shared" si="36"/>
        <v>DISTRIBUCION VOLUMEN X CRITERIO (Consumiciones)Fruta Fresca Ing&gt;500MIL</v>
      </c>
      <c r="B1129" s="9">
        <v>0</v>
      </c>
      <c r="C1129" s="9">
        <v>0</v>
      </c>
      <c r="D1129" t="s">
        <v>162</v>
      </c>
      <c r="E1129" s="25">
        <v>17.26394591396539</v>
      </c>
      <c r="F1129" s="25">
        <v>21.96546435843398</v>
      </c>
      <c r="G1129" s="25">
        <v>22.270915215916393</v>
      </c>
      <c r="H1129" s="10">
        <v>0</v>
      </c>
    </row>
    <row r="1130" spans="1:8" x14ac:dyDescent="0.35">
      <c r="A1130" s="9" t="str">
        <f t="shared" si="36"/>
        <v>DISTRIBUCION VOLUMEN X CRITERIO (Consumiciones)Fruta Fresca IngDE 15 A 19 AÑOS</v>
      </c>
      <c r="B1130" s="9">
        <v>0</v>
      </c>
      <c r="C1130" s="9">
        <v>0</v>
      </c>
      <c r="D1130" t="s">
        <v>163</v>
      </c>
      <c r="E1130" s="25">
        <v>0.40780287376654878</v>
      </c>
      <c r="F1130" s="25">
        <v>3.1186720690159904</v>
      </c>
      <c r="G1130" s="25">
        <v>0.37994110341866488</v>
      </c>
      <c r="H1130" s="10">
        <v>0</v>
      </c>
    </row>
    <row r="1131" spans="1:8" x14ac:dyDescent="0.35">
      <c r="A1131" s="9" t="str">
        <f t="shared" si="36"/>
        <v>DISTRIBUCION VOLUMEN X CRITERIO (Consumiciones)Fruta Fresca IngDE 20 A 24 AÑOS</v>
      </c>
      <c r="B1131" s="9">
        <v>0</v>
      </c>
      <c r="C1131" s="9">
        <v>0</v>
      </c>
      <c r="D1131" t="s">
        <v>164</v>
      </c>
      <c r="E1131" s="25">
        <v>2.9566734948105116</v>
      </c>
      <c r="F1131" s="25">
        <v>1.4833598451176095</v>
      </c>
      <c r="G1131" s="25">
        <v>2.4493495741275342</v>
      </c>
      <c r="H1131" s="10">
        <v>0</v>
      </c>
    </row>
    <row r="1132" spans="1:8" x14ac:dyDescent="0.35">
      <c r="A1132" s="9" t="str">
        <f t="shared" si="36"/>
        <v>DISTRIBUCION VOLUMEN X CRITERIO (Consumiciones)Fruta Fresca IngDE 25 A 34 AÑOS</v>
      </c>
      <c r="B1132" s="9">
        <v>0</v>
      </c>
      <c r="C1132" s="9">
        <v>0</v>
      </c>
      <c r="D1132" t="s">
        <v>165</v>
      </c>
      <c r="E1132" s="25">
        <v>7.487722719880602</v>
      </c>
      <c r="F1132" s="25">
        <v>5.8008860572905174</v>
      </c>
      <c r="G1132" s="25">
        <v>4.9269535648193026</v>
      </c>
      <c r="H1132" s="10">
        <v>0</v>
      </c>
    </row>
    <row r="1133" spans="1:8" x14ac:dyDescent="0.35">
      <c r="A1133" s="9" t="str">
        <f t="shared" si="36"/>
        <v>DISTRIBUCION VOLUMEN X CRITERIO (Consumiciones)Fruta Fresca IngDE 35 A 49 AÑOS</v>
      </c>
      <c r="B1133" s="9">
        <v>0</v>
      </c>
      <c r="C1133" s="9">
        <v>0</v>
      </c>
      <c r="D1133" t="s">
        <v>166</v>
      </c>
      <c r="E1133" s="25">
        <v>35.340395358447822</v>
      </c>
      <c r="F1133" s="25">
        <v>25.517444874630247</v>
      </c>
      <c r="G1133" s="25">
        <v>29.557831786943296</v>
      </c>
      <c r="H1133" s="10">
        <v>0</v>
      </c>
    </row>
    <row r="1134" spans="1:8" x14ac:dyDescent="0.35">
      <c r="A1134" s="9" t="str">
        <f t="shared" si="36"/>
        <v>DISTRIBUCION VOLUMEN X CRITERIO (Consumiciones)Fruta Fresca IngDE 50 A 59 AÑOS</v>
      </c>
      <c r="B1134" s="9">
        <v>0</v>
      </c>
      <c r="C1134" s="9">
        <v>0</v>
      </c>
      <c r="D1134" t="s">
        <v>167</v>
      </c>
      <c r="E1134" s="25">
        <v>23.445487330275039</v>
      </c>
      <c r="F1134" s="25">
        <v>24.104088800546421</v>
      </c>
      <c r="G1134" s="25">
        <v>17.216117481559721</v>
      </c>
      <c r="H1134" s="10">
        <v>0</v>
      </c>
    </row>
    <row r="1135" spans="1:8" x14ac:dyDescent="0.35">
      <c r="A1135" s="9" t="str">
        <f t="shared" si="36"/>
        <v>DISTRIBUCION VOLUMEN X CRITERIO (Consumiciones)Fruta Fresca IngDE 60 A 75 AÑOS</v>
      </c>
      <c r="B1135" s="9">
        <v>0</v>
      </c>
      <c r="C1135" s="9">
        <v>0</v>
      </c>
      <c r="D1135" t="s">
        <v>168</v>
      </c>
      <c r="E1135" s="25">
        <v>30.361911444226745</v>
      </c>
      <c r="F1135" s="25">
        <v>39.975554812860992</v>
      </c>
      <c r="G1135" s="25">
        <v>45.469800329538238</v>
      </c>
      <c r="H1135" s="10">
        <v>0</v>
      </c>
    </row>
    <row r="1136" spans="1:8" x14ac:dyDescent="0.35">
      <c r="A1136" s="9" t="str">
        <f t="shared" si="36"/>
        <v>DISTRIBUCION VOLUMEN X CRITERIO (Consumiciones)Fruta Fresca IngNIVEL ALTO</v>
      </c>
      <c r="B1136" s="9">
        <v>0</v>
      </c>
      <c r="C1136" s="9">
        <v>0</v>
      </c>
      <c r="D1136" t="s">
        <v>256</v>
      </c>
      <c r="E1136" s="25">
        <v>19.377784648865926</v>
      </c>
      <c r="F1136" s="25">
        <v>20.051073672357756</v>
      </c>
      <c r="G1136" s="25">
        <v>13.010609899372175</v>
      </c>
      <c r="H1136" s="10">
        <v>0</v>
      </c>
    </row>
    <row r="1137" spans="1:8" x14ac:dyDescent="0.35">
      <c r="A1137" s="9" t="str">
        <f t="shared" si="36"/>
        <v>DISTRIBUCION VOLUMEN X CRITERIO (Consumiciones)Fruta Fresca IngNIVEL MEDIO ALTO</v>
      </c>
      <c r="B1137" s="9">
        <v>0</v>
      </c>
      <c r="C1137" s="9">
        <v>0</v>
      </c>
      <c r="D1137" t="s">
        <v>257</v>
      </c>
      <c r="E1137" s="25">
        <v>9.4864883024679418</v>
      </c>
      <c r="F1137" s="25">
        <v>10.363597935711045</v>
      </c>
      <c r="G1137" s="25">
        <v>18.638240747702156</v>
      </c>
      <c r="H1137" s="10">
        <v>0</v>
      </c>
    </row>
    <row r="1138" spans="1:8" x14ac:dyDescent="0.35">
      <c r="A1138" s="9" t="str">
        <f t="shared" si="36"/>
        <v>DISTRIBUCION VOLUMEN X CRITERIO (Consumiciones)Fruta Fresca IngNIVEL MEDIO</v>
      </c>
      <c r="B1138" s="9">
        <v>0</v>
      </c>
      <c r="C1138" s="9">
        <v>0</v>
      </c>
      <c r="D1138" t="s">
        <v>258</v>
      </c>
      <c r="E1138" s="25">
        <v>30.112435447283065</v>
      </c>
      <c r="F1138" s="25">
        <v>31.206267021489211</v>
      </c>
      <c r="G1138" s="25">
        <v>29.014437905412198</v>
      </c>
      <c r="H1138" s="10">
        <v>0</v>
      </c>
    </row>
    <row r="1139" spans="1:8" x14ac:dyDescent="0.35">
      <c r="A1139" s="9" t="str">
        <f t="shared" si="36"/>
        <v>DISTRIBUCION VOLUMEN X CRITERIO (Consumiciones)Fruta Fresca IngNIVEL MEDIO BAJO</v>
      </c>
      <c r="B1139" s="9">
        <v>0</v>
      </c>
      <c r="C1139" s="9">
        <v>0</v>
      </c>
      <c r="D1139" t="s">
        <v>259</v>
      </c>
      <c r="E1139" s="25">
        <v>24.430856867636084</v>
      </c>
      <c r="F1139" s="25">
        <v>15.034100144653188</v>
      </c>
      <c r="G1139" s="25">
        <v>7.8841869653948615</v>
      </c>
      <c r="H1139" s="10">
        <v>0</v>
      </c>
    </row>
    <row r="1140" spans="1:8" x14ac:dyDescent="0.35">
      <c r="A1140" s="9" t="str">
        <f t="shared" si="36"/>
        <v>DISTRIBUCION VOLUMEN X CRITERIO (Consumiciones)Fruta Fresca IngNIVEL BAJO</v>
      </c>
      <c r="B1140" s="9">
        <v>0</v>
      </c>
      <c r="C1140" s="9">
        <v>0</v>
      </c>
      <c r="D1140" t="s">
        <v>260</v>
      </c>
      <c r="E1140" s="25">
        <v>16.592437112200574</v>
      </c>
      <c r="F1140" s="25">
        <v>23.344959933896455</v>
      </c>
      <c r="G1140" s="25">
        <v>31.452522670473538</v>
      </c>
      <c r="H1140" s="10">
        <v>0</v>
      </c>
    </row>
    <row r="1141" spans="1:8" x14ac:dyDescent="0.35">
      <c r="A1141" s="9" t="str">
        <f t="shared" si="36"/>
        <v>DISTRIBUCION VOLUMEN X CRITERIO (Consumiciones)Fruta Fresca IngHOMBRE</v>
      </c>
      <c r="B1141" s="9">
        <v>0</v>
      </c>
      <c r="C1141" s="9">
        <v>0</v>
      </c>
      <c r="D1141" t="s">
        <v>173</v>
      </c>
      <c r="E1141" s="25">
        <v>48.063207404126025</v>
      </c>
      <c r="F1141" s="25">
        <v>39.497709668638656</v>
      </c>
      <c r="G1141" s="25">
        <v>39.111016704273396</v>
      </c>
      <c r="H1141" s="10">
        <v>0</v>
      </c>
    </row>
    <row r="1142" spans="1:8" x14ac:dyDescent="0.35">
      <c r="A1142" s="9" t="str">
        <f t="shared" si="36"/>
        <v>DISTRIBUCION VOLUMEN X CRITERIO (Consumiciones)Fruta Fresca IngMUJER</v>
      </c>
      <c r="B1142" s="9">
        <v>0</v>
      </c>
      <c r="C1142" s="9">
        <v>0</v>
      </c>
      <c r="D1142" t="s">
        <v>174</v>
      </c>
      <c r="E1142" s="25">
        <v>51.936792595873968</v>
      </c>
      <c r="F1142" s="25">
        <v>60.502290331361351</v>
      </c>
      <c r="G1142" s="25">
        <v>60.888974237501237</v>
      </c>
      <c r="H1142" s="10">
        <v>0</v>
      </c>
    </row>
    <row r="1143" spans="1:8" x14ac:dyDescent="0.35">
      <c r="A1143" s="9" t="str">
        <f>$B$3&amp;$C$1143&amp;D1143</f>
        <v>DISTRIBUCION VOLUMEN X CRITERIO (Consumiciones)Manzana Ing.T.ESPAÑA</v>
      </c>
      <c r="B1143" s="9">
        <v>0</v>
      </c>
      <c r="C1143" s="9" t="s">
        <v>104</v>
      </c>
      <c r="D1143" t="s">
        <v>145</v>
      </c>
      <c r="E1143" s="25">
        <v>100</v>
      </c>
      <c r="F1143" s="25">
        <v>100</v>
      </c>
      <c r="G1143" s="25">
        <v>100</v>
      </c>
      <c r="H1143" s="10">
        <v>0</v>
      </c>
    </row>
    <row r="1144" spans="1:8" x14ac:dyDescent="0.35">
      <c r="A1144" s="9" t="str">
        <f t="shared" ref="A1144:A1172" si="37">$B$3&amp;$C$1143&amp;D1144</f>
        <v>DISTRIBUCION VOLUMEN X CRITERIO (Consumiciones)Manzana Ing.BCN AM</v>
      </c>
      <c r="B1144" s="9">
        <v>0</v>
      </c>
      <c r="C1144" s="9">
        <v>0</v>
      </c>
      <c r="D1144" t="s">
        <v>147</v>
      </c>
      <c r="E1144" s="25">
        <v>4.1376647069772226</v>
      </c>
      <c r="F1144" s="25">
        <v>2.2221853885317127</v>
      </c>
      <c r="G1144" s="25">
        <v>17.647081597419309</v>
      </c>
      <c r="H1144" s="10">
        <v>0</v>
      </c>
    </row>
    <row r="1145" spans="1:8" x14ac:dyDescent="0.35">
      <c r="A1145" s="9" t="str">
        <f t="shared" si="37"/>
        <v>DISTRIBUCION VOLUMEN X CRITERIO (Consumiciones)Manzana Ing.REST.CAT ARAGON</v>
      </c>
      <c r="B1145" s="9">
        <v>0</v>
      </c>
      <c r="C1145" s="9">
        <v>0</v>
      </c>
      <c r="D1145" t="s">
        <v>148</v>
      </c>
      <c r="E1145" s="25">
        <v>5.491621043983903</v>
      </c>
      <c r="F1145" s="25">
        <v>14.395686214969224</v>
      </c>
      <c r="G1145" s="25">
        <v>10.082825163573466</v>
      </c>
      <c r="H1145" s="10">
        <v>0</v>
      </c>
    </row>
    <row r="1146" spans="1:8" x14ac:dyDescent="0.35">
      <c r="A1146" s="9" t="str">
        <f t="shared" si="37"/>
        <v>DISTRIBUCION VOLUMEN X CRITERIO (Consumiciones)Manzana Ing.LEVANTE</v>
      </c>
      <c r="B1146" s="9">
        <v>0</v>
      </c>
      <c r="C1146" s="9">
        <v>0</v>
      </c>
      <c r="D1146" t="s">
        <v>149</v>
      </c>
      <c r="E1146" s="25">
        <v>1.7627906640908304</v>
      </c>
      <c r="F1146" s="25">
        <v>15.451484173042026</v>
      </c>
      <c r="G1146" s="25">
        <v>27.027172454432051</v>
      </c>
      <c r="H1146" s="10">
        <v>0</v>
      </c>
    </row>
    <row r="1147" spans="1:8" x14ac:dyDescent="0.35">
      <c r="A1147" s="9" t="str">
        <f t="shared" si="37"/>
        <v>DISTRIBUCION VOLUMEN X CRITERIO (Consumiciones)Manzana Ing.ANDALUCIA</v>
      </c>
      <c r="B1147" s="9">
        <v>0</v>
      </c>
      <c r="C1147" s="9">
        <v>0</v>
      </c>
      <c r="D1147" t="s">
        <v>150</v>
      </c>
      <c r="E1147" s="25">
        <v>10.759609645266259</v>
      </c>
      <c r="F1147" s="25">
        <v>8.7050635790015267</v>
      </c>
      <c r="G1147" s="25">
        <v>10.74904867864926</v>
      </c>
      <c r="H1147" s="10">
        <v>0</v>
      </c>
    </row>
    <row r="1148" spans="1:8" x14ac:dyDescent="0.35">
      <c r="A1148" s="9" t="str">
        <f t="shared" si="37"/>
        <v>DISTRIBUCION VOLUMEN X CRITERIO (Consumiciones)Manzana Ing.MDD AM</v>
      </c>
      <c r="B1148" s="9">
        <v>0</v>
      </c>
      <c r="C1148" s="9">
        <v>0</v>
      </c>
      <c r="D1148" t="s">
        <v>151</v>
      </c>
      <c r="E1148" s="25">
        <v>19.526208706925878</v>
      </c>
      <c r="F1148" s="25">
        <v>18.138012744309584</v>
      </c>
      <c r="G1148" s="25">
        <v>13.880367443975555</v>
      </c>
      <c r="H1148" s="10">
        <v>0</v>
      </c>
    </row>
    <row r="1149" spans="1:8" x14ac:dyDescent="0.35">
      <c r="A1149" s="9" t="str">
        <f t="shared" si="37"/>
        <v>DISTRIBUCION VOLUMEN X CRITERIO (Consumiciones)Manzana Ing.RTO CENTRO</v>
      </c>
      <c r="B1149" s="9">
        <v>0</v>
      </c>
      <c r="C1149" s="9">
        <v>0</v>
      </c>
      <c r="D1149" t="s">
        <v>152</v>
      </c>
      <c r="E1149" s="25">
        <v>30.844377980450172</v>
      </c>
      <c r="F1149" s="25">
        <v>13.022773607835674</v>
      </c>
      <c r="G1149" s="25">
        <v>7.5375689088693534</v>
      </c>
      <c r="H1149" s="10">
        <v>0</v>
      </c>
    </row>
    <row r="1150" spans="1:8" x14ac:dyDescent="0.35">
      <c r="A1150" s="9" t="str">
        <f t="shared" si="37"/>
        <v>DISTRIBUCION VOLUMEN X CRITERIO (Consumiciones)Manzana Ing.NORTE-CENTRO</v>
      </c>
      <c r="B1150" s="9">
        <v>0</v>
      </c>
      <c r="C1150" s="9">
        <v>0</v>
      </c>
      <c r="D1150" t="s">
        <v>153</v>
      </c>
      <c r="E1150" s="25">
        <v>2.4284980777500369</v>
      </c>
      <c r="F1150" s="25">
        <v>3.3211543472337053</v>
      </c>
      <c r="G1150" s="25">
        <v>4.4987640532753082</v>
      </c>
      <c r="H1150" s="10">
        <v>0</v>
      </c>
    </row>
    <row r="1151" spans="1:8" x14ac:dyDescent="0.35">
      <c r="A1151" s="9" t="str">
        <f t="shared" si="37"/>
        <v>DISTRIBUCION VOLUMEN X CRITERIO (Consumiciones)Manzana Ing.NOROESTE</v>
      </c>
      <c r="B1151" s="9">
        <v>0</v>
      </c>
      <c r="C1151" s="9">
        <v>0</v>
      </c>
      <c r="D1151" t="s">
        <v>154</v>
      </c>
      <c r="E1151" s="25">
        <v>25.049227570006483</v>
      </c>
      <c r="F1151" s="25">
        <v>24.743638619063692</v>
      </c>
      <c r="G1151" s="25">
        <v>8.5771684188215627</v>
      </c>
      <c r="H1151" s="10">
        <v>0</v>
      </c>
    </row>
    <row r="1152" spans="1:8" x14ac:dyDescent="0.35">
      <c r="A1152" s="9" t="str">
        <f t="shared" si="37"/>
        <v>DISTRIBUCION VOLUMEN X CRITERIO (Consumiciones)Manzana Ing.&lt;2MIL</v>
      </c>
      <c r="B1152" s="9">
        <v>0</v>
      </c>
      <c r="C1152" s="9">
        <v>0</v>
      </c>
      <c r="D1152" t="s">
        <v>155</v>
      </c>
      <c r="E1152" s="25">
        <v>15.675876244327918</v>
      </c>
      <c r="F1152" s="25">
        <v>4.6652049584924828</v>
      </c>
      <c r="G1152" s="25">
        <v>0.308512775824134</v>
      </c>
      <c r="H1152" s="10">
        <v>0</v>
      </c>
    </row>
    <row r="1153" spans="1:8" x14ac:dyDescent="0.35">
      <c r="A1153" s="9" t="str">
        <f t="shared" si="37"/>
        <v>DISTRIBUCION VOLUMEN X CRITERIO (Consumiciones)Manzana Ing.2-5MIL</v>
      </c>
      <c r="B1153" s="9">
        <v>0</v>
      </c>
      <c r="C1153" s="9">
        <v>0</v>
      </c>
      <c r="D1153" t="s">
        <v>156</v>
      </c>
      <c r="E1153" s="25">
        <v>0.7285873709140156</v>
      </c>
      <c r="F1153" s="25" t="s">
        <v>282</v>
      </c>
      <c r="G1153" s="25">
        <v>0.81193858260172858</v>
      </c>
      <c r="H1153" s="10">
        <v>0</v>
      </c>
    </row>
    <row r="1154" spans="1:8" x14ac:dyDescent="0.35">
      <c r="A1154" s="9" t="str">
        <f t="shared" si="37"/>
        <v>DISTRIBUCION VOLUMEN X CRITERIO (Consumiciones)Manzana Ing.5-10MIL</v>
      </c>
      <c r="B1154" s="9">
        <v>0</v>
      </c>
      <c r="C1154" s="9">
        <v>0</v>
      </c>
      <c r="D1154" t="s">
        <v>157</v>
      </c>
      <c r="E1154" s="25">
        <v>24.801268556611706</v>
      </c>
      <c r="F1154" s="25">
        <v>12.715989924954304</v>
      </c>
      <c r="G1154" s="25">
        <v>29.710013497968742</v>
      </c>
      <c r="H1154" s="10">
        <v>0</v>
      </c>
    </row>
    <row r="1155" spans="1:8" x14ac:dyDescent="0.35">
      <c r="A1155" s="9" t="str">
        <f t="shared" si="37"/>
        <v>DISTRIBUCION VOLUMEN X CRITERIO (Consumiciones)Manzana Ing.10-30MIL</v>
      </c>
      <c r="B1155" s="9">
        <v>0</v>
      </c>
      <c r="C1155" s="9">
        <v>0</v>
      </c>
      <c r="D1155" t="s">
        <v>158</v>
      </c>
      <c r="E1155" s="25">
        <v>8.3982186294582402</v>
      </c>
      <c r="F1155" s="25">
        <v>6.0031930389628991</v>
      </c>
      <c r="G1155" s="25">
        <v>14.824411571899814</v>
      </c>
      <c r="H1155" s="10">
        <v>0</v>
      </c>
    </row>
    <row r="1156" spans="1:8" x14ac:dyDescent="0.35">
      <c r="A1156" s="9" t="str">
        <f t="shared" si="37"/>
        <v>DISTRIBUCION VOLUMEN X CRITERIO (Consumiciones)Manzana Ing.30-100MIL</v>
      </c>
      <c r="B1156" s="9">
        <v>0</v>
      </c>
      <c r="C1156" s="9">
        <v>0</v>
      </c>
      <c r="D1156" t="s">
        <v>159</v>
      </c>
      <c r="E1156" s="25">
        <v>19.163315833049865</v>
      </c>
      <c r="F1156" s="25">
        <v>15.817649363745881</v>
      </c>
      <c r="G1156" s="25">
        <v>7.5898349861837771</v>
      </c>
      <c r="H1156" s="10">
        <v>0</v>
      </c>
    </row>
    <row r="1157" spans="1:8" x14ac:dyDescent="0.35">
      <c r="A1157" s="9" t="str">
        <f t="shared" si="37"/>
        <v>DISTRIBUCION VOLUMEN X CRITERIO (Consumiciones)Manzana Ing.100-200MIL</v>
      </c>
      <c r="B1157" s="9">
        <v>0</v>
      </c>
      <c r="C1157" s="9">
        <v>0</v>
      </c>
      <c r="D1157" t="s">
        <v>160</v>
      </c>
      <c r="E1157" s="25">
        <v>3.3842630626351835</v>
      </c>
      <c r="F1157" s="25">
        <v>8.3833954017852133</v>
      </c>
      <c r="G1157" s="25">
        <v>16.960785021388737</v>
      </c>
      <c r="H1157" s="10">
        <v>0</v>
      </c>
    </row>
    <row r="1158" spans="1:8" x14ac:dyDescent="0.35">
      <c r="A1158" s="9" t="str">
        <f t="shared" si="37"/>
        <v>DISTRIBUCION VOLUMEN X CRITERIO (Consumiciones)Manzana Ing.200-500MIL</v>
      </c>
      <c r="B1158" s="9">
        <v>0</v>
      </c>
      <c r="C1158" s="9">
        <v>0</v>
      </c>
      <c r="D1158" t="s">
        <v>161</v>
      </c>
      <c r="E1158" s="25">
        <v>7.8385085394109382</v>
      </c>
      <c r="F1158" s="25">
        <v>34.520291643268067</v>
      </c>
      <c r="G1158" s="25">
        <v>15.25086076618854</v>
      </c>
      <c r="H1158" s="10">
        <v>0</v>
      </c>
    </row>
    <row r="1159" spans="1:8" x14ac:dyDescent="0.35">
      <c r="A1159" s="9" t="str">
        <f t="shared" si="37"/>
        <v>DISTRIBUCION VOLUMEN X CRITERIO (Consumiciones)Manzana Ing.&gt;500MIL</v>
      </c>
      <c r="B1159" s="9">
        <v>0</v>
      </c>
      <c r="C1159" s="9">
        <v>0</v>
      </c>
      <c r="D1159" t="s">
        <v>162</v>
      </c>
      <c r="E1159" s="25">
        <v>20.009972273389518</v>
      </c>
      <c r="F1159" s="25">
        <v>17.894278320816877</v>
      </c>
      <c r="G1159" s="25">
        <v>14.543638073327372</v>
      </c>
      <c r="H1159" s="10">
        <v>0</v>
      </c>
    </row>
    <row r="1160" spans="1:8" x14ac:dyDescent="0.35">
      <c r="A1160" s="9" t="str">
        <f t="shared" si="37"/>
        <v>DISTRIBUCION VOLUMEN X CRITERIO (Consumiciones)Manzana Ing.DE 15 A 19 AÑOS</v>
      </c>
      <c r="B1160" s="9">
        <v>0</v>
      </c>
      <c r="C1160" s="9">
        <v>0</v>
      </c>
      <c r="D1160" t="s">
        <v>163</v>
      </c>
      <c r="E1160" s="25" t="s">
        <v>282</v>
      </c>
      <c r="F1160" s="25">
        <v>8.5403900201620271</v>
      </c>
      <c r="G1160" s="25">
        <v>1.3866771045708701</v>
      </c>
      <c r="H1160" s="10">
        <v>0</v>
      </c>
    </row>
    <row r="1161" spans="1:8" x14ac:dyDescent="0.35">
      <c r="A1161" s="9" t="str">
        <f t="shared" si="37"/>
        <v>DISTRIBUCION VOLUMEN X CRITERIO (Consumiciones)Manzana Ing.DE 20 A 24 AÑOS</v>
      </c>
      <c r="B1161" s="9">
        <v>0</v>
      </c>
      <c r="C1161" s="9">
        <v>0</v>
      </c>
      <c r="D1161" t="s">
        <v>164</v>
      </c>
      <c r="E1161" s="25">
        <v>1.7427137420013221</v>
      </c>
      <c r="F1161" s="25" t="s">
        <v>282</v>
      </c>
      <c r="G1161" s="25">
        <v>3.7786831835782806</v>
      </c>
      <c r="H1161" s="10">
        <v>0</v>
      </c>
    </row>
    <row r="1162" spans="1:8" x14ac:dyDescent="0.35">
      <c r="A1162" s="9" t="str">
        <f t="shared" si="37"/>
        <v>DISTRIBUCION VOLUMEN X CRITERIO (Consumiciones)Manzana Ing.DE 25 A 34 AÑOS</v>
      </c>
      <c r="B1162" s="9">
        <v>0</v>
      </c>
      <c r="C1162" s="9">
        <v>0</v>
      </c>
      <c r="D1162" t="s">
        <v>165</v>
      </c>
      <c r="E1162" s="25">
        <v>2.8147668269076487</v>
      </c>
      <c r="F1162" s="25">
        <v>1.2993267169711746</v>
      </c>
      <c r="G1162" s="25">
        <v>2.991855941173267</v>
      </c>
      <c r="H1162" s="10">
        <v>0</v>
      </c>
    </row>
    <row r="1163" spans="1:8" x14ac:dyDescent="0.35">
      <c r="A1163" s="9" t="str">
        <f t="shared" si="37"/>
        <v>DISTRIBUCION VOLUMEN X CRITERIO (Consumiciones)Manzana Ing.DE 35 A 49 AÑOS</v>
      </c>
      <c r="B1163" s="9">
        <v>0</v>
      </c>
      <c r="C1163" s="9">
        <v>0</v>
      </c>
      <c r="D1163" t="s">
        <v>166</v>
      </c>
      <c r="E1163" s="25">
        <v>50.838441148343783</v>
      </c>
      <c r="F1163" s="25">
        <v>16.530381275107224</v>
      </c>
      <c r="G1163" s="25">
        <v>41.722017962731954</v>
      </c>
      <c r="H1163" s="10">
        <v>0</v>
      </c>
    </row>
    <row r="1164" spans="1:8" x14ac:dyDescent="0.35">
      <c r="A1164" s="9" t="str">
        <f t="shared" si="37"/>
        <v>DISTRIBUCION VOLUMEN X CRITERIO (Consumiciones)Manzana Ing.DE 50 A 59 AÑOS</v>
      </c>
      <c r="B1164" s="9">
        <v>0</v>
      </c>
      <c r="C1164" s="9">
        <v>0</v>
      </c>
      <c r="D1164" t="s">
        <v>167</v>
      </c>
      <c r="E1164" s="25">
        <v>18.871769240149671</v>
      </c>
      <c r="F1164" s="25">
        <v>24.029395053043832</v>
      </c>
      <c r="G1164" s="25">
        <v>11.942933186695214</v>
      </c>
      <c r="H1164" s="10">
        <v>0</v>
      </c>
    </row>
    <row r="1165" spans="1:8" x14ac:dyDescent="0.35">
      <c r="A1165" s="9" t="str">
        <f t="shared" si="37"/>
        <v>DISTRIBUCION VOLUMEN X CRITERIO (Consumiciones)Manzana Ing.DE 60 A 75 AÑOS</v>
      </c>
      <c r="B1165" s="9">
        <v>0</v>
      </c>
      <c r="C1165" s="9">
        <v>0</v>
      </c>
      <c r="D1165" t="s">
        <v>168</v>
      </c>
      <c r="E1165" s="25">
        <v>25.732316263069055</v>
      </c>
      <c r="F1165" s="25">
        <v>49.600518736230185</v>
      </c>
      <c r="G1165" s="25">
        <v>38.177826715478965</v>
      </c>
      <c r="H1165" s="10">
        <v>0</v>
      </c>
    </row>
    <row r="1166" spans="1:8" x14ac:dyDescent="0.35">
      <c r="A1166" s="9" t="str">
        <f t="shared" si="37"/>
        <v>DISTRIBUCION VOLUMEN X CRITERIO (Consumiciones)Manzana Ing.NIVEL ALTO</v>
      </c>
      <c r="B1166" s="9">
        <v>0</v>
      </c>
      <c r="C1166" s="9">
        <v>0</v>
      </c>
      <c r="D1166" t="s">
        <v>256</v>
      </c>
      <c r="E1166" s="25">
        <v>9.8306398300461471</v>
      </c>
      <c r="F1166" s="25">
        <v>14.256812888314579</v>
      </c>
      <c r="G1166" s="25">
        <v>13.885590770722859</v>
      </c>
      <c r="H1166" s="10">
        <v>0</v>
      </c>
    </row>
    <row r="1167" spans="1:8" x14ac:dyDescent="0.35">
      <c r="A1167" s="9" t="str">
        <f t="shared" si="37"/>
        <v>DISTRIBUCION VOLUMEN X CRITERIO (Consumiciones)Manzana Ing.NIVEL MEDIO ALTO</v>
      </c>
      <c r="B1167" s="9">
        <v>0</v>
      </c>
      <c r="C1167" s="9">
        <v>0</v>
      </c>
      <c r="D1167" t="s">
        <v>257</v>
      </c>
      <c r="E1167" s="25">
        <v>5.7893250945079497</v>
      </c>
      <c r="F1167" s="25">
        <v>9.8200454689809131</v>
      </c>
      <c r="G1167" s="25">
        <v>36.767213519229522</v>
      </c>
      <c r="H1167" s="10">
        <v>0</v>
      </c>
    </row>
    <row r="1168" spans="1:8" x14ac:dyDescent="0.35">
      <c r="A1168" s="9" t="str">
        <f t="shared" si="37"/>
        <v>DISTRIBUCION VOLUMEN X CRITERIO (Consumiciones)Manzana Ing.NIVEL MEDIO</v>
      </c>
      <c r="B1168" s="9">
        <v>0</v>
      </c>
      <c r="C1168" s="9">
        <v>0</v>
      </c>
      <c r="D1168" t="s">
        <v>258</v>
      </c>
      <c r="E1168" s="25">
        <v>50.633708690880383</v>
      </c>
      <c r="F1168" s="25">
        <v>36.566899669226096</v>
      </c>
      <c r="G1168" s="25">
        <v>14.066386120649662</v>
      </c>
      <c r="H1168" s="10">
        <v>0</v>
      </c>
    </row>
    <row r="1169" spans="1:8" x14ac:dyDescent="0.35">
      <c r="A1169" s="9" t="str">
        <f t="shared" si="37"/>
        <v>DISTRIBUCION VOLUMEN X CRITERIO (Consumiciones)Manzana Ing.NIVEL MEDIO BAJO</v>
      </c>
      <c r="B1169" s="9">
        <v>0</v>
      </c>
      <c r="C1169" s="9">
        <v>0</v>
      </c>
      <c r="D1169" t="s">
        <v>259</v>
      </c>
      <c r="E1169" s="25">
        <v>22.187128947993351</v>
      </c>
      <c r="F1169" s="25">
        <v>22.395031164617205</v>
      </c>
      <c r="G1169" s="25">
        <v>9.97238723749666</v>
      </c>
      <c r="H1169" s="10">
        <v>0</v>
      </c>
    </row>
    <row r="1170" spans="1:8" x14ac:dyDescent="0.35">
      <c r="A1170" s="9" t="str">
        <f t="shared" si="37"/>
        <v>DISTRIBUCION VOLUMEN X CRITERIO (Consumiciones)Manzana Ing.NIVEL BAJO</v>
      </c>
      <c r="B1170" s="9">
        <v>0</v>
      </c>
      <c r="C1170" s="9">
        <v>0</v>
      </c>
      <c r="D1170" t="s">
        <v>260</v>
      </c>
      <c r="E1170" s="25">
        <v>11.559196634297562</v>
      </c>
      <c r="F1170" s="25">
        <v>16.961216112912648</v>
      </c>
      <c r="G1170" s="25">
        <v>25.308415789933026</v>
      </c>
      <c r="H1170" s="10">
        <v>0</v>
      </c>
    </row>
    <row r="1171" spans="1:8" x14ac:dyDescent="0.35">
      <c r="A1171" s="9" t="str">
        <f t="shared" si="37"/>
        <v>DISTRIBUCION VOLUMEN X CRITERIO (Consumiciones)Manzana Ing.HOMBRE</v>
      </c>
      <c r="B1171" s="9">
        <v>0</v>
      </c>
      <c r="C1171" s="9">
        <v>0</v>
      </c>
      <c r="D1171" t="s">
        <v>173</v>
      </c>
      <c r="E1171" s="25">
        <v>56.24948654425026</v>
      </c>
      <c r="F1171" s="25">
        <v>56.95986357979713</v>
      </c>
      <c r="G1171" s="25">
        <v>51.138015910148283</v>
      </c>
      <c r="H1171" s="10">
        <v>0</v>
      </c>
    </row>
    <row r="1172" spans="1:8" x14ac:dyDescent="0.35">
      <c r="A1172" s="9" t="str">
        <f t="shared" si="37"/>
        <v>DISTRIBUCION VOLUMEN X CRITERIO (Consumiciones)Manzana Ing.MUJER</v>
      </c>
      <c r="B1172" s="9">
        <v>0</v>
      </c>
      <c r="C1172" s="9">
        <v>0</v>
      </c>
      <c r="D1172" t="s">
        <v>174</v>
      </c>
      <c r="E1172" s="25">
        <v>43.750521478495834</v>
      </c>
      <c r="F1172" s="25">
        <v>43.040149680331453</v>
      </c>
      <c r="G1172" s="25">
        <v>48.861977527883447</v>
      </c>
      <c r="H1172" s="10">
        <v>0</v>
      </c>
    </row>
    <row r="1173" spans="1:8" x14ac:dyDescent="0.35">
      <c r="A1173" s="9" t="str">
        <f>$B$3&amp;$C$1173&amp;D1173</f>
        <v>DISTRIBUCION VOLUMEN X CRITERIO (Consumiciones)Platano Ing.T.ESPAÑA</v>
      </c>
      <c r="B1173" s="9">
        <v>0</v>
      </c>
      <c r="C1173" s="9" t="s">
        <v>105</v>
      </c>
      <c r="D1173" t="s">
        <v>145</v>
      </c>
      <c r="E1173" s="25">
        <v>100</v>
      </c>
      <c r="F1173" s="25">
        <v>100</v>
      </c>
      <c r="G1173" s="25">
        <v>100</v>
      </c>
      <c r="H1173" s="10">
        <v>0</v>
      </c>
    </row>
    <row r="1174" spans="1:8" x14ac:dyDescent="0.35">
      <c r="A1174" s="9" t="str">
        <f t="shared" ref="A1174:A1202" si="38">$B$3&amp;$C$1173&amp;D1174</f>
        <v>DISTRIBUCION VOLUMEN X CRITERIO (Consumiciones)Platano Ing.BCN AM</v>
      </c>
      <c r="B1174" s="9">
        <v>0</v>
      </c>
      <c r="C1174" s="9">
        <v>0</v>
      </c>
      <c r="D1174" t="s">
        <v>147</v>
      </c>
      <c r="E1174" s="25">
        <v>9.4844026672345088</v>
      </c>
      <c r="F1174" s="25">
        <v>17.290469990062295</v>
      </c>
      <c r="G1174" s="25">
        <v>27.577076357745188</v>
      </c>
      <c r="H1174" s="10">
        <v>0</v>
      </c>
    </row>
    <row r="1175" spans="1:8" x14ac:dyDescent="0.35">
      <c r="A1175" s="9" t="str">
        <f t="shared" si="38"/>
        <v>DISTRIBUCION VOLUMEN X CRITERIO (Consumiciones)Platano Ing.REST.CAT ARAGON</v>
      </c>
      <c r="B1175" s="9">
        <v>0</v>
      </c>
      <c r="C1175" s="9">
        <v>0</v>
      </c>
      <c r="D1175" t="s">
        <v>148</v>
      </c>
      <c r="E1175" s="25">
        <v>7.0795819822106694</v>
      </c>
      <c r="F1175" s="25">
        <v>8.6394881945037056</v>
      </c>
      <c r="G1175" s="25">
        <v>2.8902233302334364</v>
      </c>
      <c r="H1175" s="10">
        <v>0</v>
      </c>
    </row>
    <row r="1176" spans="1:8" x14ac:dyDescent="0.35">
      <c r="A1176" s="9" t="str">
        <f t="shared" si="38"/>
        <v>DISTRIBUCION VOLUMEN X CRITERIO (Consumiciones)Platano Ing.LEVANTE</v>
      </c>
      <c r="B1176" s="9">
        <v>0</v>
      </c>
      <c r="C1176" s="9">
        <v>0</v>
      </c>
      <c r="D1176" t="s">
        <v>149</v>
      </c>
      <c r="E1176" s="25">
        <v>5.3421561922175833</v>
      </c>
      <c r="F1176" s="25">
        <v>38.207293338435235</v>
      </c>
      <c r="G1176" s="25">
        <v>42.072587732664331</v>
      </c>
      <c r="H1176" s="10">
        <v>0</v>
      </c>
    </row>
    <row r="1177" spans="1:8" x14ac:dyDescent="0.35">
      <c r="A1177" s="9" t="str">
        <f t="shared" si="38"/>
        <v>DISTRIBUCION VOLUMEN X CRITERIO (Consumiciones)Platano Ing.ANDALUCIA</v>
      </c>
      <c r="B1177" s="9">
        <v>0</v>
      </c>
      <c r="C1177" s="9">
        <v>0</v>
      </c>
      <c r="D1177" t="s">
        <v>150</v>
      </c>
      <c r="E1177" s="25">
        <v>11.2187471414785</v>
      </c>
      <c r="F1177" s="25">
        <v>9.2946983315118796</v>
      </c>
      <c r="G1177" s="25">
        <v>2.1854472601298811</v>
      </c>
      <c r="H1177" s="10">
        <v>0</v>
      </c>
    </row>
    <row r="1178" spans="1:8" x14ac:dyDescent="0.35">
      <c r="A1178" s="9" t="str">
        <f t="shared" si="38"/>
        <v>DISTRIBUCION VOLUMEN X CRITERIO (Consumiciones)Platano Ing.MDD AM</v>
      </c>
      <c r="B1178" s="9">
        <v>0</v>
      </c>
      <c r="C1178" s="9">
        <v>0</v>
      </c>
      <c r="D1178" t="s">
        <v>151</v>
      </c>
      <c r="E1178" s="25">
        <v>4.5833072012307419</v>
      </c>
      <c r="F1178" s="25">
        <v>11.472965867704664</v>
      </c>
      <c r="G1178" s="25">
        <v>10.307813903924155</v>
      </c>
      <c r="H1178" s="10">
        <v>0</v>
      </c>
    </row>
    <row r="1179" spans="1:8" x14ac:dyDescent="0.35">
      <c r="A1179" s="9" t="str">
        <f t="shared" si="38"/>
        <v>DISTRIBUCION VOLUMEN X CRITERIO (Consumiciones)Platano Ing.RTO CENTRO</v>
      </c>
      <c r="B1179" s="9">
        <v>0</v>
      </c>
      <c r="C1179" s="9">
        <v>0</v>
      </c>
      <c r="D1179" t="s">
        <v>152</v>
      </c>
      <c r="E1179" s="25">
        <v>12.469561781372343</v>
      </c>
      <c r="F1179" s="25">
        <v>1.0806910695556662</v>
      </c>
      <c r="G1179" s="25">
        <v>1.7190274055825678</v>
      </c>
      <c r="H1179" s="10">
        <v>0</v>
      </c>
    </row>
    <row r="1180" spans="1:8" x14ac:dyDescent="0.35">
      <c r="A1180" s="9" t="str">
        <f t="shared" si="38"/>
        <v>DISTRIBUCION VOLUMEN X CRITERIO (Consumiciones)Platano Ing.NORTE-CENTRO</v>
      </c>
      <c r="B1180" s="9">
        <v>0</v>
      </c>
      <c r="C1180" s="9">
        <v>0</v>
      </c>
      <c r="D1180" t="s">
        <v>153</v>
      </c>
      <c r="E1180" s="25">
        <v>5.6051116623710859</v>
      </c>
      <c r="F1180" s="25">
        <v>3.2002906984746589</v>
      </c>
      <c r="G1180" s="25">
        <v>10.022703634744278</v>
      </c>
      <c r="H1180" s="10">
        <v>0</v>
      </c>
    </row>
    <row r="1181" spans="1:8" x14ac:dyDescent="0.35">
      <c r="A1181" s="9" t="str">
        <f t="shared" si="38"/>
        <v>DISTRIBUCION VOLUMEN X CRITERIO (Consumiciones)Platano Ing.NOROESTE</v>
      </c>
      <c r="B1181" s="9">
        <v>0</v>
      </c>
      <c r="C1181" s="9">
        <v>0</v>
      </c>
      <c r="D1181" t="s">
        <v>154</v>
      </c>
      <c r="E1181" s="25">
        <v>44.217116498276773</v>
      </c>
      <c r="F1181" s="25">
        <v>10.814102179412712</v>
      </c>
      <c r="G1181" s="25">
        <v>3.2251208665032181</v>
      </c>
      <c r="H1181" s="10">
        <v>0</v>
      </c>
    </row>
    <row r="1182" spans="1:8" x14ac:dyDescent="0.35">
      <c r="A1182" s="9" t="str">
        <f t="shared" si="38"/>
        <v>DISTRIBUCION VOLUMEN X CRITERIO (Consumiciones)Platano Ing.&lt;2MIL</v>
      </c>
      <c r="B1182" s="9">
        <v>0</v>
      </c>
      <c r="C1182" s="9">
        <v>0</v>
      </c>
      <c r="D1182" t="s">
        <v>155</v>
      </c>
      <c r="E1182" s="25">
        <v>4.7924313663565439</v>
      </c>
      <c r="F1182" s="25">
        <v>2.1892755386593183</v>
      </c>
      <c r="G1182" s="25">
        <v>0.14412767710211377</v>
      </c>
      <c r="H1182" s="10">
        <v>0</v>
      </c>
    </row>
    <row r="1183" spans="1:8" x14ac:dyDescent="0.35">
      <c r="A1183" s="9" t="str">
        <f t="shared" si="38"/>
        <v>DISTRIBUCION VOLUMEN X CRITERIO (Consumiciones)Platano Ing.2-5MIL</v>
      </c>
      <c r="B1183" s="9">
        <v>0</v>
      </c>
      <c r="C1183" s="9">
        <v>0</v>
      </c>
      <c r="D1183" t="s">
        <v>156</v>
      </c>
      <c r="E1183" s="25">
        <v>1.297766901314356</v>
      </c>
      <c r="F1183" s="25">
        <v>2.154729768790105</v>
      </c>
      <c r="G1183" s="25">
        <v>0.81069769316521811</v>
      </c>
      <c r="H1183" s="10">
        <v>0</v>
      </c>
    </row>
    <row r="1184" spans="1:8" x14ac:dyDescent="0.35">
      <c r="A1184" s="9" t="str">
        <f t="shared" si="38"/>
        <v>DISTRIBUCION VOLUMEN X CRITERIO (Consumiciones)Platano Ing.5-10MIL</v>
      </c>
      <c r="B1184" s="9">
        <v>0</v>
      </c>
      <c r="C1184" s="9">
        <v>0</v>
      </c>
      <c r="D1184" t="s">
        <v>157</v>
      </c>
      <c r="E1184" s="25">
        <v>41.795693148546938</v>
      </c>
      <c r="F1184" s="25">
        <v>9.2756774017722705</v>
      </c>
      <c r="G1184" s="25">
        <v>16.782159140732062</v>
      </c>
      <c r="H1184" s="10">
        <v>0</v>
      </c>
    </row>
    <row r="1185" spans="1:8" x14ac:dyDescent="0.35">
      <c r="A1185" s="9" t="str">
        <f t="shared" si="38"/>
        <v>DISTRIBUCION VOLUMEN X CRITERIO (Consumiciones)Platano Ing.10-30MIL</v>
      </c>
      <c r="B1185" s="9">
        <v>0</v>
      </c>
      <c r="C1185" s="9">
        <v>0</v>
      </c>
      <c r="D1185" t="s">
        <v>158</v>
      </c>
      <c r="E1185" s="25">
        <v>12.841389581682257</v>
      </c>
      <c r="F1185" s="25">
        <v>11.035189380696629</v>
      </c>
      <c r="G1185" s="25">
        <v>7.1876394708023108</v>
      </c>
      <c r="H1185" s="10">
        <v>0</v>
      </c>
    </row>
    <row r="1186" spans="1:8" x14ac:dyDescent="0.35">
      <c r="A1186" s="9" t="str">
        <f t="shared" si="38"/>
        <v>DISTRIBUCION VOLUMEN X CRITERIO (Consumiciones)Platano Ing.30-100MIL</v>
      </c>
      <c r="B1186" s="9">
        <v>0</v>
      </c>
      <c r="C1186" s="9">
        <v>0</v>
      </c>
      <c r="D1186" t="s">
        <v>159</v>
      </c>
      <c r="E1186" s="25">
        <v>16.875372304995224</v>
      </c>
      <c r="F1186" s="25">
        <v>9.5560703952783506</v>
      </c>
      <c r="G1186" s="25">
        <v>11.15906503689402</v>
      </c>
      <c r="H1186" s="10">
        <v>0</v>
      </c>
    </row>
    <row r="1187" spans="1:8" x14ac:dyDescent="0.35">
      <c r="A1187" s="9" t="str">
        <f t="shared" si="38"/>
        <v>DISTRIBUCION VOLUMEN X CRITERIO (Consumiciones)Platano Ing.100-200MIL</v>
      </c>
      <c r="B1187" s="9">
        <v>0</v>
      </c>
      <c r="C1187" s="9">
        <v>0</v>
      </c>
      <c r="D1187" t="s">
        <v>160</v>
      </c>
      <c r="E1187" s="25">
        <v>4.4628359359254892</v>
      </c>
      <c r="F1187" s="25">
        <v>8.6030991320338153</v>
      </c>
      <c r="G1187" s="25">
        <v>27.849048108702195</v>
      </c>
      <c r="H1187" s="10">
        <v>0</v>
      </c>
    </row>
    <row r="1188" spans="1:8" x14ac:dyDescent="0.35">
      <c r="A1188" s="9" t="str">
        <f t="shared" si="38"/>
        <v>DISTRIBUCION VOLUMEN X CRITERIO (Consumiciones)Platano Ing.200-500MIL</v>
      </c>
      <c r="B1188" s="9">
        <v>0</v>
      </c>
      <c r="C1188" s="9">
        <v>0</v>
      </c>
      <c r="D1188" t="s">
        <v>161</v>
      </c>
      <c r="E1188" s="25">
        <v>4.8152450017860717</v>
      </c>
      <c r="F1188" s="25">
        <v>12.91270511998194</v>
      </c>
      <c r="G1188" s="25">
        <v>8.1045487879925862</v>
      </c>
      <c r="H1188" s="10">
        <v>0</v>
      </c>
    </row>
    <row r="1189" spans="1:8" x14ac:dyDescent="0.35">
      <c r="A1189" s="9" t="str">
        <f t="shared" si="38"/>
        <v>DISTRIBUCION VOLUMEN X CRITERIO (Consumiciones)Platano Ing.&gt;500MIL</v>
      </c>
      <c r="B1189" s="9">
        <v>0</v>
      </c>
      <c r="C1189" s="9">
        <v>0</v>
      </c>
      <c r="D1189" t="s">
        <v>162</v>
      </c>
      <c r="E1189" s="25">
        <v>13.119265759393118</v>
      </c>
      <c r="F1189" s="25">
        <v>44.273245554873462</v>
      </c>
      <c r="G1189" s="25">
        <v>27.96271865581113</v>
      </c>
      <c r="H1189" s="10">
        <v>0</v>
      </c>
    </row>
    <row r="1190" spans="1:8" x14ac:dyDescent="0.35">
      <c r="A1190" s="9" t="str">
        <f t="shared" si="38"/>
        <v>DISTRIBUCION VOLUMEN X CRITERIO (Consumiciones)Platano Ing.DE 15 A 19 AÑOS</v>
      </c>
      <c r="B1190" s="9">
        <v>0</v>
      </c>
      <c r="C1190" s="9">
        <v>0</v>
      </c>
      <c r="D1190" t="s">
        <v>163</v>
      </c>
      <c r="E1190" s="25" t="s">
        <v>282</v>
      </c>
      <c r="F1190" s="25" t="s">
        <v>282</v>
      </c>
      <c r="G1190" s="25" t="s">
        <v>282</v>
      </c>
      <c r="H1190" s="10">
        <v>0</v>
      </c>
    </row>
    <row r="1191" spans="1:8" x14ac:dyDescent="0.35">
      <c r="A1191" s="9" t="str">
        <f t="shared" si="38"/>
        <v>DISTRIBUCION VOLUMEN X CRITERIO (Consumiciones)Platano Ing.DE 20 A 24 AÑOS</v>
      </c>
      <c r="B1191" s="9">
        <v>0</v>
      </c>
      <c r="C1191" s="9">
        <v>0</v>
      </c>
      <c r="D1191" t="s">
        <v>164</v>
      </c>
      <c r="E1191" s="25">
        <v>3.777431580784389</v>
      </c>
      <c r="F1191" s="25">
        <v>1.9728945694992328</v>
      </c>
      <c r="G1191" s="25">
        <v>0.66152168912289955</v>
      </c>
      <c r="H1191" s="10">
        <v>0</v>
      </c>
    </row>
    <row r="1192" spans="1:8" x14ac:dyDescent="0.35">
      <c r="A1192" s="9" t="str">
        <f t="shared" si="38"/>
        <v>DISTRIBUCION VOLUMEN X CRITERIO (Consumiciones)Platano Ing.DE 25 A 34 AÑOS</v>
      </c>
      <c r="B1192" s="9">
        <v>0</v>
      </c>
      <c r="C1192" s="9">
        <v>0</v>
      </c>
      <c r="D1192" t="s">
        <v>165</v>
      </c>
      <c r="E1192" s="25">
        <v>6.5281764386683063</v>
      </c>
      <c r="F1192" s="25">
        <v>2.1623077494817804</v>
      </c>
      <c r="G1192" s="25">
        <v>10.121997015447711</v>
      </c>
      <c r="H1192" s="10">
        <v>0</v>
      </c>
    </row>
    <row r="1193" spans="1:8" x14ac:dyDescent="0.35">
      <c r="A1193" s="9" t="str">
        <f t="shared" si="38"/>
        <v>DISTRIBUCION VOLUMEN X CRITERIO (Consumiciones)Platano Ing.DE 35 A 49 AÑOS</v>
      </c>
      <c r="B1193" s="9">
        <v>0</v>
      </c>
      <c r="C1193" s="9">
        <v>0</v>
      </c>
      <c r="D1193" t="s">
        <v>166</v>
      </c>
      <c r="E1193" s="25">
        <v>56.293060643913186</v>
      </c>
      <c r="F1193" s="25">
        <v>43.639599959258163</v>
      </c>
      <c r="G1193" s="25">
        <v>47.418509729286569</v>
      </c>
      <c r="H1193" s="10">
        <v>0</v>
      </c>
    </row>
    <row r="1194" spans="1:8" x14ac:dyDescent="0.35">
      <c r="A1194" s="9" t="str">
        <f t="shared" si="38"/>
        <v>DISTRIBUCION VOLUMEN X CRITERIO (Consumiciones)Platano Ing.DE 50 A 59 AÑOS</v>
      </c>
      <c r="B1194" s="9">
        <v>0</v>
      </c>
      <c r="C1194" s="9">
        <v>0</v>
      </c>
      <c r="D1194" t="s">
        <v>167</v>
      </c>
      <c r="E1194" s="25">
        <v>22.61435387436412</v>
      </c>
      <c r="F1194" s="25">
        <v>21.178066579860868</v>
      </c>
      <c r="G1194" s="25">
        <v>11.294942776420072</v>
      </c>
      <c r="H1194" s="10">
        <v>0</v>
      </c>
    </row>
    <row r="1195" spans="1:8" x14ac:dyDescent="0.35">
      <c r="A1195" s="9" t="str">
        <f t="shared" si="38"/>
        <v>DISTRIBUCION VOLUMEN X CRITERIO (Consumiciones)Platano Ing.DE 60 A 75 AÑOS</v>
      </c>
      <c r="B1195" s="9">
        <v>0</v>
      </c>
      <c r="C1195" s="9">
        <v>0</v>
      </c>
      <c r="D1195" t="s">
        <v>168</v>
      </c>
      <c r="E1195" s="25">
        <v>10.786971264933413</v>
      </c>
      <c r="F1195" s="25">
        <v>31.047136647552868</v>
      </c>
      <c r="G1195" s="25">
        <v>30.503028789722762</v>
      </c>
      <c r="H1195" s="10">
        <v>0</v>
      </c>
    </row>
    <row r="1196" spans="1:8" x14ac:dyDescent="0.35">
      <c r="A1196" s="9" t="str">
        <f t="shared" si="38"/>
        <v>DISTRIBUCION VOLUMEN X CRITERIO (Consumiciones)Platano Ing.NIVEL ALTO</v>
      </c>
      <c r="B1196" s="9">
        <v>0</v>
      </c>
      <c r="C1196" s="9">
        <v>0</v>
      </c>
      <c r="D1196" t="s">
        <v>256</v>
      </c>
      <c r="E1196" s="25">
        <v>8.9572113571894434</v>
      </c>
      <c r="F1196" s="25">
        <v>16.292581407960625</v>
      </c>
      <c r="G1196" s="25">
        <v>4.1847094780179273</v>
      </c>
      <c r="H1196" s="10">
        <v>0</v>
      </c>
    </row>
    <row r="1197" spans="1:8" x14ac:dyDescent="0.35">
      <c r="A1197" s="9" t="str">
        <f t="shared" si="38"/>
        <v>DISTRIBUCION VOLUMEN X CRITERIO (Consumiciones)Platano Ing.NIVEL MEDIO ALTO</v>
      </c>
      <c r="B1197" s="9">
        <v>0</v>
      </c>
      <c r="C1197" s="9">
        <v>0</v>
      </c>
      <c r="D1197" t="s">
        <v>257</v>
      </c>
      <c r="E1197" s="25">
        <v>5.3617670441009908</v>
      </c>
      <c r="F1197" s="25">
        <v>7.6139458188695235</v>
      </c>
      <c r="G1197" s="25">
        <v>27.288943197167232</v>
      </c>
      <c r="H1197" s="10">
        <v>0</v>
      </c>
    </row>
    <row r="1198" spans="1:8" x14ac:dyDescent="0.35">
      <c r="A1198" s="9" t="str">
        <f t="shared" si="38"/>
        <v>DISTRIBUCION VOLUMEN X CRITERIO (Consumiciones)Platano Ing.NIVEL MEDIO</v>
      </c>
      <c r="B1198" s="9">
        <v>0</v>
      </c>
      <c r="C1198" s="9">
        <v>0</v>
      </c>
      <c r="D1198" t="s">
        <v>258</v>
      </c>
      <c r="E1198" s="25">
        <v>28.695155740307797</v>
      </c>
      <c r="F1198" s="25">
        <v>42.07317563308127</v>
      </c>
      <c r="G1198" s="25">
        <v>33.920940822108498</v>
      </c>
      <c r="H1198" s="10">
        <v>0</v>
      </c>
    </row>
    <row r="1199" spans="1:8" x14ac:dyDescent="0.35">
      <c r="A1199" s="9" t="str">
        <f t="shared" si="38"/>
        <v>DISTRIBUCION VOLUMEN X CRITERIO (Consumiciones)Platano Ing.NIVEL MEDIO BAJO</v>
      </c>
      <c r="B1199" s="9">
        <v>0</v>
      </c>
      <c r="C1199" s="9">
        <v>0</v>
      </c>
      <c r="D1199" t="s">
        <v>259</v>
      </c>
      <c r="E1199" s="25">
        <v>40.081683375099246</v>
      </c>
      <c r="F1199" s="25">
        <v>17.922970409868334</v>
      </c>
      <c r="G1199" s="25">
        <v>4.7548282702769669</v>
      </c>
      <c r="H1199" s="10">
        <v>0</v>
      </c>
    </row>
    <row r="1200" spans="1:8" x14ac:dyDescent="0.35">
      <c r="A1200" s="9" t="str">
        <f t="shared" si="38"/>
        <v>DISTRIBUCION VOLUMEN X CRITERIO (Consumiciones)Platano Ing.NIVEL BAJO</v>
      </c>
      <c r="B1200" s="9">
        <v>0</v>
      </c>
      <c r="C1200" s="9">
        <v>0</v>
      </c>
      <c r="D1200" t="s">
        <v>260</v>
      </c>
      <c r="E1200" s="25">
        <v>16.904189920106415</v>
      </c>
      <c r="F1200" s="25">
        <v>16.097328932481425</v>
      </c>
      <c r="G1200" s="25">
        <v>29.850580690064671</v>
      </c>
      <c r="H1200" s="10">
        <v>0</v>
      </c>
    </row>
    <row r="1201" spans="1:8" x14ac:dyDescent="0.35">
      <c r="A1201" s="9" t="str">
        <f t="shared" si="38"/>
        <v>DISTRIBUCION VOLUMEN X CRITERIO (Consumiciones)Platano Ing.HOMBRE</v>
      </c>
      <c r="B1201" s="9">
        <v>0</v>
      </c>
      <c r="C1201" s="9">
        <v>0</v>
      </c>
      <c r="D1201" t="s">
        <v>173</v>
      </c>
      <c r="E1201" s="25">
        <v>59.397009066207637</v>
      </c>
      <c r="F1201" s="25">
        <v>31.238436064228946</v>
      </c>
      <c r="G1201" s="25">
        <v>35.831501575835745</v>
      </c>
      <c r="H1201" s="10">
        <v>0</v>
      </c>
    </row>
    <row r="1202" spans="1:8" x14ac:dyDescent="0.35">
      <c r="A1202" s="9" t="str">
        <f t="shared" si="38"/>
        <v>DISTRIBUCION VOLUMEN X CRITERIO (Consumiciones)Platano Ing.MUJER</v>
      </c>
      <c r="B1202" s="9">
        <v>0</v>
      </c>
      <c r="C1202" s="9">
        <v>0</v>
      </c>
      <c r="D1202" t="s">
        <v>174</v>
      </c>
      <c r="E1202" s="25">
        <v>40.602990933792363</v>
      </c>
      <c r="F1202" s="25">
        <v>68.761563935771036</v>
      </c>
      <c r="G1202" s="25">
        <v>64.168513169975967</v>
      </c>
      <c r="H1202" s="10">
        <v>0</v>
      </c>
    </row>
    <row r="1203" spans="1:8" x14ac:dyDescent="0.35">
      <c r="A1203" s="9" t="str">
        <f>$B$3&amp;$C$1203&amp;D1203</f>
        <v>DISTRIBUCION VOLUMEN X CRITERIO (Consumiciones)Naranja/Mandarina InT.ESPAÑA</v>
      </c>
      <c r="B1203" s="9">
        <v>0</v>
      </c>
      <c r="C1203" s="9" t="s">
        <v>106</v>
      </c>
      <c r="D1203" t="s">
        <v>145</v>
      </c>
      <c r="E1203" s="25">
        <v>100</v>
      </c>
      <c r="F1203" s="25">
        <v>100</v>
      </c>
      <c r="G1203" s="25">
        <v>100</v>
      </c>
      <c r="H1203" s="10">
        <v>0</v>
      </c>
    </row>
    <row r="1204" spans="1:8" x14ac:dyDescent="0.35">
      <c r="A1204" s="9" t="str">
        <f t="shared" ref="A1204:A1232" si="39">$B$3&amp;$C$1203&amp;D1204</f>
        <v>DISTRIBUCION VOLUMEN X CRITERIO (Consumiciones)Naranja/Mandarina InBCN AM</v>
      </c>
      <c r="B1204" s="9">
        <v>0</v>
      </c>
      <c r="C1204" s="9">
        <v>0</v>
      </c>
      <c r="D1204" t="s">
        <v>147</v>
      </c>
      <c r="E1204" s="25">
        <v>6.1599703394997523</v>
      </c>
      <c r="F1204" s="25">
        <v>2.0332838395173543</v>
      </c>
      <c r="G1204" s="25">
        <v>11.61106388553625</v>
      </c>
      <c r="H1204" s="10">
        <v>0</v>
      </c>
    </row>
    <row r="1205" spans="1:8" x14ac:dyDescent="0.35">
      <c r="A1205" s="9" t="str">
        <f t="shared" si="39"/>
        <v>DISTRIBUCION VOLUMEN X CRITERIO (Consumiciones)Naranja/Mandarina InREST.CAT ARAGON</v>
      </c>
      <c r="B1205" s="9">
        <v>0</v>
      </c>
      <c r="C1205" s="9">
        <v>0</v>
      </c>
      <c r="D1205" t="s">
        <v>148</v>
      </c>
      <c r="E1205" s="25">
        <v>2.2165019259599315</v>
      </c>
      <c r="F1205" s="25">
        <v>6.2512259191236179</v>
      </c>
      <c r="G1205" s="25">
        <v>6.3670860247518908</v>
      </c>
      <c r="H1205" s="10">
        <v>0</v>
      </c>
    </row>
    <row r="1206" spans="1:8" x14ac:dyDescent="0.35">
      <c r="A1206" s="9" t="str">
        <f t="shared" si="39"/>
        <v>DISTRIBUCION VOLUMEN X CRITERIO (Consumiciones)Naranja/Mandarina InLEVANTE</v>
      </c>
      <c r="B1206" s="9">
        <v>0</v>
      </c>
      <c r="C1206" s="9">
        <v>0</v>
      </c>
      <c r="D1206" t="s">
        <v>149</v>
      </c>
      <c r="E1206" s="25">
        <v>4.1454413568513244</v>
      </c>
      <c r="F1206" s="25">
        <v>23.958194263528412</v>
      </c>
      <c r="G1206" s="25">
        <v>21.663927248688207</v>
      </c>
      <c r="H1206" s="10">
        <v>0</v>
      </c>
    </row>
    <row r="1207" spans="1:8" x14ac:dyDescent="0.35">
      <c r="A1207" s="9" t="str">
        <f t="shared" si="39"/>
        <v>DISTRIBUCION VOLUMEN X CRITERIO (Consumiciones)Naranja/Mandarina InANDALUCIA</v>
      </c>
      <c r="B1207" s="9">
        <v>0</v>
      </c>
      <c r="C1207" s="9">
        <v>0</v>
      </c>
      <c r="D1207" t="s">
        <v>150</v>
      </c>
      <c r="E1207" s="25">
        <v>10.041065626098371</v>
      </c>
      <c r="F1207" s="25">
        <v>13.396977689895687</v>
      </c>
      <c r="G1207" s="25">
        <v>6.6711109739101495</v>
      </c>
      <c r="H1207" s="10">
        <v>0</v>
      </c>
    </row>
    <row r="1208" spans="1:8" x14ac:dyDescent="0.35">
      <c r="A1208" s="9" t="str">
        <f t="shared" si="39"/>
        <v>DISTRIBUCION VOLUMEN X CRITERIO (Consumiciones)Naranja/Mandarina InMDD AM</v>
      </c>
      <c r="B1208" s="9">
        <v>0</v>
      </c>
      <c r="C1208" s="9">
        <v>0</v>
      </c>
      <c r="D1208" t="s">
        <v>151</v>
      </c>
      <c r="E1208" s="25">
        <v>10.621507628522858</v>
      </c>
      <c r="F1208" s="25">
        <v>14.80898574361602</v>
      </c>
      <c r="G1208" s="25">
        <v>21.517301250394347</v>
      </c>
      <c r="H1208" s="10">
        <v>0</v>
      </c>
    </row>
    <row r="1209" spans="1:8" x14ac:dyDescent="0.35">
      <c r="A1209" s="9" t="str">
        <f t="shared" si="39"/>
        <v>DISTRIBUCION VOLUMEN X CRITERIO (Consumiciones)Naranja/Mandarina InRTO CENTRO</v>
      </c>
      <c r="B1209" s="9">
        <v>0</v>
      </c>
      <c r="C1209" s="9">
        <v>0</v>
      </c>
      <c r="D1209" t="s">
        <v>152</v>
      </c>
      <c r="E1209" s="25">
        <v>27.330366685555664</v>
      </c>
      <c r="F1209" s="25">
        <v>30.272237036288651</v>
      </c>
      <c r="G1209" s="25">
        <v>14.64749601134217</v>
      </c>
      <c r="H1209" s="10">
        <v>0</v>
      </c>
    </row>
    <row r="1210" spans="1:8" x14ac:dyDescent="0.35">
      <c r="A1210" s="9" t="str">
        <f t="shared" si="39"/>
        <v>DISTRIBUCION VOLUMEN X CRITERIO (Consumiciones)Naranja/Mandarina InNORTE-CENTRO</v>
      </c>
      <c r="B1210" s="9">
        <v>0</v>
      </c>
      <c r="C1210" s="9">
        <v>0</v>
      </c>
      <c r="D1210" t="s">
        <v>153</v>
      </c>
      <c r="E1210" s="25">
        <v>8.6329342734791386</v>
      </c>
      <c r="F1210" s="25">
        <v>1.1433730005520697</v>
      </c>
      <c r="G1210" s="25">
        <v>10.807015219016657</v>
      </c>
      <c r="H1210" s="10">
        <v>0</v>
      </c>
    </row>
    <row r="1211" spans="1:8" x14ac:dyDescent="0.35">
      <c r="A1211" s="9" t="str">
        <f t="shared" si="39"/>
        <v>DISTRIBUCION VOLUMEN X CRITERIO (Consumiciones)Naranja/Mandarina InNOROESTE</v>
      </c>
      <c r="B1211" s="9">
        <v>0</v>
      </c>
      <c r="C1211" s="9">
        <v>0</v>
      </c>
      <c r="D1211" t="s">
        <v>154</v>
      </c>
      <c r="E1211" s="25">
        <v>30.852237269655912</v>
      </c>
      <c r="F1211" s="25">
        <v>8.1357703174219438</v>
      </c>
      <c r="G1211" s="25">
        <v>6.7150174567308749</v>
      </c>
      <c r="H1211" s="10">
        <v>0</v>
      </c>
    </row>
    <row r="1212" spans="1:8" x14ac:dyDescent="0.35">
      <c r="A1212" s="9" t="str">
        <f t="shared" si="39"/>
        <v>DISTRIBUCION VOLUMEN X CRITERIO (Consumiciones)Naranja/Mandarina In&lt;2MIL</v>
      </c>
      <c r="B1212" s="9">
        <v>0</v>
      </c>
      <c r="C1212" s="9">
        <v>0</v>
      </c>
      <c r="D1212" t="s">
        <v>155</v>
      </c>
      <c r="E1212" s="25">
        <v>18.585988551835943</v>
      </c>
      <c r="F1212" s="25">
        <v>14.798530701200482</v>
      </c>
      <c r="G1212" s="25">
        <v>4.2570231624503725</v>
      </c>
      <c r="H1212" s="10">
        <v>0</v>
      </c>
    </row>
    <row r="1213" spans="1:8" x14ac:dyDescent="0.35">
      <c r="A1213" s="9" t="str">
        <f t="shared" si="39"/>
        <v>DISTRIBUCION VOLUMEN X CRITERIO (Consumiciones)Naranja/Mandarina In2-5MIL</v>
      </c>
      <c r="B1213" s="9">
        <v>0</v>
      </c>
      <c r="C1213" s="9">
        <v>0</v>
      </c>
      <c r="D1213" t="s">
        <v>156</v>
      </c>
      <c r="E1213" s="25">
        <v>2.2630907891055942</v>
      </c>
      <c r="F1213" s="25">
        <v>3.0470305514561291</v>
      </c>
      <c r="G1213" s="25">
        <v>1.1835942117591431</v>
      </c>
      <c r="H1213" s="10">
        <v>0</v>
      </c>
    </row>
    <row r="1214" spans="1:8" x14ac:dyDescent="0.35">
      <c r="A1214" s="9" t="str">
        <f t="shared" si="39"/>
        <v>DISTRIBUCION VOLUMEN X CRITERIO (Consumiciones)Naranja/Mandarina In5-10MIL</v>
      </c>
      <c r="B1214" s="9">
        <v>0</v>
      </c>
      <c r="C1214" s="9">
        <v>0</v>
      </c>
      <c r="D1214" t="s">
        <v>157</v>
      </c>
      <c r="E1214" s="25">
        <v>29.253448436636997</v>
      </c>
      <c r="F1214" s="25">
        <v>12.332385553819563</v>
      </c>
      <c r="G1214" s="25">
        <v>6.8826592959633048</v>
      </c>
      <c r="H1214" s="10">
        <v>0</v>
      </c>
    </row>
    <row r="1215" spans="1:8" x14ac:dyDescent="0.35">
      <c r="A1215" s="9" t="str">
        <f t="shared" si="39"/>
        <v>DISTRIBUCION VOLUMEN X CRITERIO (Consumiciones)Naranja/Mandarina In10-30MIL</v>
      </c>
      <c r="B1215" s="9">
        <v>0</v>
      </c>
      <c r="C1215" s="9">
        <v>0</v>
      </c>
      <c r="D1215" t="s">
        <v>158</v>
      </c>
      <c r="E1215" s="25">
        <v>12.124966824712541</v>
      </c>
      <c r="F1215" s="25">
        <v>10.371672698537559</v>
      </c>
      <c r="G1215" s="25">
        <v>16.189199791287219</v>
      </c>
      <c r="H1215" s="10">
        <v>0</v>
      </c>
    </row>
    <row r="1216" spans="1:8" x14ac:dyDescent="0.35">
      <c r="A1216" s="9" t="str">
        <f t="shared" si="39"/>
        <v>DISTRIBUCION VOLUMEN X CRITERIO (Consumiciones)Naranja/Mandarina In30-100MIL</v>
      </c>
      <c r="B1216" s="9">
        <v>0</v>
      </c>
      <c r="C1216" s="9">
        <v>0</v>
      </c>
      <c r="D1216" t="s">
        <v>159</v>
      </c>
      <c r="E1216" s="25">
        <v>13.882199037378687</v>
      </c>
      <c r="F1216" s="25">
        <v>10.610253338577392</v>
      </c>
      <c r="G1216" s="25">
        <v>9.0026887205500028</v>
      </c>
      <c r="H1216" s="10">
        <v>0</v>
      </c>
    </row>
    <row r="1217" spans="1:8" x14ac:dyDescent="0.35">
      <c r="A1217" s="9" t="str">
        <f t="shared" si="39"/>
        <v>DISTRIBUCION VOLUMEN X CRITERIO (Consumiciones)Naranja/Mandarina In100-200MIL</v>
      </c>
      <c r="B1217" s="9">
        <v>0</v>
      </c>
      <c r="C1217" s="9">
        <v>0</v>
      </c>
      <c r="D1217" t="s">
        <v>160</v>
      </c>
      <c r="E1217" s="25">
        <v>3.2250817726004408</v>
      </c>
      <c r="F1217" s="25">
        <v>1.6855287418948612</v>
      </c>
      <c r="G1217" s="25">
        <v>12.592450650947452</v>
      </c>
      <c r="H1217" s="10">
        <v>0</v>
      </c>
    </row>
    <row r="1218" spans="1:8" x14ac:dyDescent="0.35">
      <c r="A1218" s="9" t="str">
        <f t="shared" si="39"/>
        <v>DISTRIBUCION VOLUMEN X CRITERIO (Consumiciones)Naranja/Mandarina In200-500MIL</v>
      </c>
      <c r="B1218" s="9">
        <v>0</v>
      </c>
      <c r="C1218" s="9">
        <v>0</v>
      </c>
      <c r="D1218" t="s">
        <v>161</v>
      </c>
      <c r="E1218" s="25">
        <v>6.8217760793624613</v>
      </c>
      <c r="F1218" s="25">
        <v>23.526533616704974</v>
      </c>
      <c r="G1218" s="25">
        <v>15.466196736641665</v>
      </c>
      <c r="H1218" s="10">
        <v>0</v>
      </c>
    </row>
    <row r="1219" spans="1:8" x14ac:dyDescent="0.35">
      <c r="A1219" s="9" t="str">
        <f t="shared" si="39"/>
        <v>DISTRIBUCION VOLUMEN X CRITERIO (Consumiciones)Naranja/Mandarina In&gt;500MIL</v>
      </c>
      <c r="B1219" s="9">
        <v>0</v>
      </c>
      <c r="C1219" s="9">
        <v>0</v>
      </c>
      <c r="D1219" t="s">
        <v>162</v>
      </c>
      <c r="E1219" s="25">
        <v>13.843473613990287</v>
      </c>
      <c r="F1219" s="25">
        <v>23.628116216050433</v>
      </c>
      <c r="G1219" s="25">
        <v>34.426216794752968</v>
      </c>
      <c r="H1219" s="10">
        <v>0</v>
      </c>
    </row>
    <row r="1220" spans="1:8" x14ac:dyDescent="0.35">
      <c r="A1220" s="9" t="str">
        <f t="shared" si="39"/>
        <v>DISTRIBUCION VOLUMEN X CRITERIO (Consumiciones)Naranja/Mandarina InDE 15 A 19 AÑOS</v>
      </c>
      <c r="B1220" s="9">
        <v>0</v>
      </c>
      <c r="C1220" s="9">
        <v>0</v>
      </c>
      <c r="D1220" t="s">
        <v>163</v>
      </c>
      <c r="E1220" s="25" t="s">
        <v>282</v>
      </c>
      <c r="F1220" s="25">
        <v>4.7967761664724202</v>
      </c>
      <c r="G1220" s="25" t="s">
        <v>282</v>
      </c>
      <c r="H1220" s="10">
        <v>0</v>
      </c>
    </row>
    <row r="1221" spans="1:8" x14ac:dyDescent="0.35">
      <c r="A1221" s="9" t="str">
        <f t="shared" si="39"/>
        <v>DISTRIBUCION VOLUMEN X CRITERIO (Consumiciones)Naranja/Mandarina InDE 20 A 24 AÑOS</v>
      </c>
      <c r="B1221" s="9">
        <v>0</v>
      </c>
      <c r="C1221" s="9">
        <v>0</v>
      </c>
      <c r="D1221" t="s">
        <v>164</v>
      </c>
      <c r="E1221" s="25">
        <v>0.57240201634017407</v>
      </c>
      <c r="F1221" s="25" t="s">
        <v>282</v>
      </c>
      <c r="G1221" s="25">
        <v>2.6205222186499779</v>
      </c>
      <c r="H1221" s="10">
        <v>0</v>
      </c>
    </row>
    <row r="1222" spans="1:8" x14ac:dyDescent="0.35">
      <c r="A1222" s="9" t="str">
        <f t="shared" si="39"/>
        <v>DISTRIBUCION VOLUMEN X CRITERIO (Consumiciones)Naranja/Mandarina InDE 25 A 34 AÑOS</v>
      </c>
      <c r="B1222" s="9">
        <v>0</v>
      </c>
      <c r="C1222" s="9">
        <v>0</v>
      </c>
      <c r="D1222" t="s">
        <v>165</v>
      </c>
      <c r="E1222" s="25">
        <v>2.4365302953138559</v>
      </c>
      <c r="F1222" s="25">
        <v>2.034446613432249</v>
      </c>
      <c r="G1222" s="25">
        <v>1.8450548548685719</v>
      </c>
      <c r="H1222" s="10">
        <v>0</v>
      </c>
    </row>
    <row r="1223" spans="1:8" x14ac:dyDescent="0.35">
      <c r="A1223" s="9" t="str">
        <f t="shared" si="39"/>
        <v>DISTRIBUCION VOLUMEN X CRITERIO (Consumiciones)Naranja/Mandarina InDE 35 A 49 AÑOS</v>
      </c>
      <c r="B1223" s="9">
        <v>0</v>
      </c>
      <c r="C1223" s="9">
        <v>0</v>
      </c>
      <c r="D1223" t="s">
        <v>166</v>
      </c>
      <c r="E1223" s="25">
        <v>62.611083415225487</v>
      </c>
      <c r="F1223" s="25">
        <v>48.064310688860104</v>
      </c>
      <c r="G1223" s="25">
        <v>32.670115597666211</v>
      </c>
      <c r="H1223" s="10">
        <v>0</v>
      </c>
    </row>
    <row r="1224" spans="1:8" x14ac:dyDescent="0.35">
      <c r="A1224" s="9" t="str">
        <f t="shared" si="39"/>
        <v>DISTRIBUCION VOLUMEN X CRITERIO (Consumiciones)Naranja/Mandarina InDE 50 A 59 AÑOS</v>
      </c>
      <c r="B1224" s="9">
        <v>0</v>
      </c>
      <c r="C1224" s="9">
        <v>0</v>
      </c>
      <c r="D1224" t="s">
        <v>167</v>
      </c>
      <c r="E1224" s="25">
        <v>15.825230792405193</v>
      </c>
      <c r="F1224" s="25">
        <v>10.812254861278998</v>
      </c>
      <c r="G1224" s="25">
        <v>22.613427339416521</v>
      </c>
      <c r="H1224" s="10">
        <v>0</v>
      </c>
    </row>
    <row r="1225" spans="1:8" x14ac:dyDescent="0.35">
      <c r="A1225" s="9" t="str">
        <f t="shared" si="39"/>
        <v>DISTRIBUCION VOLUMEN X CRITERIO (Consumiciones)Naranja/Mandarina InDE 60 A 75 AÑOS</v>
      </c>
      <c r="B1225" s="9">
        <v>0</v>
      </c>
      <c r="C1225" s="9">
        <v>0</v>
      </c>
      <c r="D1225" t="s">
        <v>168</v>
      </c>
      <c r="E1225" s="25">
        <v>18.554776882742395</v>
      </c>
      <c r="F1225" s="25">
        <v>34.292250459155873</v>
      </c>
      <c r="G1225" s="25">
        <v>40.250907094954528</v>
      </c>
      <c r="H1225" s="10">
        <v>0</v>
      </c>
    </row>
    <row r="1226" spans="1:8" x14ac:dyDescent="0.35">
      <c r="A1226" s="9" t="str">
        <f t="shared" si="39"/>
        <v>DISTRIBUCION VOLUMEN X CRITERIO (Consumiciones)Naranja/Mandarina InNIVEL ALTO</v>
      </c>
      <c r="B1226" s="9">
        <v>0</v>
      </c>
      <c r="C1226" s="9">
        <v>0</v>
      </c>
      <c r="D1226" t="s">
        <v>256</v>
      </c>
      <c r="E1226" s="25">
        <v>24.626598690203785</v>
      </c>
      <c r="F1226" s="25">
        <v>24.44712761466268</v>
      </c>
      <c r="G1226" s="25">
        <v>13.601259203653829</v>
      </c>
      <c r="H1226" s="10">
        <v>0</v>
      </c>
    </row>
    <row r="1227" spans="1:8" x14ac:dyDescent="0.35">
      <c r="A1227" s="9" t="str">
        <f t="shared" si="39"/>
        <v>DISTRIBUCION VOLUMEN X CRITERIO (Consumiciones)Naranja/Mandarina InNIVEL MEDIO ALTO</v>
      </c>
      <c r="B1227" s="9">
        <v>0</v>
      </c>
      <c r="C1227" s="9">
        <v>0</v>
      </c>
      <c r="D1227" t="s">
        <v>257</v>
      </c>
      <c r="E1227" s="25">
        <v>5.6433037923836711</v>
      </c>
      <c r="F1227" s="25">
        <v>12.463565214567419</v>
      </c>
      <c r="G1227" s="25">
        <v>15.883539473595048</v>
      </c>
      <c r="H1227" s="10">
        <v>0</v>
      </c>
    </row>
    <row r="1228" spans="1:8" x14ac:dyDescent="0.35">
      <c r="A1228" s="9" t="str">
        <f t="shared" si="39"/>
        <v>DISTRIBUCION VOLUMEN X CRITERIO (Consumiciones)Naranja/Mandarina InNIVEL MEDIO</v>
      </c>
      <c r="B1228" s="9">
        <v>0</v>
      </c>
      <c r="C1228" s="9">
        <v>0</v>
      </c>
      <c r="D1228" t="s">
        <v>258</v>
      </c>
      <c r="E1228" s="25">
        <v>33.917445538730803</v>
      </c>
      <c r="F1228" s="25">
        <v>38.851009782094906</v>
      </c>
      <c r="G1228" s="25">
        <v>33.221066136803245</v>
      </c>
      <c r="H1228" s="10">
        <v>0</v>
      </c>
    </row>
    <row r="1229" spans="1:8" x14ac:dyDescent="0.35">
      <c r="A1229" s="9" t="str">
        <f t="shared" si="39"/>
        <v>DISTRIBUCION VOLUMEN X CRITERIO (Consumiciones)Naranja/Mandarina InNIVEL MEDIO BAJO</v>
      </c>
      <c r="B1229" s="9">
        <v>0</v>
      </c>
      <c r="C1229" s="9">
        <v>0</v>
      </c>
      <c r="D1229" t="s">
        <v>259</v>
      </c>
      <c r="E1229" s="25">
        <v>33.41753878818745</v>
      </c>
      <c r="F1229" s="25">
        <v>15.218834231198064</v>
      </c>
      <c r="G1229" s="25">
        <v>7.5479862454362907</v>
      </c>
      <c r="H1229" s="10">
        <v>0</v>
      </c>
    </row>
    <row r="1230" spans="1:8" x14ac:dyDescent="0.35">
      <c r="A1230" s="9" t="str">
        <f t="shared" si="39"/>
        <v>DISTRIBUCION VOLUMEN X CRITERIO (Consumiciones)Naranja/Mandarina InNIVEL BAJO</v>
      </c>
      <c r="B1230" s="9">
        <v>0</v>
      </c>
      <c r="C1230" s="9">
        <v>0</v>
      </c>
      <c r="D1230" t="s">
        <v>260</v>
      </c>
      <c r="E1230" s="25">
        <v>2.3951418826347992</v>
      </c>
      <c r="F1230" s="25">
        <v>9.0195046528998084</v>
      </c>
      <c r="G1230" s="25">
        <v>29.746179057795825</v>
      </c>
      <c r="H1230" s="10">
        <v>0</v>
      </c>
    </row>
    <row r="1231" spans="1:8" x14ac:dyDescent="0.35">
      <c r="A1231" s="9" t="str">
        <f t="shared" si="39"/>
        <v>DISTRIBUCION VOLUMEN X CRITERIO (Consumiciones)Naranja/Mandarina InHOMBRE</v>
      </c>
      <c r="B1231" s="9">
        <v>0</v>
      </c>
      <c r="C1231" s="9">
        <v>0</v>
      </c>
      <c r="D1231" t="s">
        <v>173</v>
      </c>
      <c r="E1231" s="25">
        <v>57.241573476985316</v>
      </c>
      <c r="F1231" s="25">
        <v>51.209293892234584</v>
      </c>
      <c r="G1231" s="25">
        <v>45.567225166605056</v>
      </c>
      <c r="H1231" s="10">
        <v>0</v>
      </c>
    </row>
    <row r="1232" spans="1:8" x14ac:dyDescent="0.35">
      <c r="A1232" s="9" t="str">
        <f t="shared" si="39"/>
        <v>DISTRIBUCION VOLUMEN X CRITERIO (Consumiciones)Naranja/Mandarina InMUJER</v>
      </c>
      <c r="B1232" s="9">
        <v>0</v>
      </c>
      <c r="C1232" s="9">
        <v>0</v>
      </c>
      <c r="D1232" t="s">
        <v>174</v>
      </c>
      <c r="E1232" s="25">
        <v>42.758453421896405</v>
      </c>
      <c r="F1232" s="25">
        <v>48.790751211485933</v>
      </c>
      <c r="G1232" s="25">
        <v>54.432797421358124</v>
      </c>
      <c r="H1232" s="10">
        <v>0</v>
      </c>
    </row>
    <row r="1233" spans="1:8" x14ac:dyDescent="0.35">
      <c r="A1233" s="9" t="str">
        <f>$B$3&amp;$C$1233&amp;D1233</f>
        <v>DISTRIBUCION VOLUMEN X CRITERIO (Consumiciones)Melon/sandia Ing.T.ESPAÑA</v>
      </c>
      <c r="B1233" s="9">
        <v>0</v>
      </c>
      <c r="C1233" s="9" t="s">
        <v>107</v>
      </c>
      <c r="D1233" t="s">
        <v>145</v>
      </c>
      <c r="E1233" s="25">
        <v>100</v>
      </c>
      <c r="F1233" s="25">
        <v>100</v>
      </c>
      <c r="G1233" s="25">
        <v>100</v>
      </c>
      <c r="H1233" s="10">
        <v>0</v>
      </c>
    </row>
    <row r="1234" spans="1:8" x14ac:dyDescent="0.35">
      <c r="A1234" s="9" t="str">
        <f t="shared" ref="A1234:A1262" si="40">$B$3&amp;$C$1233&amp;D1234</f>
        <v>DISTRIBUCION VOLUMEN X CRITERIO (Consumiciones)Melon/sandia Ing.BCN AM</v>
      </c>
      <c r="B1234" s="9">
        <v>0</v>
      </c>
      <c r="C1234" s="9">
        <v>0</v>
      </c>
      <c r="D1234" t="s">
        <v>147</v>
      </c>
      <c r="E1234" s="25">
        <v>8.1218664746020348</v>
      </c>
      <c r="F1234" s="25">
        <v>8.6955946925326941</v>
      </c>
      <c r="G1234" s="25">
        <v>7.5529115802035109</v>
      </c>
      <c r="H1234" s="10">
        <v>0</v>
      </c>
    </row>
    <row r="1235" spans="1:8" x14ac:dyDescent="0.35">
      <c r="A1235" s="9" t="str">
        <f t="shared" si="40"/>
        <v>DISTRIBUCION VOLUMEN X CRITERIO (Consumiciones)Melon/sandia Ing.REST.CAT ARAGON</v>
      </c>
      <c r="B1235" s="9">
        <v>0</v>
      </c>
      <c r="C1235" s="9">
        <v>0</v>
      </c>
      <c r="D1235" t="s">
        <v>148</v>
      </c>
      <c r="E1235" s="25">
        <v>8.3437911548374544</v>
      </c>
      <c r="F1235" s="25">
        <v>9.4063310698603857</v>
      </c>
      <c r="G1235" s="25">
        <v>13.296173259582977</v>
      </c>
      <c r="H1235" s="10">
        <v>0</v>
      </c>
    </row>
    <row r="1236" spans="1:8" x14ac:dyDescent="0.35">
      <c r="A1236" s="9" t="str">
        <f t="shared" si="40"/>
        <v>DISTRIBUCION VOLUMEN X CRITERIO (Consumiciones)Melon/sandia Ing.LEVANTE</v>
      </c>
      <c r="B1236" s="9">
        <v>0</v>
      </c>
      <c r="C1236" s="9">
        <v>0</v>
      </c>
      <c r="D1236" t="s">
        <v>149</v>
      </c>
      <c r="E1236" s="25">
        <v>20.839501106535153</v>
      </c>
      <c r="F1236" s="25">
        <v>38.341773650747982</v>
      </c>
      <c r="G1236" s="25">
        <v>25.753197013433098</v>
      </c>
      <c r="H1236" s="10">
        <v>0</v>
      </c>
    </row>
    <row r="1237" spans="1:8" x14ac:dyDescent="0.35">
      <c r="A1237" s="9" t="str">
        <f t="shared" si="40"/>
        <v>DISTRIBUCION VOLUMEN X CRITERIO (Consumiciones)Melon/sandia Ing.ANDALUCIA</v>
      </c>
      <c r="B1237" s="9">
        <v>0</v>
      </c>
      <c r="C1237" s="9">
        <v>0</v>
      </c>
      <c r="D1237" t="s">
        <v>150</v>
      </c>
      <c r="E1237" s="25">
        <v>18.300458317019704</v>
      </c>
      <c r="F1237" s="25">
        <v>5.2643497628393137</v>
      </c>
      <c r="G1237" s="25">
        <v>6.9153061553595325</v>
      </c>
      <c r="H1237" s="10">
        <v>0</v>
      </c>
    </row>
    <row r="1238" spans="1:8" x14ac:dyDescent="0.35">
      <c r="A1238" s="9" t="str">
        <f t="shared" si="40"/>
        <v>DISTRIBUCION VOLUMEN X CRITERIO (Consumiciones)Melon/sandia Ing.MDD AM</v>
      </c>
      <c r="B1238" s="9">
        <v>0</v>
      </c>
      <c r="C1238" s="9">
        <v>0</v>
      </c>
      <c r="D1238" t="s">
        <v>151</v>
      </c>
      <c r="E1238" s="25">
        <v>18.822121071904892</v>
      </c>
      <c r="F1238" s="25">
        <v>20.062433884180251</v>
      </c>
      <c r="G1238" s="25">
        <v>28.430278498975987</v>
      </c>
      <c r="H1238" s="10">
        <v>0</v>
      </c>
    </row>
    <row r="1239" spans="1:8" x14ac:dyDescent="0.35">
      <c r="A1239" s="9" t="str">
        <f t="shared" si="40"/>
        <v>DISTRIBUCION VOLUMEN X CRITERIO (Consumiciones)Melon/sandia Ing.RTO CENTRO</v>
      </c>
      <c r="B1239" s="9">
        <v>0</v>
      </c>
      <c r="C1239" s="9">
        <v>0</v>
      </c>
      <c r="D1239" t="s">
        <v>152</v>
      </c>
      <c r="E1239" s="25">
        <v>7.8483649032593057</v>
      </c>
      <c r="F1239" s="25">
        <v>4.9205191211109707</v>
      </c>
      <c r="G1239" s="25">
        <v>6.4637153085742849</v>
      </c>
      <c r="H1239" s="10">
        <v>0</v>
      </c>
    </row>
    <row r="1240" spans="1:8" x14ac:dyDescent="0.35">
      <c r="A1240" s="9" t="str">
        <f t="shared" si="40"/>
        <v>DISTRIBUCION VOLUMEN X CRITERIO (Consumiciones)Melon/sandia Ing.NORTE-CENTRO</v>
      </c>
      <c r="B1240" s="9">
        <v>0</v>
      </c>
      <c r="C1240" s="9">
        <v>0</v>
      </c>
      <c r="D1240" t="s">
        <v>153</v>
      </c>
      <c r="E1240" s="25">
        <v>10.02903162994617</v>
      </c>
      <c r="F1240" s="25">
        <v>8.574871242346223</v>
      </c>
      <c r="G1240" s="25">
        <v>8.1312025285836373</v>
      </c>
      <c r="H1240" s="10">
        <v>0</v>
      </c>
    </row>
    <row r="1241" spans="1:8" x14ac:dyDescent="0.35">
      <c r="A1241" s="9" t="str">
        <f t="shared" si="40"/>
        <v>DISTRIBUCION VOLUMEN X CRITERIO (Consumiciones)Melon/sandia Ing.NOROESTE</v>
      </c>
      <c r="B1241" s="9">
        <v>0</v>
      </c>
      <c r="C1241" s="9">
        <v>0</v>
      </c>
      <c r="D1241" t="s">
        <v>154</v>
      </c>
      <c r="E1241" s="25">
        <v>7.6948695293509228</v>
      </c>
      <c r="F1241" s="25">
        <v>4.734152998245392</v>
      </c>
      <c r="G1241" s="25">
        <v>3.4572100111270578</v>
      </c>
      <c r="H1241" s="10">
        <v>0</v>
      </c>
    </row>
    <row r="1242" spans="1:8" x14ac:dyDescent="0.35">
      <c r="A1242" s="9" t="str">
        <f t="shared" si="40"/>
        <v>DISTRIBUCION VOLUMEN X CRITERIO (Consumiciones)Melon/sandia Ing.&lt;2MIL</v>
      </c>
      <c r="B1242" s="9">
        <v>0</v>
      </c>
      <c r="C1242" s="9">
        <v>0</v>
      </c>
      <c r="D1242" t="s">
        <v>155</v>
      </c>
      <c r="E1242" s="25">
        <v>4.8132708844115673</v>
      </c>
      <c r="F1242" s="25">
        <v>13.061471932641865</v>
      </c>
      <c r="G1242" s="25">
        <v>12.851655351469898</v>
      </c>
      <c r="H1242" s="10">
        <v>0</v>
      </c>
    </row>
    <row r="1243" spans="1:8" x14ac:dyDescent="0.35">
      <c r="A1243" s="9" t="str">
        <f t="shared" si="40"/>
        <v>DISTRIBUCION VOLUMEN X CRITERIO (Consumiciones)Melon/sandia Ing.2-5MIL</v>
      </c>
      <c r="B1243" s="9">
        <v>0</v>
      </c>
      <c r="C1243" s="9">
        <v>0</v>
      </c>
      <c r="D1243" t="s">
        <v>156</v>
      </c>
      <c r="E1243" s="25">
        <v>4.771474842813384</v>
      </c>
      <c r="F1243" s="25">
        <v>0.72803770693456471</v>
      </c>
      <c r="G1243" s="25">
        <v>2.1707406750415248</v>
      </c>
      <c r="H1243" s="10">
        <v>0</v>
      </c>
    </row>
    <row r="1244" spans="1:8" x14ac:dyDescent="0.35">
      <c r="A1244" s="9" t="str">
        <f t="shared" si="40"/>
        <v>DISTRIBUCION VOLUMEN X CRITERIO (Consumiciones)Melon/sandia Ing.5-10MIL</v>
      </c>
      <c r="B1244" s="9">
        <v>0</v>
      </c>
      <c r="C1244" s="9">
        <v>0</v>
      </c>
      <c r="D1244" t="s">
        <v>157</v>
      </c>
      <c r="E1244" s="25">
        <v>9.6105582506485323</v>
      </c>
      <c r="F1244" s="25">
        <v>5.909814352160379</v>
      </c>
      <c r="G1244" s="25">
        <v>3.506031188015029</v>
      </c>
      <c r="H1244" s="10">
        <v>0</v>
      </c>
    </row>
    <row r="1245" spans="1:8" x14ac:dyDescent="0.35">
      <c r="A1245" s="9" t="str">
        <f t="shared" si="40"/>
        <v>DISTRIBUCION VOLUMEN X CRITERIO (Consumiciones)Melon/sandia Ing.10-30MIL</v>
      </c>
      <c r="B1245" s="9">
        <v>0</v>
      </c>
      <c r="C1245" s="9">
        <v>0</v>
      </c>
      <c r="D1245" t="s">
        <v>158</v>
      </c>
      <c r="E1245" s="25">
        <v>14.436221910024141</v>
      </c>
      <c r="F1245" s="25">
        <v>9.9300016342411688</v>
      </c>
      <c r="G1245" s="25">
        <v>15.726790408153391</v>
      </c>
      <c r="H1245" s="10">
        <v>0</v>
      </c>
    </row>
    <row r="1246" spans="1:8" x14ac:dyDescent="0.35">
      <c r="A1246" s="9" t="str">
        <f t="shared" si="40"/>
        <v>DISTRIBUCION VOLUMEN X CRITERIO (Consumiciones)Melon/sandia Ing.30-100MIL</v>
      </c>
      <c r="B1246" s="9">
        <v>0</v>
      </c>
      <c r="C1246" s="9">
        <v>0</v>
      </c>
      <c r="D1246" t="s">
        <v>159</v>
      </c>
      <c r="E1246" s="25">
        <v>21.048120146477199</v>
      </c>
      <c r="F1246" s="25">
        <v>18.20086683283083</v>
      </c>
      <c r="G1246" s="25">
        <v>12.927956330328492</v>
      </c>
      <c r="H1246" s="10">
        <v>0</v>
      </c>
    </row>
    <row r="1247" spans="1:8" x14ac:dyDescent="0.35">
      <c r="A1247" s="9" t="str">
        <f t="shared" si="40"/>
        <v>DISTRIBUCION VOLUMEN X CRITERIO (Consumiciones)Melon/sandia Ing.100-200MIL</v>
      </c>
      <c r="B1247" s="9">
        <v>0</v>
      </c>
      <c r="C1247" s="9">
        <v>0</v>
      </c>
      <c r="D1247" t="s">
        <v>160</v>
      </c>
      <c r="E1247" s="25">
        <v>11.678478781115412</v>
      </c>
      <c r="F1247" s="25">
        <v>7.751606106777599</v>
      </c>
      <c r="G1247" s="25">
        <v>12.104908806502072</v>
      </c>
      <c r="H1247" s="10">
        <v>0</v>
      </c>
    </row>
    <row r="1248" spans="1:8" x14ac:dyDescent="0.35">
      <c r="A1248" s="9" t="str">
        <f t="shared" si="40"/>
        <v>DISTRIBUCION VOLUMEN X CRITERIO (Consumiciones)Melon/sandia Ing.200-500MIL</v>
      </c>
      <c r="B1248" s="9">
        <v>0</v>
      </c>
      <c r="C1248" s="9">
        <v>0</v>
      </c>
      <c r="D1248" t="s">
        <v>161</v>
      </c>
      <c r="E1248" s="25">
        <v>16.922084012922486</v>
      </c>
      <c r="F1248" s="25">
        <v>24.277924729004649</v>
      </c>
      <c r="G1248" s="25">
        <v>14.472416184225379</v>
      </c>
      <c r="H1248" s="10">
        <v>0</v>
      </c>
    </row>
    <row r="1249" spans="1:8" x14ac:dyDescent="0.35">
      <c r="A1249" s="9" t="str">
        <f t="shared" si="40"/>
        <v>DISTRIBUCION VOLUMEN X CRITERIO (Consumiciones)Melon/sandia Ing.&gt;500MIL</v>
      </c>
      <c r="B1249" s="9">
        <v>0</v>
      </c>
      <c r="C1249" s="9">
        <v>0</v>
      </c>
      <c r="D1249" t="s">
        <v>162</v>
      </c>
      <c r="E1249" s="25">
        <v>16.719798499634646</v>
      </c>
      <c r="F1249" s="25">
        <v>20.14030987952609</v>
      </c>
      <c r="G1249" s="25">
        <v>26.239505894115556</v>
      </c>
      <c r="H1249" s="10">
        <v>0</v>
      </c>
    </row>
    <row r="1250" spans="1:8" x14ac:dyDescent="0.35">
      <c r="A1250" s="9" t="str">
        <f t="shared" si="40"/>
        <v>DISTRIBUCION VOLUMEN X CRITERIO (Consumiciones)Melon/sandia Ing.DE 15 A 19 AÑOS</v>
      </c>
      <c r="B1250" s="9">
        <v>0</v>
      </c>
      <c r="C1250" s="9">
        <v>0</v>
      </c>
      <c r="D1250" t="s">
        <v>163</v>
      </c>
      <c r="E1250" s="25" t="s">
        <v>282</v>
      </c>
      <c r="F1250" s="25" t="s">
        <v>282</v>
      </c>
      <c r="G1250" s="25" t="s">
        <v>282</v>
      </c>
      <c r="H1250" s="10">
        <v>0</v>
      </c>
    </row>
    <row r="1251" spans="1:8" x14ac:dyDescent="0.35">
      <c r="A1251" s="9" t="str">
        <f t="shared" si="40"/>
        <v>DISTRIBUCION VOLUMEN X CRITERIO (Consumiciones)Melon/sandia Ing.DE 20 A 24 AÑOS</v>
      </c>
      <c r="B1251" s="9">
        <v>0</v>
      </c>
      <c r="C1251" s="9">
        <v>0</v>
      </c>
      <c r="D1251" t="s">
        <v>164</v>
      </c>
      <c r="E1251" s="25">
        <v>0.44520243207423527</v>
      </c>
      <c r="F1251" s="25">
        <v>2.1847974470608613</v>
      </c>
      <c r="G1251" s="25">
        <v>2.0488050507168083</v>
      </c>
      <c r="H1251" s="10">
        <v>0</v>
      </c>
    </row>
    <row r="1252" spans="1:8" x14ac:dyDescent="0.35">
      <c r="A1252" s="9" t="str">
        <f t="shared" si="40"/>
        <v>DISTRIBUCION VOLUMEN X CRITERIO (Consumiciones)Melon/sandia Ing.DE 25 A 34 AÑOS</v>
      </c>
      <c r="B1252" s="9">
        <v>0</v>
      </c>
      <c r="C1252" s="9">
        <v>0</v>
      </c>
      <c r="D1252" t="s">
        <v>165</v>
      </c>
      <c r="E1252" s="25">
        <v>2.8854134170266135</v>
      </c>
      <c r="F1252" s="25">
        <v>1.346399433984975</v>
      </c>
      <c r="G1252" s="25">
        <v>1.1258438019061134</v>
      </c>
      <c r="H1252" s="10">
        <v>0</v>
      </c>
    </row>
    <row r="1253" spans="1:8" x14ac:dyDescent="0.35">
      <c r="A1253" s="9" t="str">
        <f t="shared" si="40"/>
        <v>DISTRIBUCION VOLUMEN X CRITERIO (Consumiciones)Melon/sandia Ing.DE 35 A 49 AÑOS</v>
      </c>
      <c r="B1253" s="9">
        <v>0</v>
      </c>
      <c r="C1253" s="9">
        <v>0</v>
      </c>
      <c r="D1253" t="s">
        <v>166</v>
      </c>
      <c r="E1253" s="25">
        <v>28.978218949493002</v>
      </c>
      <c r="F1253" s="25">
        <v>17.411381560083807</v>
      </c>
      <c r="G1253" s="25">
        <v>12.664503072035604</v>
      </c>
      <c r="H1253" s="10">
        <v>0</v>
      </c>
    </row>
    <row r="1254" spans="1:8" x14ac:dyDescent="0.35">
      <c r="A1254" s="9" t="str">
        <f t="shared" si="40"/>
        <v>DISTRIBUCION VOLUMEN X CRITERIO (Consumiciones)Melon/sandia Ing.DE 50 A 59 AÑOS</v>
      </c>
      <c r="B1254" s="9">
        <v>0</v>
      </c>
      <c r="C1254" s="9">
        <v>0</v>
      </c>
      <c r="D1254" t="s">
        <v>167</v>
      </c>
      <c r="E1254" s="25">
        <v>26.628449154866761</v>
      </c>
      <c r="F1254" s="25">
        <v>20.141454826931906</v>
      </c>
      <c r="G1254" s="25">
        <v>21.103667091322507</v>
      </c>
      <c r="H1254" s="10">
        <v>0</v>
      </c>
    </row>
    <row r="1255" spans="1:8" x14ac:dyDescent="0.35">
      <c r="A1255" s="9" t="str">
        <f t="shared" si="40"/>
        <v>DISTRIBUCION VOLUMEN X CRITERIO (Consumiciones)Melon/sandia Ing.DE 60 A 75 AÑOS</v>
      </c>
      <c r="B1255" s="9">
        <v>0</v>
      </c>
      <c r="C1255" s="9">
        <v>0</v>
      </c>
      <c r="D1255" t="s">
        <v>168</v>
      </c>
      <c r="E1255" s="25">
        <v>41.062723898018703</v>
      </c>
      <c r="F1255" s="25">
        <v>58.915999025326826</v>
      </c>
      <c r="G1255" s="25">
        <v>63.057183402944638</v>
      </c>
      <c r="H1255" s="10">
        <v>0</v>
      </c>
    </row>
    <row r="1256" spans="1:8" x14ac:dyDescent="0.35">
      <c r="A1256" s="9" t="str">
        <f t="shared" si="40"/>
        <v>DISTRIBUCION VOLUMEN X CRITERIO (Consumiciones)Melon/sandia Ing.NIVEL ALTO</v>
      </c>
      <c r="B1256" s="9">
        <v>0</v>
      </c>
      <c r="C1256" s="9">
        <v>0</v>
      </c>
      <c r="D1256" t="s">
        <v>256</v>
      </c>
      <c r="E1256" s="25">
        <v>25.214952566596249</v>
      </c>
      <c r="F1256" s="25">
        <v>25.114744280400558</v>
      </c>
      <c r="G1256" s="25">
        <v>20.36839431713728</v>
      </c>
      <c r="H1256" s="10">
        <v>0</v>
      </c>
    </row>
    <row r="1257" spans="1:8" x14ac:dyDescent="0.35">
      <c r="A1257" s="9" t="str">
        <f t="shared" si="40"/>
        <v>DISTRIBUCION VOLUMEN X CRITERIO (Consumiciones)Melon/sandia Ing.NIVEL MEDIO ALTO</v>
      </c>
      <c r="B1257" s="9">
        <v>0</v>
      </c>
      <c r="C1257" s="9">
        <v>0</v>
      </c>
      <c r="D1257" t="s">
        <v>257</v>
      </c>
      <c r="E1257" s="25">
        <v>14.034613508313146</v>
      </c>
      <c r="F1257" s="25">
        <v>7.9459183603570276</v>
      </c>
      <c r="G1257" s="25">
        <v>9.2643079453645321</v>
      </c>
      <c r="H1257" s="10">
        <v>0</v>
      </c>
    </row>
    <row r="1258" spans="1:8" x14ac:dyDescent="0.35">
      <c r="A1258" s="9" t="str">
        <f t="shared" si="40"/>
        <v>DISTRIBUCION VOLUMEN X CRITERIO (Consumiciones)Melon/sandia Ing.NIVEL MEDIO</v>
      </c>
      <c r="B1258" s="9">
        <v>0</v>
      </c>
      <c r="C1258" s="9">
        <v>0</v>
      </c>
      <c r="D1258" t="s">
        <v>258</v>
      </c>
      <c r="E1258" s="25">
        <v>20.510293812824919</v>
      </c>
      <c r="F1258" s="25">
        <v>26.807309265951712</v>
      </c>
      <c r="G1258" s="25">
        <v>27.189466384996209</v>
      </c>
      <c r="H1258" s="10">
        <v>0</v>
      </c>
    </row>
    <row r="1259" spans="1:8" x14ac:dyDescent="0.35">
      <c r="A1259" s="9" t="str">
        <f t="shared" si="40"/>
        <v>DISTRIBUCION VOLUMEN X CRITERIO (Consumiciones)Melon/sandia Ing.NIVEL MEDIO BAJO</v>
      </c>
      <c r="B1259" s="9">
        <v>0</v>
      </c>
      <c r="C1259" s="9">
        <v>0</v>
      </c>
      <c r="D1259" t="s">
        <v>259</v>
      </c>
      <c r="E1259" s="25">
        <v>22.53579751139511</v>
      </c>
      <c r="F1259" s="25">
        <v>11.178287882835674</v>
      </c>
      <c r="G1259" s="25">
        <v>5.5035912983180406</v>
      </c>
      <c r="H1259" s="10">
        <v>0</v>
      </c>
    </row>
    <row r="1260" spans="1:8" x14ac:dyDescent="0.35">
      <c r="A1260" s="9" t="str">
        <f t="shared" si="40"/>
        <v>DISTRIBUCION VOLUMEN X CRITERIO (Consumiciones)Melon/sandia Ing.NIVEL BAJO</v>
      </c>
      <c r="B1260" s="9">
        <v>0</v>
      </c>
      <c r="C1260" s="9">
        <v>0</v>
      </c>
      <c r="D1260" t="s">
        <v>260</v>
      </c>
      <c r="E1260" s="25">
        <v>17.704342600870575</v>
      </c>
      <c r="F1260" s="25">
        <v>28.953762717968139</v>
      </c>
      <c r="G1260" s="25">
        <v>37.674243279418171</v>
      </c>
      <c r="H1260" s="10">
        <v>0</v>
      </c>
    </row>
    <row r="1261" spans="1:8" x14ac:dyDescent="0.35">
      <c r="A1261" s="9" t="str">
        <f t="shared" si="40"/>
        <v>DISTRIBUCION VOLUMEN X CRITERIO (Consumiciones)Melon/sandia Ing.HOMBRE</v>
      </c>
      <c r="B1261" s="9">
        <v>0</v>
      </c>
      <c r="C1261" s="9">
        <v>0</v>
      </c>
      <c r="D1261" t="s">
        <v>173</v>
      </c>
      <c r="E1261" s="25">
        <v>54.741194304222837</v>
      </c>
      <c r="F1261" s="25">
        <v>39.869828287246754</v>
      </c>
      <c r="G1261" s="25">
        <v>56.218687007143899</v>
      </c>
      <c r="H1261" s="10">
        <v>0</v>
      </c>
    </row>
    <row r="1262" spans="1:8" x14ac:dyDescent="0.35">
      <c r="A1262" s="9" t="str">
        <f t="shared" si="40"/>
        <v>DISTRIBUCION VOLUMEN X CRITERIO (Consumiciones)Melon/sandia Ing.MUJER</v>
      </c>
      <c r="B1262" s="9">
        <v>0</v>
      </c>
      <c r="C1262" s="9">
        <v>0</v>
      </c>
      <c r="D1262" t="s">
        <v>174</v>
      </c>
      <c r="E1262" s="25">
        <v>45.258816164416253</v>
      </c>
      <c r="F1262" s="25">
        <v>60.130201070379044</v>
      </c>
      <c r="G1262" s="25">
        <v>43.781312992856094</v>
      </c>
      <c r="H1262" s="10">
        <v>0</v>
      </c>
    </row>
    <row r="1263" spans="1:8" x14ac:dyDescent="0.35">
      <c r="A1263" s="9" t="str">
        <f>$B$3&amp;$C$1263&amp;D1263</f>
        <v>DISTRIBUCION VOLUMEN X CRITERIO (Consumiciones)Fresa/freson Ing.T.ESPAÑA</v>
      </c>
      <c r="B1263" s="9">
        <v>0</v>
      </c>
      <c r="C1263" s="9" t="s">
        <v>108</v>
      </c>
      <c r="D1263" t="s">
        <v>145</v>
      </c>
      <c r="E1263" s="25">
        <v>100</v>
      </c>
      <c r="F1263" s="25">
        <v>100</v>
      </c>
      <c r="G1263" s="25">
        <v>100</v>
      </c>
      <c r="H1263" s="10">
        <v>0</v>
      </c>
    </row>
    <row r="1264" spans="1:8" x14ac:dyDescent="0.35">
      <c r="A1264" s="9" t="str">
        <f t="shared" ref="A1264:A1292" si="41">$B$3&amp;$C$1263&amp;D1264</f>
        <v>DISTRIBUCION VOLUMEN X CRITERIO (Consumiciones)Fresa/freson Ing.BCN AM</v>
      </c>
      <c r="B1264" s="9">
        <v>0</v>
      </c>
      <c r="C1264" s="9">
        <v>0</v>
      </c>
      <c r="D1264" t="s">
        <v>147</v>
      </c>
      <c r="E1264" s="25">
        <v>17.166108988272178</v>
      </c>
      <c r="F1264" s="25">
        <v>6.77104925902636</v>
      </c>
      <c r="G1264" s="25">
        <v>16.269425482694665</v>
      </c>
      <c r="H1264" s="10">
        <v>0</v>
      </c>
    </row>
    <row r="1265" spans="1:8" x14ac:dyDescent="0.35">
      <c r="A1265" s="9" t="str">
        <f t="shared" si="41"/>
        <v>DISTRIBUCION VOLUMEN X CRITERIO (Consumiciones)Fresa/freson Ing.REST.CAT ARAGON</v>
      </c>
      <c r="B1265" s="9">
        <v>0</v>
      </c>
      <c r="C1265" s="9">
        <v>0</v>
      </c>
      <c r="D1265" t="s">
        <v>148</v>
      </c>
      <c r="E1265" s="25">
        <v>13.015101055521017</v>
      </c>
      <c r="F1265" s="25">
        <v>14.264579014819475</v>
      </c>
      <c r="G1265" s="25">
        <v>8.9020374446701798</v>
      </c>
      <c r="H1265" s="10">
        <v>0</v>
      </c>
    </row>
    <row r="1266" spans="1:8" x14ac:dyDescent="0.35">
      <c r="A1266" s="9" t="str">
        <f t="shared" si="41"/>
        <v>DISTRIBUCION VOLUMEN X CRITERIO (Consumiciones)Fresa/freson Ing.LEVANTE</v>
      </c>
      <c r="B1266" s="9">
        <v>0</v>
      </c>
      <c r="C1266" s="9">
        <v>0</v>
      </c>
      <c r="D1266" t="s">
        <v>149</v>
      </c>
      <c r="E1266" s="25">
        <v>13.413705457768014</v>
      </c>
      <c r="F1266" s="25">
        <v>22.635985081918029</v>
      </c>
      <c r="G1266" s="25">
        <v>9.2699097903108623</v>
      </c>
      <c r="H1266" s="10">
        <v>0</v>
      </c>
    </row>
    <row r="1267" spans="1:8" x14ac:dyDescent="0.35">
      <c r="A1267" s="9" t="str">
        <f t="shared" si="41"/>
        <v>DISTRIBUCION VOLUMEN X CRITERIO (Consumiciones)Fresa/freson Ing.ANDALUCIA</v>
      </c>
      <c r="B1267" s="9">
        <v>0</v>
      </c>
      <c r="C1267" s="9">
        <v>0</v>
      </c>
      <c r="D1267" t="s">
        <v>150</v>
      </c>
      <c r="E1267" s="25">
        <v>9.2266986556713206</v>
      </c>
      <c r="F1267" s="25">
        <v>6.7191790970926704</v>
      </c>
      <c r="G1267" s="25">
        <v>8.1930804021077392</v>
      </c>
      <c r="H1267" s="10">
        <v>0</v>
      </c>
    </row>
    <row r="1268" spans="1:8" x14ac:dyDescent="0.35">
      <c r="A1268" s="9" t="str">
        <f t="shared" si="41"/>
        <v>DISTRIBUCION VOLUMEN X CRITERIO (Consumiciones)Fresa/freson Ing.MDD AM</v>
      </c>
      <c r="B1268" s="9">
        <v>0</v>
      </c>
      <c r="C1268" s="9">
        <v>0</v>
      </c>
      <c r="D1268" t="s">
        <v>151</v>
      </c>
      <c r="E1268" s="25">
        <v>23.369930997484126</v>
      </c>
      <c r="F1268" s="25">
        <v>18.222326474499237</v>
      </c>
      <c r="G1268" s="25">
        <v>27.702564689157061</v>
      </c>
      <c r="H1268" s="10">
        <v>0</v>
      </c>
    </row>
    <row r="1269" spans="1:8" x14ac:dyDescent="0.35">
      <c r="A1269" s="9" t="str">
        <f t="shared" si="41"/>
        <v>DISTRIBUCION VOLUMEN X CRITERIO (Consumiciones)Fresa/freson Ing.RTO CENTRO</v>
      </c>
      <c r="B1269" s="9">
        <v>0</v>
      </c>
      <c r="C1269" s="9">
        <v>0</v>
      </c>
      <c r="D1269" t="s">
        <v>152</v>
      </c>
      <c r="E1269" s="25">
        <v>6.5579157894697415</v>
      </c>
      <c r="F1269" s="25">
        <v>7.0359902479906848</v>
      </c>
      <c r="G1269" s="25">
        <v>7.9930844591348897</v>
      </c>
      <c r="H1269" s="10">
        <v>0</v>
      </c>
    </row>
    <row r="1270" spans="1:8" x14ac:dyDescent="0.35">
      <c r="A1270" s="9" t="str">
        <f t="shared" si="41"/>
        <v>DISTRIBUCION VOLUMEN X CRITERIO (Consumiciones)Fresa/freson Ing.NORTE-CENTRO</v>
      </c>
      <c r="B1270" s="9">
        <v>0</v>
      </c>
      <c r="C1270" s="9">
        <v>0</v>
      </c>
      <c r="D1270" t="s">
        <v>153</v>
      </c>
      <c r="E1270" s="25">
        <v>7.863486398148094</v>
      </c>
      <c r="F1270" s="25">
        <v>9.377278809625162</v>
      </c>
      <c r="G1270" s="25">
        <v>8.5673707393114924</v>
      </c>
      <c r="H1270" s="10">
        <v>0</v>
      </c>
    </row>
    <row r="1271" spans="1:8" x14ac:dyDescent="0.35">
      <c r="A1271" s="9" t="str">
        <f t="shared" si="41"/>
        <v>DISTRIBUCION VOLUMEN X CRITERIO (Consumiciones)Fresa/freson Ing.NOROESTE</v>
      </c>
      <c r="B1271" s="9">
        <v>0</v>
      </c>
      <c r="C1271" s="9">
        <v>0</v>
      </c>
      <c r="D1271" t="s">
        <v>154</v>
      </c>
      <c r="E1271" s="25">
        <v>9.3870376721855067</v>
      </c>
      <c r="F1271" s="25">
        <v>14.973608524438752</v>
      </c>
      <c r="G1271" s="25">
        <v>13.102526992613111</v>
      </c>
      <c r="H1271" s="10">
        <v>0</v>
      </c>
    </row>
    <row r="1272" spans="1:8" x14ac:dyDescent="0.35">
      <c r="A1272" s="9" t="str">
        <f t="shared" si="41"/>
        <v>DISTRIBUCION VOLUMEN X CRITERIO (Consumiciones)Fresa/freson Ing.&lt;2MIL</v>
      </c>
      <c r="B1272" s="9">
        <v>0</v>
      </c>
      <c r="C1272" s="9">
        <v>0</v>
      </c>
      <c r="D1272" t="s">
        <v>155</v>
      </c>
      <c r="E1272" s="25">
        <v>7.2026435885279403</v>
      </c>
      <c r="F1272" s="25">
        <v>2.1540166825750289</v>
      </c>
      <c r="G1272" s="25">
        <v>6.9416424818074738</v>
      </c>
      <c r="H1272" s="10">
        <v>0</v>
      </c>
    </row>
    <row r="1273" spans="1:8" x14ac:dyDescent="0.35">
      <c r="A1273" s="9" t="str">
        <f t="shared" si="41"/>
        <v>DISTRIBUCION VOLUMEN X CRITERIO (Consumiciones)Fresa/freson Ing.2-5MIL</v>
      </c>
      <c r="B1273" s="9">
        <v>0</v>
      </c>
      <c r="C1273" s="9">
        <v>0</v>
      </c>
      <c r="D1273" t="s">
        <v>156</v>
      </c>
      <c r="E1273" s="25">
        <v>6.8711310534548931</v>
      </c>
      <c r="F1273" s="25">
        <v>3.1001479835474544</v>
      </c>
      <c r="G1273" s="25">
        <v>1.7427946211708636</v>
      </c>
      <c r="H1273" s="10">
        <v>0</v>
      </c>
    </row>
    <row r="1274" spans="1:8" x14ac:dyDescent="0.35">
      <c r="A1274" s="9" t="str">
        <f t="shared" si="41"/>
        <v>DISTRIBUCION VOLUMEN X CRITERIO (Consumiciones)Fresa/freson Ing.5-10MIL</v>
      </c>
      <c r="B1274" s="9">
        <v>0</v>
      </c>
      <c r="C1274" s="9">
        <v>0</v>
      </c>
      <c r="D1274" t="s">
        <v>157</v>
      </c>
      <c r="E1274" s="25">
        <v>5.5948551850041799</v>
      </c>
      <c r="F1274" s="25">
        <v>3.5622723808317067</v>
      </c>
      <c r="G1274" s="25">
        <v>5.0577605153776828</v>
      </c>
      <c r="H1274" s="10">
        <v>0</v>
      </c>
    </row>
    <row r="1275" spans="1:8" x14ac:dyDescent="0.35">
      <c r="A1275" s="9" t="str">
        <f t="shared" si="41"/>
        <v>DISTRIBUCION VOLUMEN X CRITERIO (Consumiciones)Fresa/freson Ing.10-30MIL</v>
      </c>
      <c r="B1275" s="9">
        <v>0</v>
      </c>
      <c r="C1275" s="9">
        <v>0</v>
      </c>
      <c r="D1275" t="s">
        <v>158</v>
      </c>
      <c r="E1275" s="25">
        <v>12.440102568117904</v>
      </c>
      <c r="F1275" s="25">
        <v>22.127214190084597</v>
      </c>
      <c r="G1275" s="25">
        <v>14.540455745018097</v>
      </c>
      <c r="H1275" s="10">
        <v>0</v>
      </c>
    </row>
    <row r="1276" spans="1:8" x14ac:dyDescent="0.35">
      <c r="A1276" s="9" t="str">
        <f t="shared" si="41"/>
        <v>DISTRIBUCION VOLUMEN X CRITERIO (Consumiciones)Fresa/freson Ing.30-100MIL</v>
      </c>
      <c r="B1276" s="9">
        <v>0</v>
      </c>
      <c r="C1276" s="9">
        <v>0</v>
      </c>
      <c r="D1276" t="s">
        <v>159</v>
      </c>
      <c r="E1276" s="25">
        <v>11.979570669744184</v>
      </c>
      <c r="F1276" s="25">
        <v>18.551890494618295</v>
      </c>
      <c r="G1276" s="25">
        <v>14.888909299241535</v>
      </c>
      <c r="H1276" s="10">
        <v>0</v>
      </c>
    </row>
    <row r="1277" spans="1:8" x14ac:dyDescent="0.35">
      <c r="A1277" s="9" t="str">
        <f t="shared" si="41"/>
        <v>DISTRIBUCION VOLUMEN X CRITERIO (Consumiciones)Fresa/freson Ing.100-200MIL</v>
      </c>
      <c r="B1277" s="9">
        <v>0</v>
      </c>
      <c r="C1277" s="9">
        <v>0</v>
      </c>
      <c r="D1277" t="s">
        <v>160</v>
      </c>
      <c r="E1277" s="25">
        <v>7.0722511806216763</v>
      </c>
      <c r="F1277" s="25">
        <v>2.3923873032594605</v>
      </c>
      <c r="G1277" s="25">
        <v>12.790121815057601</v>
      </c>
      <c r="H1277" s="10">
        <v>0</v>
      </c>
    </row>
    <row r="1278" spans="1:8" x14ac:dyDescent="0.35">
      <c r="A1278" s="9" t="str">
        <f t="shared" si="41"/>
        <v>DISTRIBUCION VOLUMEN X CRITERIO (Consumiciones)Fresa/freson Ing.200-500MIL</v>
      </c>
      <c r="B1278" s="9">
        <v>0</v>
      </c>
      <c r="C1278" s="9">
        <v>0</v>
      </c>
      <c r="D1278" t="s">
        <v>161</v>
      </c>
      <c r="E1278" s="25">
        <v>11.890768588410868</v>
      </c>
      <c r="F1278" s="25">
        <v>25.145579403845687</v>
      </c>
      <c r="G1278" s="25">
        <v>15.891854306520237</v>
      </c>
      <c r="H1278" s="10">
        <v>0</v>
      </c>
    </row>
    <row r="1279" spans="1:8" x14ac:dyDescent="0.35">
      <c r="A1279" s="9" t="str">
        <f t="shared" si="41"/>
        <v>DISTRIBUCION VOLUMEN X CRITERIO (Consumiciones)Fresa/freson Ing.&gt;500MIL</v>
      </c>
      <c r="B1279" s="9">
        <v>0</v>
      </c>
      <c r="C1279" s="9">
        <v>0</v>
      </c>
      <c r="D1279" t="s">
        <v>162</v>
      </c>
      <c r="E1279" s="25">
        <v>36.948667800193356</v>
      </c>
      <c r="F1279" s="25">
        <v>22.966491561237774</v>
      </c>
      <c r="G1279" s="25">
        <v>28.146456989736567</v>
      </c>
      <c r="H1279" s="10">
        <v>0</v>
      </c>
    </row>
    <row r="1280" spans="1:8" x14ac:dyDescent="0.35">
      <c r="A1280" s="9" t="str">
        <f t="shared" si="41"/>
        <v>DISTRIBUCION VOLUMEN X CRITERIO (Consumiciones)Fresa/freson Ing.DE 15 A 19 AÑOS</v>
      </c>
      <c r="B1280" s="9">
        <v>0</v>
      </c>
      <c r="C1280" s="9">
        <v>0</v>
      </c>
      <c r="D1280" t="s">
        <v>163</v>
      </c>
      <c r="E1280" s="25" t="s">
        <v>282</v>
      </c>
      <c r="F1280" s="25" t="s">
        <v>282</v>
      </c>
      <c r="G1280" s="25" t="s">
        <v>282</v>
      </c>
      <c r="H1280" s="10">
        <v>0</v>
      </c>
    </row>
    <row r="1281" spans="1:8" x14ac:dyDescent="0.35">
      <c r="A1281" s="9" t="str">
        <f t="shared" si="41"/>
        <v>DISTRIBUCION VOLUMEN X CRITERIO (Consumiciones)Fresa/freson Ing.DE 20 A 24 AÑOS</v>
      </c>
      <c r="B1281" s="9">
        <v>0</v>
      </c>
      <c r="C1281" s="9">
        <v>0</v>
      </c>
      <c r="D1281" t="s">
        <v>164</v>
      </c>
      <c r="E1281" s="25">
        <v>0.36776109997918893</v>
      </c>
      <c r="F1281" s="25">
        <v>0.59813225529963132</v>
      </c>
      <c r="G1281" s="25">
        <v>5.2911621326101308</v>
      </c>
      <c r="H1281" s="10">
        <v>0</v>
      </c>
    </row>
    <row r="1282" spans="1:8" x14ac:dyDescent="0.35">
      <c r="A1282" s="9" t="str">
        <f t="shared" si="41"/>
        <v>DISTRIBUCION VOLUMEN X CRITERIO (Consumiciones)Fresa/freson Ing.DE 25 A 34 AÑOS</v>
      </c>
      <c r="B1282" s="9">
        <v>0</v>
      </c>
      <c r="C1282" s="9">
        <v>0</v>
      </c>
      <c r="D1282" t="s">
        <v>165</v>
      </c>
      <c r="E1282" s="25">
        <v>8.0318220414307309</v>
      </c>
      <c r="F1282" s="25">
        <v>7.6359911904498867</v>
      </c>
      <c r="G1282" s="25">
        <v>7.3996456299478472</v>
      </c>
      <c r="H1282" s="10">
        <v>0</v>
      </c>
    </row>
    <row r="1283" spans="1:8" x14ac:dyDescent="0.35">
      <c r="A1283" s="9" t="str">
        <f t="shared" si="41"/>
        <v>DISTRIBUCION VOLUMEN X CRITERIO (Consumiciones)Fresa/freson Ing.DE 35 A 49 AÑOS</v>
      </c>
      <c r="B1283" s="9">
        <v>0</v>
      </c>
      <c r="C1283" s="9">
        <v>0</v>
      </c>
      <c r="D1283" t="s">
        <v>166</v>
      </c>
      <c r="E1283" s="25">
        <v>12.067722755882222</v>
      </c>
      <c r="F1283" s="25">
        <v>12.069608989385292</v>
      </c>
      <c r="G1283" s="25">
        <v>9.5286157057100134</v>
      </c>
      <c r="H1283" s="10">
        <v>0</v>
      </c>
    </row>
    <row r="1284" spans="1:8" x14ac:dyDescent="0.35">
      <c r="A1284" s="9" t="str">
        <f t="shared" si="41"/>
        <v>DISTRIBUCION VOLUMEN X CRITERIO (Consumiciones)Fresa/freson Ing.DE 50 A 59 AÑOS</v>
      </c>
      <c r="B1284" s="9">
        <v>0</v>
      </c>
      <c r="C1284" s="9">
        <v>0</v>
      </c>
      <c r="D1284" t="s">
        <v>167</v>
      </c>
      <c r="E1284" s="25">
        <v>37.295488003093006</v>
      </c>
      <c r="F1284" s="25">
        <v>31.551073173055933</v>
      </c>
      <c r="G1284" s="25">
        <v>23.667245450424396</v>
      </c>
      <c r="H1284" s="10">
        <v>0</v>
      </c>
    </row>
    <row r="1285" spans="1:8" x14ac:dyDescent="0.35">
      <c r="A1285" s="9" t="str">
        <f t="shared" si="41"/>
        <v>DISTRIBUCION VOLUMEN X CRITERIO (Consumiciones)Fresa/freson Ing.DE 60 A 75 AÑOS</v>
      </c>
      <c r="B1285" s="9">
        <v>0</v>
      </c>
      <c r="C1285" s="9">
        <v>0</v>
      </c>
      <c r="D1285" t="s">
        <v>168</v>
      </c>
      <c r="E1285" s="25">
        <v>42.237212281125352</v>
      </c>
      <c r="F1285" s="25">
        <v>48.145196660692527</v>
      </c>
      <c r="G1285" s="25">
        <v>54.113332489997589</v>
      </c>
      <c r="H1285" s="10">
        <v>0</v>
      </c>
    </row>
    <row r="1286" spans="1:8" x14ac:dyDescent="0.35">
      <c r="A1286" s="9" t="str">
        <f t="shared" si="41"/>
        <v>DISTRIBUCION VOLUMEN X CRITERIO (Consumiciones)Fresa/freson Ing.NIVEL ALTO</v>
      </c>
      <c r="B1286" s="9">
        <v>0</v>
      </c>
      <c r="C1286" s="9">
        <v>0</v>
      </c>
      <c r="D1286" t="s">
        <v>256</v>
      </c>
      <c r="E1286" s="25">
        <v>25.527634068065169</v>
      </c>
      <c r="F1286" s="25">
        <v>14.16169039482234</v>
      </c>
      <c r="G1286" s="25">
        <v>11.928643090643284</v>
      </c>
      <c r="H1286" s="10">
        <v>0</v>
      </c>
    </row>
    <row r="1287" spans="1:8" x14ac:dyDescent="0.35">
      <c r="A1287" s="9" t="str">
        <f t="shared" si="41"/>
        <v>DISTRIBUCION VOLUMEN X CRITERIO (Consumiciones)Fresa/freson Ing.NIVEL MEDIO ALTO</v>
      </c>
      <c r="B1287" s="9">
        <v>0</v>
      </c>
      <c r="C1287" s="9">
        <v>0</v>
      </c>
      <c r="D1287" t="s">
        <v>257</v>
      </c>
      <c r="E1287" s="25">
        <v>11.13267937947375</v>
      </c>
      <c r="F1287" s="25">
        <v>11.25077076582315</v>
      </c>
      <c r="G1287" s="25">
        <v>11.628680871708632</v>
      </c>
      <c r="H1287" s="10">
        <v>0</v>
      </c>
    </row>
    <row r="1288" spans="1:8" x14ac:dyDescent="0.35">
      <c r="A1288" s="9" t="str">
        <f t="shared" si="41"/>
        <v>DISTRIBUCION VOLUMEN X CRITERIO (Consumiciones)Fresa/freson Ing.NIVEL MEDIO</v>
      </c>
      <c r="B1288" s="9">
        <v>0</v>
      </c>
      <c r="C1288" s="9">
        <v>0</v>
      </c>
      <c r="D1288" t="s">
        <v>258</v>
      </c>
      <c r="E1288" s="25">
        <v>39.582871671280003</v>
      </c>
      <c r="F1288" s="25">
        <v>23.511843832416094</v>
      </c>
      <c r="G1288" s="25">
        <v>34.384375712268877</v>
      </c>
      <c r="H1288" s="10">
        <v>0</v>
      </c>
    </row>
    <row r="1289" spans="1:8" x14ac:dyDescent="0.35">
      <c r="A1289" s="9" t="str">
        <f t="shared" si="41"/>
        <v>DISTRIBUCION VOLUMEN X CRITERIO (Consumiciones)Fresa/freson Ing.NIVEL MEDIO BAJO</v>
      </c>
      <c r="B1289" s="9">
        <v>0</v>
      </c>
      <c r="C1289" s="9">
        <v>0</v>
      </c>
      <c r="D1289" t="s">
        <v>259</v>
      </c>
      <c r="E1289" s="25">
        <v>9.5995935937822257</v>
      </c>
      <c r="F1289" s="25">
        <v>9.0640140977934074</v>
      </c>
      <c r="G1289" s="25">
        <v>6.8221080932902129</v>
      </c>
      <c r="H1289" s="10">
        <v>0</v>
      </c>
    </row>
    <row r="1290" spans="1:8" x14ac:dyDescent="0.35">
      <c r="A1290" s="9" t="str">
        <f t="shared" si="41"/>
        <v>DISTRIBUCION VOLUMEN X CRITERIO (Consumiciones)Fresa/freson Ing.NIVEL BAJO</v>
      </c>
      <c r="B1290" s="9">
        <v>0</v>
      </c>
      <c r="C1290" s="9">
        <v>0</v>
      </c>
      <c r="D1290" t="s">
        <v>260</v>
      </c>
      <c r="E1290" s="25">
        <v>14.157221287398841</v>
      </c>
      <c r="F1290" s="25">
        <v>42.011689635619092</v>
      </c>
      <c r="G1290" s="25">
        <v>35.23619645815895</v>
      </c>
      <c r="H1290" s="10">
        <v>0</v>
      </c>
    </row>
    <row r="1291" spans="1:8" x14ac:dyDescent="0.35">
      <c r="A1291" s="9" t="str">
        <f t="shared" si="41"/>
        <v>DISTRIBUCION VOLUMEN X CRITERIO (Consumiciones)Fresa/freson Ing.HOMBRE</v>
      </c>
      <c r="B1291" s="9">
        <v>0</v>
      </c>
      <c r="C1291" s="9">
        <v>0</v>
      </c>
      <c r="D1291" t="s">
        <v>173</v>
      </c>
      <c r="E1291" s="25">
        <v>46.458696926346917</v>
      </c>
      <c r="F1291" s="25">
        <v>44.371066432727346</v>
      </c>
      <c r="G1291" s="25">
        <v>53.15842381114313</v>
      </c>
      <c r="H1291" s="10">
        <v>0</v>
      </c>
    </row>
    <row r="1292" spans="1:8" x14ac:dyDescent="0.35">
      <c r="A1292" s="9" t="str">
        <f t="shared" si="41"/>
        <v>DISTRIBUCION VOLUMEN X CRITERIO (Consumiciones)Fresa/freson Ing.MUJER</v>
      </c>
      <c r="B1292" s="9">
        <v>0</v>
      </c>
      <c r="C1292" s="9">
        <v>0</v>
      </c>
      <c r="D1292" t="s">
        <v>174</v>
      </c>
      <c r="E1292" s="25">
        <v>53.541303073653069</v>
      </c>
      <c r="F1292" s="25">
        <v>55.628951020220818</v>
      </c>
      <c r="G1292" s="25">
        <v>46.841576188856862</v>
      </c>
      <c r="H1292" s="10">
        <v>0</v>
      </c>
    </row>
    <row r="1293" spans="1:8" x14ac:dyDescent="0.35">
      <c r="A1293" s="9" t="str">
        <f>$B$3&amp;$C$1293&amp;D1293</f>
        <v>DISTRIBUCION VOLUMEN X CRITERIO (Consumiciones)Pina Ing.T.ESPAÑA</v>
      </c>
      <c r="B1293" s="9">
        <v>0</v>
      </c>
      <c r="C1293" s="9" t="s">
        <v>109</v>
      </c>
      <c r="D1293" t="s">
        <v>145</v>
      </c>
      <c r="E1293" s="25">
        <v>100</v>
      </c>
      <c r="F1293" s="25">
        <v>100</v>
      </c>
      <c r="G1293" s="25">
        <v>100</v>
      </c>
      <c r="H1293" s="10">
        <v>0</v>
      </c>
    </row>
    <row r="1294" spans="1:8" x14ac:dyDescent="0.35">
      <c r="A1294" s="9" t="str">
        <f t="shared" ref="A1294:A1322" si="42">$B$3&amp;$C$1293&amp;D1294</f>
        <v>DISTRIBUCION VOLUMEN X CRITERIO (Consumiciones)Pina Ing.BCN AM</v>
      </c>
      <c r="B1294" s="9">
        <v>0</v>
      </c>
      <c r="C1294" s="9">
        <v>0</v>
      </c>
      <c r="D1294" t="s">
        <v>147</v>
      </c>
      <c r="E1294" s="25">
        <v>12.750663592747211</v>
      </c>
      <c r="F1294" s="25">
        <v>16.942835480778257</v>
      </c>
      <c r="G1294" s="25">
        <v>9.5650855761198113</v>
      </c>
      <c r="H1294" s="10">
        <v>0</v>
      </c>
    </row>
    <row r="1295" spans="1:8" x14ac:dyDescent="0.35">
      <c r="A1295" s="9" t="str">
        <f t="shared" si="42"/>
        <v>DISTRIBUCION VOLUMEN X CRITERIO (Consumiciones)Pina Ing.REST.CAT ARAGON</v>
      </c>
      <c r="B1295" s="9">
        <v>0</v>
      </c>
      <c r="C1295" s="9">
        <v>0</v>
      </c>
      <c r="D1295" t="s">
        <v>148</v>
      </c>
      <c r="E1295" s="25">
        <v>19.822537229733939</v>
      </c>
      <c r="F1295" s="25">
        <v>18.308471051456177</v>
      </c>
      <c r="G1295" s="25">
        <v>15.510387489203559</v>
      </c>
      <c r="H1295" s="10">
        <v>0</v>
      </c>
    </row>
    <row r="1296" spans="1:8" x14ac:dyDescent="0.35">
      <c r="A1296" s="9" t="str">
        <f t="shared" si="42"/>
        <v>DISTRIBUCION VOLUMEN X CRITERIO (Consumiciones)Pina Ing.LEVANTE</v>
      </c>
      <c r="B1296" s="9">
        <v>0</v>
      </c>
      <c r="C1296" s="9">
        <v>0</v>
      </c>
      <c r="D1296" t="s">
        <v>149</v>
      </c>
      <c r="E1296" s="25">
        <v>17.982266807900803</v>
      </c>
      <c r="F1296" s="25">
        <v>26.419262424502776</v>
      </c>
      <c r="G1296" s="25">
        <v>31.380228830436096</v>
      </c>
      <c r="H1296" s="10">
        <v>0</v>
      </c>
    </row>
    <row r="1297" spans="1:8" x14ac:dyDescent="0.35">
      <c r="A1297" s="9" t="str">
        <f t="shared" si="42"/>
        <v>DISTRIBUCION VOLUMEN X CRITERIO (Consumiciones)Pina Ing.ANDALUCIA</v>
      </c>
      <c r="B1297" s="9">
        <v>0</v>
      </c>
      <c r="C1297" s="9">
        <v>0</v>
      </c>
      <c r="D1297" t="s">
        <v>150</v>
      </c>
      <c r="E1297" s="25">
        <v>10.295881363324817</v>
      </c>
      <c r="F1297" s="25">
        <v>9.6124926387541496</v>
      </c>
      <c r="G1297" s="25">
        <v>5.3562980009611643</v>
      </c>
      <c r="H1297" s="10">
        <v>0</v>
      </c>
    </row>
    <row r="1298" spans="1:8" x14ac:dyDescent="0.35">
      <c r="A1298" s="9" t="str">
        <f t="shared" si="42"/>
        <v>DISTRIBUCION VOLUMEN X CRITERIO (Consumiciones)Pina Ing.MDD AM</v>
      </c>
      <c r="B1298" s="9">
        <v>0</v>
      </c>
      <c r="C1298" s="9">
        <v>0</v>
      </c>
      <c r="D1298" t="s">
        <v>151</v>
      </c>
      <c r="E1298" s="25">
        <v>11.222717926350551</v>
      </c>
      <c r="F1298" s="25">
        <v>8.6275579440289274</v>
      </c>
      <c r="G1298" s="25">
        <v>15.123722854808364</v>
      </c>
      <c r="H1298" s="10">
        <v>0</v>
      </c>
    </row>
    <row r="1299" spans="1:8" x14ac:dyDescent="0.35">
      <c r="A1299" s="9" t="str">
        <f t="shared" si="42"/>
        <v>DISTRIBUCION VOLUMEN X CRITERIO (Consumiciones)Pina Ing.RTO CENTRO</v>
      </c>
      <c r="B1299" s="9">
        <v>0</v>
      </c>
      <c r="C1299" s="9">
        <v>0</v>
      </c>
      <c r="D1299" t="s">
        <v>152</v>
      </c>
      <c r="E1299" s="25">
        <v>9.861617546264565</v>
      </c>
      <c r="F1299" s="25">
        <v>9.6017245941001921</v>
      </c>
      <c r="G1299" s="25">
        <v>11.120164713936967</v>
      </c>
      <c r="H1299" s="10">
        <v>0</v>
      </c>
    </row>
    <row r="1300" spans="1:8" x14ac:dyDescent="0.35">
      <c r="A1300" s="9" t="str">
        <f t="shared" si="42"/>
        <v>DISTRIBUCION VOLUMEN X CRITERIO (Consumiciones)Pina Ing.NORTE-CENTRO</v>
      </c>
      <c r="B1300" s="9">
        <v>0</v>
      </c>
      <c r="C1300" s="9">
        <v>0</v>
      </c>
      <c r="D1300" t="s">
        <v>153</v>
      </c>
      <c r="E1300" s="25">
        <v>10.406935011527198</v>
      </c>
      <c r="F1300" s="25">
        <v>5.7297192342597354</v>
      </c>
      <c r="G1300" s="25">
        <v>6.5857597738514944</v>
      </c>
      <c r="H1300" s="10">
        <v>0</v>
      </c>
    </row>
    <row r="1301" spans="1:8" x14ac:dyDescent="0.35">
      <c r="A1301" s="9" t="str">
        <f t="shared" si="42"/>
        <v>DISTRIBUCION VOLUMEN X CRITERIO (Consumiciones)Pina Ing.NOROESTE</v>
      </c>
      <c r="B1301" s="9">
        <v>0</v>
      </c>
      <c r="C1301" s="9">
        <v>0</v>
      </c>
      <c r="D1301" t="s">
        <v>154</v>
      </c>
      <c r="E1301" s="25">
        <v>7.6573618293974706</v>
      </c>
      <c r="F1301" s="25">
        <v>4.7579672150735552</v>
      </c>
      <c r="G1301" s="25">
        <v>5.3583485961918234</v>
      </c>
      <c r="H1301" s="10">
        <v>0</v>
      </c>
    </row>
    <row r="1302" spans="1:8" x14ac:dyDescent="0.35">
      <c r="A1302" s="9" t="str">
        <f t="shared" si="42"/>
        <v>DISTRIBUCION VOLUMEN X CRITERIO (Consumiciones)Pina Ing.&lt;2MIL</v>
      </c>
      <c r="B1302" s="9">
        <v>0</v>
      </c>
      <c r="C1302" s="9">
        <v>0</v>
      </c>
      <c r="D1302" t="s">
        <v>155</v>
      </c>
      <c r="E1302" s="25">
        <v>4.0388803040687895</v>
      </c>
      <c r="F1302" s="25">
        <v>5.911487241929656</v>
      </c>
      <c r="G1302" s="25">
        <v>10.762568224769224</v>
      </c>
      <c r="H1302" s="10">
        <v>0</v>
      </c>
    </row>
    <row r="1303" spans="1:8" x14ac:dyDescent="0.35">
      <c r="A1303" s="9" t="str">
        <f t="shared" si="42"/>
        <v>DISTRIBUCION VOLUMEN X CRITERIO (Consumiciones)Pina Ing.2-5MIL</v>
      </c>
      <c r="B1303" s="9">
        <v>0</v>
      </c>
      <c r="C1303" s="9">
        <v>0</v>
      </c>
      <c r="D1303" t="s">
        <v>156</v>
      </c>
      <c r="E1303" s="25">
        <v>3.0752009470995079</v>
      </c>
      <c r="F1303" s="25">
        <v>3.5590023413740424</v>
      </c>
      <c r="G1303" s="25">
        <v>6.7988875812388034</v>
      </c>
      <c r="H1303" s="10">
        <v>0</v>
      </c>
    </row>
    <row r="1304" spans="1:8" x14ac:dyDescent="0.35">
      <c r="A1304" s="9" t="str">
        <f t="shared" si="42"/>
        <v>DISTRIBUCION VOLUMEN X CRITERIO (Consumiciones)Pina Ing.5-10MIL</v>
      </c>
      <c r="B1304" s="9">
        <v>0</v>
      </c>
      <c r="C1304" s="9">
        <v>0</v>
      </c>
      <c r="D1304" t="s">
        <v>157</v>
      </c>
      <c r="E1304" s="25">
        <v>3.325631503520468</v>
      </c>
      <c r="F1304" s="25">
        <v>3.0544006736784608</v>
      </c>
      <c r="G1304" s="25">
        <v>4.5975736011267445</v>
      </c>
      <c r="H1304" s="10">
        <v>0</v>
      </c>
    </row>
    <row r="1305" spans="1:8" x14ac:dyDescent="0.35">
      <c r="A1305" s="9" t="str">
        <f t="shared" si="42"/>
        <v>DISTRIBUCION VOLUMEN X CRITERIO (Consumiciones)Pina Ing.10-30MIL</v>
      </c>
      <c r="B1305" s="9">
        <v>0</v>
      </c>
      <c r="C1305" s="9">
        <v>0</v>
      </c>
      <c r="D1305" t="s">
        <v>158</v>
      </c>
      <c r="E1305" s="25">
        <v>30.88494610256091</v>
      </c>
      <c r="F1305" s="25">
        <v>22.122940629240716</v>
      </c>
      <c r="G1305" s="25">
        <v>21.433301100175157</v>
      </c>
      <c r="H1305" s="10">
        <v>0</v>
      </c>
    </row>
    <row r="1306" spans="1:8" x14ac:dyDescent="0.35">
      <c r="A1306" s="9" t="str">
        <f t="shared" si="42"/>
        <v>DISTRIBUCION VOLUMEN X CRITERIO (Consumiciones)Pina Ing.30-100MIL</v>
      </c>
      <c r="B1306" s="9">
        <v>0</v>
      </c>
      <c r="C1306" s="9">
        <v>0</v>
      </c>
      <c r="D1306" t="s">
        <v>159</v>
      </c>
      <c r="E1306" s="25">
        <v>20.212567761231227</v>
      </c>
      <c r="F1306" s="25">
        <v>21.972977471031541</v>
      </c>
      <c r="G1306" s="25">
        <v>17.008954487946713</v>
      </c>
      <c r="H1306" s="10">
        <v>0</v>
      </c>
    </row>
    <row r="1307" spans="1:8" x14ac:dyDescent="0.35">
      <c r="A1307" s="9" t="str">
        <f t="shared" si="42"/>
        <v>DISTRIBUCION VOLUMEN X CRITERIO (Consumiciones)Pina Ing.100-200MIL</v>
      </c>
      <c r="B1307" s="9">
        <v>0</v>
      </c>
      <c r="C1307" s="9">
        <v>0</v>
      </c>
      <c r="D1307" t="s">
        <v>160</v>
      </c>
      <c r="E1307" s="25">
        <v>7.6148545080690386</v>
      </c>
      <c r="F1307" s="25">
        <v>8.1492618839668509</v>
      </c>
      <c r="G1307" s="25">
        <v>9.2758200506901805</v>
      </c>
      <c r="H1307" s="10">
        <v>0</v>
      </c>
    </row>
    <row r="1308" spans="1:8" x14ac:dyDescent="0.35">
      <c r="A1308" s="9" t="str">
        <f t="shared" si="42"/>
        <v>DISTRIBUCION VOLUMEN X CRITERIO (Consumiciones)Pina Ing.200-500MIL</v>
      </c>
      <c r="B1308" s="9">
        <v>0</v>
      </c>
      <c r="C1308" s="9">
        <v>0</v>
      </c>
      <c r="D1308" t="s">
        <v>161</v>
      </c>
      <c r="E1308" s="25">
        <v>11.638843541653685</v>
      </c>
      <c r="F1308" s="25">
        <v>17.209063649527881</v>
      </c>
      <c r="G1308" s="25">
        <v>16.574364894342704</v>
      </c>
      <c r="H1308" s="10">
        <v>0</v>
      </c>
    </row>
    <row r="1309" spans="1:8" x14ac:dyDescent="0.35">
      <c r="A1309" s="9" t="str">
        <f t="shared" si="42"/>
        <v>DISTRIBUCION VOLUMEN X CRITERIO (Consumiciones)Pina Ing.&gt;500MIL</v>
      </c>
      <c r="B1309" s="9">
        <v>0</v>
      </c>
      <c r="C1309" s="9">
        <v>0</v>
      </c>
      <c r="D1309" t="s">
        <v>162</v>
      </c>
      <c r="E1309" s="25">
        <v>19.20905975450184</v>
      </c>
      <c r="F1309" s="25">
        <v>18.020891713584238</v>
      </c>
      <c r="G1309" s="25">
        <v>13.548520897830882</v>
      </c>
      <c r="H1309" s="10">
        <v>0</v>
      </c>
    </row>
    <row r="1310" spans="1:8" x14ac:dyDescent="0.35">
      <c r="A1310" s="9" t="str">
        <f t="shared" si="42"/>
        <v>DISTRIBUCION VOLUMEN X CRITERIO (Consumiciones)Pina Ing.DE 15 A 19 AÑOS</v>
      </c>
      <c r="B1310" s="9">
        <v>0</v>
      </c>
      <c r="C1310" s="9">
        <v>0</v>
      </c>
      <c r="D1310" t="s">
        <v>163</v>
      </c>
      <c r="E1310" s="25" t="s">
        <v>282</v>
      </c>
      <c r="F1310" s="25">
        <v>2.1370080767447219</v>
      </c>
      <c r="G1310" s="25">
        <v>1.7334526043475615</v>
      </c>
      <c r="H1310" s="10">
        <v>0</v>
      </c>
    </row>
    <row r="1311" spans="1:8" x14ac:dyDescent="0.35">
      <c r="A1311" s="9" t="str">
        <f t="shared" si="42"/>
        <v>DISTRIBUCION VOLUMEN X CRITERIO (Consumiciones)Pina Ing.DE 20 A 24 AÑOS</v>
      </c>
      <c r="B1311" s="9">
        <v>0</v>
      </c>
      <c r="C1311" s="9">
        <v>0</v>
      </c>
      <c r="D1311" t="s">
        <v>164</v>
      </c>
      <c r="E1311" s="25">
        <v>4.4675113714250116</v>
      </c>
      <c r="F1311" s="25">
        <v>0.87471230686509072</v>
      </c>
      <c r="G1311" s="25">
        <v>0.36994611981906123</v>
      </c>
      <c r="H1311" s="10">
        <v>0</v>
      </c>
    </row>
    <row r="1312" spans="1:8" x14ac:dyDescent="0.35">
      <c r="A1312" s="9" t="str">
        <f t="shared" si="42"/>
        <v>DISTRIBUCION VOLUMEN X CRITERIO (Consumiciones)Pina Ing.DE 25 A 34 AÑOS</v>
      </c>
      <c r="B1312" s="9">
        <v>0</v>
      </c>
      <c r="C1312" s="9">
        <v>0</v>
      </c>
      <c r="D1312" t="s">
        <v>165</v>
      </c>
      <c r="E1312" s="25">
        <v>6.205505015888841</v>
      </c>
      <c r="F1312" s="25">
        <v>7.926632205130538</v>
      </c>
      <c r="G1312" s="25">
        <v>6.5515368220104993</v>
      </c>
      <c r="H1312" s="10">
        <v>0</v>
      </c>
    </row>
    <row r="1313" spans="1:8" x14ac:dyDescent="0.35">
      <c r="A1313" s="9" t="str">
        <f t="shared" si="42"/>
        <v>DISTRIBUCION VOLUMEN X CRITERIO (Consumiciones)Pina Ing.DE 35 A 49 AÑOS</v>
      </c>
      <c r="B1313" s="9">
        <v>0</v>
      </c>
      <c r="C1313" s="9">
        <v>0</v>
      </c>
      <c r="D1313" t="s">
        <v>166</v>
      </c>
      <c r="E1313" s="25">
        <v>16.519857935073837</v>
      </c>
      <c r="F1313" s="25">
        <v>17.197548811816684</v>
      </c>
      <c r="G1313" s="25">
        <v>22.063072044856565</v>
      </c>
      <c r="H1313" s="10">
        <v>0</v>
      </c>
    </row>
    <row r="1314" spans="1:8" x14ac:dyDescent="0.35">
      <c r="A1314" s="9" t="str">
        <f t="shared" si="42"/>
        <v>DISTRIBUCION VOLUMEN X CRITERIO (Consumiciones)Pina Ing.DE 50 A 59 AÑOS</v>
      </c>
      <c r="B1314" s="9">
        <v>0</v>
      </c>
      <c r="C1314" s="9">
        <v>0</v>
      </c>
      <c r="D1314" t="s">
        <v>167</v>
      </c>
      <c r="E1314" s="25">
        <v>25.91861798242881</v>
      </c>
      <c r="F1314" s="25">
        <v>31.801656031385217</v>
      </c>
      <c r="G1314" s="25">
        <v>22.106924132140957</v>
      </c>
      <c r="H1314" s="10">
        <v>0</v>
      </c>
    </row>
    <row r="1315" spans="1:8" x14ac:dyDescent="0.35">
      <c r="A1315" s="9" t="str">
        <f t="shared" si="42"/>
        <v>DISTRIBUCION VOLUMEN X CRITERIO (Consumiciones)Pina Ing.DE 60 A 75 AÑOS</v>
      </c>
      <c r="B1315" s="9">
        <v>0</v>
      </c>
      <c r="C1315" s="9">
        <v>0</v>
      </c>
      <c r="D1315" t="s">
        <v>168</v>
      </c>
      <c r="E1315" s="25">
        <v>46.888491494797186</v>
      </c>
      <c r="F1315" s="25">
        <v>40.062460348844816</v>
      </c>
      <c r="G1315" s="25">
        <v>47.175067693796656</v>
      </c>
      <c r="H1315" s="10">
        <v>0</v>
      </c>
    </row>
    <row r="1316" spans="1:8" x14ac:dyDescent="0.35">
      <c r="A1316" s="9" t="str">
        <f t="shared" si="42"/>
        <v>DISTRIBUCION VOLUMEN X CRITERIO (Consumiciones)Pina Ing.NIVEL ALTO</v>
      </c>
      <c r="B1316" s="9">
        <v>0</v>
      </c>
      <c r="C1316" s="9">
        <v>0</v>
      </c>
      <c r="D1316" t="s">
        <v>256</v>
      </c>
      <c r="E1316" s="25">
        <v>27.064352919184998</v>
      </c>
      <c r="F1316" s="25">
        <v>24.71822431103006</v>
      </c>
      <c r="G1316" s="25">
        <v>20.517912723935076</v>
      </c>
      <c r="H1316" s="10">
        <v>0</v>
      </c>
    </row>
    <row r="1317" spans="1:8" x14ac:dyDescent="0.35">
      <c r="A1317" s="9" t="str">
        <f t="shared" si="42"/>
        <v>DISTRIBUCION VOLUMEN X CRITERIO (Consumiciones)Pina Ing.NIVEL MEDIO ALTO</v>
      </c>
      <c r="B1317" s="9">
        <v>0</v>
      </c>
      <c r="C1317" s="9">
        <v>0</v>
      </c>
      <c r="D1317" t="s">
        <v>257</v>
      </c>
      <c r="E1317" s="25">
        <v>17.25777930089102</v>
      </c>
      <c r="F1317" s="25">
        <v>9.200070838655714</v>
      </c>
      <c r="G1317" s="25">
        <v>13.302882577186754</v>
      </c>
      <c r="H1317" s="10">
        <v>0</v>
      </c>
    </row>
    <row r="1318" spans="1:8" x14ac:dyDescent="0.35">
      <c r="A1318" s="9" t="str">
        <f t="shared" si="42"/>
        <v>DISTRIBUCION VOLUMEN X CRITERIO (Consumiciones)Pina Ing.NIVEL MEDIO</v>
      </c>
      <c r="B1318" s="9">
        <v>0</v>
      </c>
      <c r="C1318" s="9">
        <v>0</v>
      </c>
      <c r="D1318" t="s">
        <v>258</v>
      </c>
      <c r="E1318" s="25">
        <v>16.050289737678362</v>
      </c>
      <c r="F1318" s="25">
        <v>22.106354711055097</v>
      </c>
      <c r="G1318" s="25">
        <v>38.130485154839924</v>
      </c>
      <c r="H1318" s="10">
        <v>0</v>
      </c>
    </row>
    <row r="1319" spans="1:8" x14ac:dyDescent="0.35">
      <c r="A1319" s="9" t="str">
        <f t="shared" si="42"/>
        <v>DISTRIBUCION VOLUMEN X CRITERIO (Consumiciones)Pina Ing.NIVEL MEDIO BAJO</v>
      </c>
      <c r="B1319" s="9">
        <v>0</v>
      </c>
      <c r="C1319" s="9">
        <v>0</v>
      </c>
      <c r="D1319" t="s">
        <v>259</v>
      </c>
      <c r="E1319" s="25">
        <v>23.994585332419465</v>
      </c>
      <c r="F1319" s="25">
        <v>16.769166977237745</v>
      </c>
      <c r="G1319" s="25">
        <v>13.623981469682089</v>
      </c>
      <c r="H1319" s="10">
        <v>0</v>
      </c>
    </row>
    <row r="1320" spans="1:8" x14ac:dyDescent="0.35">
      <c r="A1320" s="9" t="str">
        <f t="shared" si="42"/>
        <v>DISTRIBUCION VOLUMEN X CRITERIO (Consumiciones)Pina Ing.NIVEL BAJO</v>
      </c>
      <c r="B1320" s="9">
        <v>0</v>
      </c>
      <c r="C1320" s="9">
        <v>0</v>
      </c>
      <c r="D1320" t="s">
        <v>260</v>
      </c>
      <c r="E1320" s="25">
        <v>15.632986478908345</v>
      </c>
      <c r="F1320" s="25">
        <v>27.206204498965867</v>
      </c>
      <c r="G1320" s="25">
        <v>14.424729745374709</v>
      </c>
      <c r="H1320" s="10">
        <v>0</v>
      </c>
    </row>
    <row r="1321" spans="1:8" x14ac:dyDescent="0.35">
      <c r="A1321" s="9" t="str">
        <f t="shared" si="42"/>
        <v>DISTRIBUCION VOLUMEN X CRITERIO (Consumiciones)Pina Ing.HOMBRE</v>
      </c>
      <c r="B1321" s="9">
        <v>0</v>
      </c>
      <c r="C1321" s="9">
        <v>0</v>
      </c>
      <c r="D1321" t="s">
        <v>173</v>
      </c>
      <c r="E1321" s="25">
        <v>38.090659854196524</v>
      </c>
      <c r="F1321" s="25">
        <v>36.095488516456477</v>
      </c>
      <c r="G1321" s="25">
        <v>35.812371369292876</v>
      </c>
      <c r="H1321" s="10">
        <v>0</v>
      </c>
    </row>
    <row r="1322" spans="1:8" x14ac:dyDescent="0.35">
      <c r="A1322" s="9" t="str">
        <f t="shared" si="42"/>
        <v>DISTRIBUCION VOLUMEN X CRITERIO (Consumiciones)Pina Ing.MUJER</v>
      </c>
      <c r="B1322" s="9">
        <v>0</v>
      </c>
      <c r="C1322" s="9">
        <v>0</v>
      </c>
      <c r="D1322" t="s">
        <v>174</v>
      </c>
      <c r="E1322" s="25">
        <v>61.909327683967838</v>
      </c>
      <c r="F1322" s="25">
        <v>63.904532820488015</v>
      </c>
      <c r="G1322" s="25">
        <v>64.187620301725673</v>
      </c>
      <c r="H1322" s="10">
        <v>0</v>
      </c>
    </row>
    <row r="1323" spans="1:8" x14ac:dyDescent="0.35">
      <c r="A1323" s="9" t="str">
        <f>$B$3&amp;$C$1323&amp;D1323</f>
        <v>DISTRIBUCION VOLUMEN X CRITERIO (Consumiciones)Resto frutas Ing.T.ESPAÑA</v>
      </c>
      <c r="B1323" s="9">
        <v>0</v>
      </c>
      <c r="C1323" s="9" t="s">
        <v>110</v>
      </c>
      <c r="D1323" t="s">
        <v>145</v>
      </c>
      <c r="E1323" s="25">
        <v>100</v>
      </c>
      <c r="F1323" s="25">
        <v>100</v>
      </c>
      <c r="G1323" s="25">
        <v>100</v>
      </c>
      <c r="H1323" s="10">
        <v>0</v>
      </c>
    </row>
    <row r="1324" spans="1:8" x14ac:dyDescent="0.35">
      <c r="A1324" s="9" t="str">
        <f t="shared" ref="A1324:A1352" si="43">$B$3&amp;$C$1323&amp;D1324</f>
        <v>DISTRIBUCION VOLUMEN X CRITERIO (Consumiciones)Resto frutas Ing.BCN AM</v>
      </c>
      <c r="B1324" s="9">
        <v>0</v>
      </c>
      <c r="C1324" s="9">
        <v>0</v>
      </c>
      <c r="D1324" t="s">
        <v>147</v>
      </c>
      <c r="E1324" s="25">
        <v>6.7264432014302367</v>
      </c>
      <c r="F1324" s="25">
        <v>12.179148631067275</v>
      </c>
      <c r="G1324" s="25">
        <v>39.287760241946309</v>
      </c>
      <c r="H1324" s="10">
        <v>0</v>
      </c>
    </row>
    <row r="1325" spans="1:8" x14ac:dyDescent="0.35">
      <c r="A1325" s="9" t="str">
        <f t="shared" si="43"/>
        <v>DISTRIBUCION VOLUMEN X CRITERIO (Consumiciones)Resto frutas Ing.REST.CAT ARAGON</v>
      </c>
      <c r="B1325" s="9">
        <v>0</v>
      </c>
      <c r="C1325" s="9">
        <v>0</v>
      </c>
      <c r="D1325" t="s">
        <v>148</v>
      </c>
      <c r="E1325" s="25">
        <v>10.848384928899524</v>
      </c>
      <c r="F1325" s="25">
        <v>9.9910388555424365</v>
      </c>
      <c r="G1325" s="25">
        <v>8.4183947316811345</v>
      </c>
      <c r="H1325" s="10">
        <v>0</v>
      </c>
    </row>
    <row r="1326" spans="1:8" x14ac:dyDescent="0.35">
      <c r="A1326" s="9" t="str">
        <f t="shared" si="43"/>
        <v>DISTRIBUCION VOLUMEN X CRITERIO (Consumiciones)Resto frutas Ing.LEVANTE</v>
      </c>
      <c r="B1326" s="9">
        <v>0</v>
      </c>
      <c r="C1326" s="9">
        <v>0</v>
      </c>
      <c r="D1326" t="s">
        <v>149</v>
      </c>
      <c r="E1326" s="25">
        <v>8.4256950818975032</v>
      </c>
      <c r="F1326" s="25">
        <v>17.626295188929124</v>
      </c>
      <c r="G1326" s="25">
        <v>16.378027554422438</v>
      </c>
      <c r="H1326" s="10">
        <v>0</v>
      </c>
    </row>
    <row r="1327" spans="1:8" x14ac:dyDescent="0.35">
      <c r="A1327" s="9" t="str">
        <f t="shared" si="43"/>
        <v>DISTRIBUCION VOLUMEN X CRITERIO (Consumiciones)Resto frutas Ing.ANDALUCIA</v>
      </c>
      <c r="B1327" s="9">
        <v>0</v>
      </c>
      <c r="C1327" s="9">
        <v>0</v>
      </c>
      <c r="D1327" t="s">
        <v>150</v>
      </c>
      <c r="E1327" s="25">
        <v>15.262035961134391</v>
      </c>
      <c r="F1327" s="25">
        <v>8.4737003455509612</v>
      </c>
      <c r="G1327" s="25">
        <v>6.8809673723433908</v>
      </c>
      <c r="H1327" s="10">
        <v>0</v>
      </c>
    </row>
    <row r="1328" spans="1:8" x14ac:dyDescent="0.35">
      <c r="A1328" s="9" t="str">
        <f t="shared" si="43"/>
        <v>DISTRIBUCION VOLUMEN X CRITERIO (Consumiciones)Resto frutas Ing.MDD AM</v>
      </c>
      <c r="B1328" s="9">
        <v>0</v>
      </c>
      <c r="C1328" s="9">
        <v>0</v>
      </c>
      <c r="D1328" t="s">
        <v>151</v>
      </c>
      <c r="E1328" s="25">
        <v>9.5234424036702521</v>
      </c>
      <c r="F1328" s="25">
        <v>10.303514865916492</v>
      </c>
      <c r="G1328" s="25">
        <v>10.543888894623302</v>
      </c>
      <c r="H1328" s="10">
        <v>0</v>
      </c>
    </row>
    <row r="1329" spans="1:8" x14ac:dyDescent="0.35">
      <c r="A1329" s="9" t="str">
        <f t="shared" si="43"/>
        <v>DISTRIBUCION VOLUMEN X CRITERIO (Consumiciones)Resto frutas Ing.RTO CENTRO</v>
      </c>
      <c r="B1329" s="9">
        <v>0</v>
      </c>
      <c r="C1329" s="9">
        <v>0</v>
      </c>
      <c r="D1329" t="s">
        <v>152</v>
      </c>
      <c r="E1329" s="25">
        <v>10.740183531016962</v>
      </c>
      <c r="F1329" s="25">
        <v>11.088854313165406</v>
      </c>
      <c r="G1329" s="25">
        <v>5.9027569905347805</v>
      </c>
      <c r="H1329" s="10">
        <v>0</v>
      </c>
    </row>
    <row r="1330" spans="1:8" x14ac:dyDescent="0.35">
      <c r="A1330" s="9" t="str">
        <f t="shared" si="43"/>
        <v>DISTRIBUCION VOLUMEN X CRITERIO (Consumiciones)Resto frutas Ing.NORTE-CENTRO</v>
      </c>
      <c r="B1330" s="9">
        <v>0</v>
      </c>
      <c r="C1330" s="9">
        <v>0</v>
      </c>
      <c r="D1330" t="s">
        <v>153</v>
      </c>
      <c r="E1330" s="25">
        <v>23.423984935924988</v>
      </c>
      <c r="F1330" s="25">
        <v>14.567228402312235</v>
      </c>
      <c r="G1330" s="25">
        <v>7.3623794913347309</v>
      </c>
      <c r="H1330" s="10">
        <v>0</v>
      </c>
    </row>
    <row r="1331" spans="1:8" x14ac:dyDescent="0.35">
      <c r="A1331" s="9" t="str">
        <f t="shared" si="43"/>
        <v>DISTRIBUCION VOLUMEN X CRITERIO (Consumiciones)Resto frutas Ing.NOROESTE</v>
      </c>
      <c r="B1331" s="9">
        <v>0</v>
      </c>
      <c r="C1331" s="9">
        <v>0</v>
      </c>
      <c r="D1331" t="s">
        <v>154</v>
      </c>
      <c r="E1331" s="25">
        <v>15.04983920005842</v>
      </c>
      <c r="F1331" s="25">
        <v>15.77020434520175</v>
      </c>
      <c r="G1331" s="25">
        <v>5.2258505279673004</v>
      </c>
      <c r="H1331" s="10">
        <v>0</v>
      </c>
    </row>
    <row r="1332" spans="1:8" x14ac:dyDescent="0.35">
      <c r="A1332" s="9" t="str">
        <f t="shared" si="43"/>
        <v>DISTRIBUCION VOLUMEN X CRITERIO (Consumiciones)Resto frutas Ing.&lt;2MIL</v>
      </c>
      <c r="B1332" s="9">
        <v>0</v>
      </c>
      <c r="C1332" s="9">
        <v>0</v>
      </c>
      <c r="D1332" t="s">
        <v>155</v>
      </c>
      <c r="E1332" s="25">
        <v>5.167095127563023</v>
      </c>
      <c r="F1332" s="25">
        <v>3.1914985532217219</v>
      </c>
      <c r="G1332" s="25">
        <v>2.1667699936003966</v>
      </c>
      <c r="H1332" s="10">
        <v>0</v>
      </c>
    </row>
    <row r="1333" spans="1:8" x14ac:dyDescent="0.35">
      <c r="A1333" s="9" t="str">
        <f t="shared" si="43"/>
        <v>DISTRIBUCION VOLUMEN X CRITERIO (Consumiciones)Resto frutas Ing.2-5MIL</v>
      </c>
      <c r="B1333" s="9">
        <v>0</v>
      </c>
      <c r="C1333" s="9">
        <v>0</v>
      </c>
      <c r="D1333" t="s">
        <v>156</v>
      </c>
      <c r="E1333" s="25">
        <v>3.9348744059553749</v>
      </c>
      <c r="F1333" s="25">
        <v>4.1978205252354552</v>
      </c>
      <c r="G1333" s="25">
        <v>0.90088613866496015</v>
      </c>
      <c r="H1333" s="10">
        <v>0</v>
      </c>
    </row>
    <row r="1334" spans="1:8" x14ac:dyDescent="0.35">
      <c r="A1334" s="9" t="str">
        <f t="shared" si="43"/>
        <v>DISTRIBUCION VOLUMEN X CRITERIO (Consumiciones)Resto frutas Ing.5-10MIL</v>
      </c>
      <c r="B1334" s="9">
        <v>0</v>
      </c>
      <c r="C1334" s="9">
        <v>0</v>
      </c>
      <c r="D1334" t="s">
        <v>157</v>
      </c>
      <c r="E1334" s="25">
        <v>18.072129335104488</v>
      </c>
      <c r="F1334" s="25">
        <v>6.0220496335012328</v>
      </c>
      <c r="G1334" s="25">
        <v>1.2509751008969767</v>
      </c>
      <c r="H1334" s="10">
        <v>0</v>
      </c>
    </row>
    <row r="1335" spans="1:8" x14ac:dyDescent="0.35">
      <c r="A1335" s="9" t="str">
        <f t="shared" si="43"/>
        <v>DISTRIBUCION VOLUMEN X CRITERIO (Consumiciones)Resto frutas Ing.10-30MIL</v>
      </c>
      <c r="B1335" s="9">
        <v>0</v>
      </c>
      <c r="C1335" s="9">
        <v>0</v>
      </c>
      <c r="D1335" t="s">
        <v>158</v>
      </c>
      <c r="E1335" s="25">
        <v>24.86494468833283</v>
      </c>
      <c r="F1335" s="25">
        <v>18.254217533036066</v>
      </c>
      <c r="G1335" s="25">
        <v>14.720252810148532</v>
      </c>
      <c r="H1335" s="10">
        <v>0</v>
      </c>
    </row>
    <row r="1336" spans="1:8" x14ac:dyDescent="0.35">
      <c r="A1336" s="9" t="str">
        <f t="shared" si="43"/>
        <v>DISTRIBUCION VOLUMEN X CRITERIO (Consumiciones)Resto frutas Ing.30-100MIL</v>
      </c>
      <c r="B1336" s="9">
        <v>0</v>
      </c>
      <c r="C1336" s="9">
        <v>0</v>
      </c>
      <c r="D1336" t="s">
        <v>159</v>
      </c>
      <c r="E1336" s="25">
        <v>21.762545769514848</v>
      </c>
      <c r="F1336" s="25">
        <v>20.150056521440266</v>
      </c>
      <c r="G1336" s="25">
        <v>11.100347978447788</v>
      </c>
      <c r="H1336" s="10">
        <v>0</v>
      </c>
    </row>
    <row r="1337" spans="1:8" x14ac:dyDescent="0.35">
      <c r="A1337" s="9" t="str">
        <f t="shared" si="43"/>
        <v>DISTRIBUCION VOLUMEN X CRITERIO (Consumiciones)Resto frutas Ing.100-200MIL</v>
      </c>
      <c r="B1337" s="9">
        <v>0</v>
      </c>
      <c r="C1337" s="9">
        <v>0</v>
      </c>
      <c r="D1337" t="s">
        <v>160</v>
      </c>
      <c r="E1337" s="25">
        <v>5.3790977639610302</v>
      </c>
      <c r="F1337" s="25">
        <v>6.1417757415898953</v>
      </c>
      <c r="G1337" s="25">
        <v>37.083090337630701</v>
      </c>
      <c r="H1337" s="10">
        <v>0</v>
      </c>
    </row>
    <row r="1338" spans="1:8" x14ac:dyDescent="0.35">
      <c r="A1338" s="9" t="str">
        <f t="shared" si="43"/>
        <v>DISTRIBUCION VOLUMEN X CRITERIO (Consumiciones)Resto frutas Ing.200-500MIL</v>
      </c>
      <c r="B1338" s="9">
        <v>0</v>
      </c>
      <c r="C1338" s="9">
        <v>0</v>
      </c>
      <c r="D1338" t="s">
        <v>161</v>
      </c>
      <c r="E1338" s="25">
        <v>7.4570268049204138</v>
      </c>
      <c r="F1338" s="25">
        <v>26.075259564616822</v>
      </c>
      <c r="G1338" s="25">
        <v>12.754429403082131</v>
      </c>
      <c r="H1338" s="10">
        <v>0</v>
      </c>
    </row>
    <row r="1339" spans="1:8" x14ac:dyDescent="0.35">
      <c r="A1339" s="9" t="str">
        <f t="shared" si="43"/>
        <v>DISTRIBUCION VOLUMEN X CRITERIO (Consumiciones)Resto frutas Ing.&gt;500MIL</v>
      </c>
      <c r="B1339" s="9">
        <v>0</v>
      </c>
      <c r="C1339" s="9">
        <v>0</v>
      </c>
      <c r="D1339" t="s">
        <v>162</v>
      </c>
      <c r="E1339" s="25">
        <v>13.362294886478661</v>
      </c>
      <c r="F1339" s="25">
        <v>15.967304366325163</v>
      </c>
      <c r="G1339" s="25">
        <v>20.023266300925879</v>
      </c>
      <c r="H1339" s="10">
        <v>0</v>
      </c>
    </row>
    <row r="1340" spans="1:8" x14ac:dyDescent="0.35">
      <c r="A1340" s="9" t="str">
        <f t="shared" si="43"/>
        <v>DISTRIBUCION VOLUMEN X CRITERIO (Consumiciones)Resto frutas Ing.DE 15 A 19 AÑOS</v>
      </c>
      <c r="B1340" s="9">
        <v>0</v>
      </c>
      <c r="C1340" s="9">
        <v>0</v>
      </c>
      <c r="D1340" t="s">
        <v>163</v>
      </c>
      <c r="E1340" s="25">
        <v>1.584955429898343</v>
      </c>
      <c r="F1340" s="25">
        <v>4.7051156293698746</v>
      </c>
      <c r="G1340" s="25" t="s">
        <v>282</v>
      </c>
      <c r="H1340" s="10">
        <v>0</v>
      </c>
    </row>
    <row r="1341" spans="1:8" x14ac:dyDescent="0.35">
      <c r="A1341" s="9" t="str">
        <f t="shared" si="43"/>
        <v>DISTRIBUCION VOLUMEN X CRITERIO (Consumiciones)Resto frutas Ing.DE 20 A 24 AÑOS</v>
      </c>
      <c r="B1341" s="9">
        <v>0</v>
      </c>
      <c r="C1341" s="9">
        <v>0</v>
      </c>
      <c r="D1341" t="s">
        <v>164</v>
      </c>
      <c r="E1341" s="25">
        <v>5.1823940009928089</v>
      </c>
      <c r="F1341" s="25">
        <v>2.9528616707366453</v>
      </c>
      <c r="G1341" s="25">
        <v>3.1333868999081345</v>
      </c>
      <c r="H1341" s="10">
        <v>0</v>
      </c>
    </row>
    <row r="1342" spans="1:8" x14ac:dyDescent="0.35">
      <c r="A1342" s="9" t="str">
        <f t="shared" si="43"/>
        <v>DISTRIBUCION VOLUMEN X CRITERIO (Consumiciones)Resto frutas Ing.DE 25 A 34 AÑOS</v>
      </c>
      <c r="B1342" s="9">
        <v>0</v>
      </c>
      <c r="C1342" s="9">
        <v>0</v>
      </c>
      <c r="D1342" t="s">
        <v>165</v>
      </c>
      <c r="E1342" s="25">
        <v>15.930638328161297</v>
      </c>
      <c r="F1342" s="25">
        <v>11.443451716440487</v>
      </c>
      <c r="G1342" s="25">
        <v>3.9591418854058076</v>
      </c>
      <c r="H1342" s="10">
        <v>0</v>
      </c>
    </row>
    <row r="1343" spans="1:8" x14ac:dyDescent="0.35">
      <c r="A1343" s="9" t="str">
        <f t="shared" si="43"/>
        <v>DISTRIBUCION VOLUMEN X CRITERIO (Consumiciones)Resto frutas Ing.DE 35 A 49 AÑOS</v>
      </c>
      <c r="B1343" s="9">
        <v>0</v>
      </c>
      <c r="C1343" s="9">
        <v>0</v>
      </c>
      <c r="D1343" t="s">
        <v>166</v>
      </c>
      <c r="E1343" s="25">
        <v>26.771064145264418</v>
      </c>
      <c r="F1343" s="25">
        <v>21.845253177418115</v>
      </c>
      <c r="G1343" s="25">
        <v>23.912309302133544</v>
      </c>
      <c r="H1343" s="10">
        <v>0</v>
      </c>
    </row>
    <row r="1344" spans="1:8" x14ac:dyDescent="0.35">
      <c r="A1344" s="9" t="str">
        <f t="shared" si="43"/>
        <v>DISTRIBUCION VOLUMEN X CRITERIO (Consumiciones)Resto frutas Ing.DE 50 A 59 AÑOS</v>
      </c>
      <c r="B1344" s="9">
        <v>0</v>
      </c>
      <c r="C1344" s="9">
        <v>0</v>
      </c>
      <c r="D1344" t="s">
        <v>167</v>
      </c>
      <c r="E1344" s="25">
        <v>23.702932854122697</v>
      </c>
      <c r="F1344" s="25">
        <v>27.026756492188596</v>
      </c>
      <c r="G1344" s="25">
        <v>15.96687559996284</v>
      </c>
      <c r="H1344" s="10">
        <v>0</v>
      </c>
    </row>
    <row r="1345" spans="1:8" x14ac:dyDescent="0.35">
      <c r="A1345" s="9" t="str">
        <f t="shared" si="43"/>
        <v>DISTRIBUCION VOLUMEN X CRITERIO (Consumiciones)Resto frutas Ing.DE 60 A 75 AÑOS</v>
      </c>
      <c r="B1345" s="9">
        <v>0</v>
      </c>
      <c r="C1345" s="9">
        <v>0</v>
      </c>
      <c r="D1345" t="s">
        <v>168</v>
      </c>
      <c r="E1345" s="25">
        <v>26.828030494213696</v>
      </c>
      <c r="F1345" s="25">
        <v>32.026553285945305</v>
      </c>
      <c r="G1345" s="25">
        <v>53.028296311970358</v>
      </c>
      <c r="H1345" s="10">
        <v>0</v>
      </c>
    </row>
    <row r="1346" spans="1:8" x14ac:dyDescent="0.35">
      <c r="A1346" s="9" t="str">
        <f t="shared" si="43"/>
        <v>DISTRIBUCION VOLUMEN X CRITERIO (Consumiciones)Resto frutas Ing.NIVEL ALTO</v>
      </c>
      <c r="B1346" s="9">
        <v>0</v>
      </c>
      <c r="C1346" s="9">
        <v>0</v>
      </c>
      <c r="D1346" t="s">
        <v>256</v>
      </c>
      <c r="E1346" s="25">
        <v>16.189230887269947</v>
      </c>
      <c r="F1346" s="25">
        <v>17.489886099137554</v>
      </c>
      <c r="G1346" s="25">
        <v>12.179435983319744</v>
      </c>
      <c r="H1346" s="10">
        <v>0</v>
      </c>
    </row>
    <row r="1347" spans="1:8" x14ac:dyDescent="0.35">
      <c r="A1347" s="9" t="str">
        <f t="shared" si="43"/>
        <v>DISTRIBUCION VOLUMEN X CRITERIO (Consumiciones)Resto frutas Ing.NIVEL MEDIO ALTO</v>
      </c>
      <c r="B1347" s="9">
        <v>0</v>
      </c>
      <c r="C1347" s="9">
        <v>0</v>
      </c>
      <c r="D1347" t="s">
        <v>257</v>
      </c>
      <c r="E1347" s="25">
        <v>7.450200087078783</v>
      </c>
      <c r="F1347" s="25">
        <v>12.333781056060337</v>
      </c>
      <c r="G1347" s="25">
        <v>12.063381880864155</v>
      </c>
      <c r="H1347" s="10">
        <v>0</v>
      </c>
    </row>
    <row r="1348" spans="1:8" x14ac:dyDescent="0.35">
      <c r="A1348" s="9" t="str">
        <f t="shared" si="43"/>
        <v>DISTRIBUCION VOLUMEN X CRITERIO (Consumiciones)Resto frutas Ing.NIVEL MEDIO</v>
      </c>
      <c r="B1348" s="9">
        <v>0</v>
      </c>
      <c r="C1348" s="9">
        <v>0</v>
      </c>
      <c r="D1348" t="s">
        <v>258</v>
      </c>
      <c r="E1348" s="25">
        <v>29.097116878770983</v>
      </c>
      <c r="F1348" s="25">
        <v>30.482587231924551</v>
      </c>
      <c r="G1348" s="25">
        <v>26.449903747896901</v>
      </c>
      <c r="H1348" s="10">
        <v>0</v>
      </c>
    </row>
    <row r="1349" spans="1:8" x14ac:dyDescent="0.35">
      <c r="A1349" s="9" t="str">
        <f t="shared" si="43"/>
        <v>DISTRIBUCION VOLUMEN X CRITERIO (Consumiciones)Resto frutas Ing.NIVEL MEDIO BAJO</v>
      </c>
      <c r="B1349" s="9">
        <v>0</v>
      </c>
      <c r="C1349" s="9">
        <v>0</v>
      </c>
      <c r="D1349" t="s">
        <v>259</v>
      </c>
      <c r="E1349" s="25">
        <v>19.879712029906294</v>
      </c>
      <c r="F1349" s="25">
        <v>13.116561609875122</v>
      </c>
      <c r="G1349" s="25">
        <v>7.7793568914441433</v>
      </c>
      <c r="H1349" s="10">
        <v>0</v>
      </c>
    </row>
    <row r="1350" spans="1:8" x14ac:dyDescent="0.35">
      <c r="A1350" s="9" t="str">
        <f t="shared" si="43"/>
        <v>DISTRIBUCION VOLUMEN X CRITERIO (Consumiciones)Resto frutas Ing.NIVEL BAJO</v>
      </c>
      <c r="B1350" s="9">
        <v>0</v>
      </c>
      <c r="C1350" s="9">
        <v>0</v>
      </c>
      <c r="D1350" t="s">
        <v>260</v>
      </c>
      <c r="E1350" s="25">
        <v>27.383753983022409</v>
      </c>
      <c r="F1350" s="25">
        <v>26.577173968126221</v>
      </c>
      <c r="G1350" s="25">
        <v>41.527944075721763</v>
      </c>
      <c r="H1350" s="10">
        <v>0</v>
      </c>
    </row>
    <row r="1351" spans="1:8" x14ac:dyDescent="0.35">
      <c r="A1351" s="9" t="str">
        <f t="shared" si="43"/>
        <v>DISTRIBUCION VOLUMEN X CRITERIO (Consumiciones)Resto frutas Ing.HOMBRE</v>
      </c>
      <c r="B1351" s="9">
        <v>0</v>
      </c>
      <c r="C1351" s="9">
        <v>0</v>
      </c>
      <c r="D1351" t="s">
        <v>173</v>
      </c>
      <c r="E1351" s="25">
        <v>39.419881509994184</v>
      </c>
      <c r="F1351" s="25">
        <v>31.585008697728949</v>
      </c>
      <c r="G1351" s="25">
        <v>25.594663169248875</v>
      </c>
      <c r="H1351" s="10">
        <v>0</v>
      </c>
    </row>
    <row r="1352" spans="1:8" x14ac:dyDescent="0.35">
      <c r="A1352" s="9" t="str">
        <f t="shared" si="43"/>
        <v>DISTRIBUCION VOLUMEN X CRITERIO (Consumiciones)Resto frutas Ing.MUJER</v>
      </c>
      <c r="B1352" s="9">
        <v>0</v>
      </c>
      <c r="C1352" s="9">
        <v>0</v>
      </c>
      <c r="D1352" t="s">
        <v>174</v>
      </c>
      <c r="E1352" s="25">
        <v>60.580118490005809</v>
      </c>
      <c r="F1352" s="25">
        <v>68.414976249956723</v>
      </c>
      <c r="G1352" s="25">
        <v>74.405359409997843</v>
      </c>
      <c r="H1352" s="10">
        <v>0</v>
      </c>
    </row>
    <row r="1353" spans="1:8" x14ac:dyDescent="0.35">
      <c r="A1353" s="9" t="str">
        <f>$B$3&amp;$C$1353&amp;D1353</f>
        <v>DISTRIBUCION VOLUMEN X CRITERIO (Consumiciones)Mermeladas Ing.T.ESPAÑA</v>
      </c>
      <c r="B1353" s="9">
        <v>0</v>
      </c>
      <c r="C1353" s="9" t="s">
        <v>111</v>
      </c>
      <c r="D1353" t="s">
        <v>145</v>
      </c>
      <c r="E1353" s="25">
        <v>100</v>
      </c>
      <c r="F1353" s="25">
        <v>100</v>
      </c>
      <c r="G1353" s="25">
        <v>100</v>
      </c>
      <c r="H1353" s="10">
        <v>0</v>
      </c>
    </row>
    <row r="1354" spans="1:8" x14ac:dyDescent="0.35">
      <c r="A1354" s="9" t="str">
        <f t="shared" ref="A1354:A1382" si="44">$B$3&amp;$C$1353&amp;D1354</f>
        <v>DISTRIBUCION VOLUMEN X CRITERIO (Consumiciones)Mermeladas Ing.BCN AM</v>
      </c>
      <c r="B1354" s="9">
        <v>0</v>
      </c>
      <c r="C1354" s="9">
        <v>0</v>
      </c>
      <c r="D1354" t="s">
        <v>147</v>
      </c>
      <c r="E1354" s="25">
        <v>2.7991681329650731</v>
      </c>
      <c r="F1354" s="25">
        <v>2.2093169117417504</v>
      </c>
      <c r="G1354" s="25">
        <v>1.9959566594212359</v>
      </c>
      <c r="H1354" s="10">
        <v>0</v>
      </c>
    </row>
    <row r="1355" spans="1:8" x14ac:dyDescent="0.35">
      <c r="A1355" s="9" t="str">
        <f t="shared" si="44"/>
        <v>DISTRIBUCION VOLUMEN X CRITERIO (Consumiciones)Mermeladas Ing.REST.CAT ARAGON</v>
      </c>
      <c r="B1355" s="9">
        <v>0</v>
      </c>
      <c r="C1355" s="9">
        <v>0</v>
      </c>
      <c r="D1355" t="s">
        <v>148</v>
      </c>
      <c r="E1355" s="25">
        <v>2.4082028581333175</v>
      </c>
      <c r="F1355" s="25">
        <v>1.6145530891948427</v>
      </c>
      <c r="G1355" s="25">
        <v>2.3269627542838798</v>
      </c>
      <c r="H1355" s="10">
        <v>0</v>
      </c>
    </row>
    <row r="1356" spans="1:8" x14ac:dyDescent="0.35">
      <c r="A1356" s="9" t="str">
        <f t="shared" si="44"/>
        <v>DISTRIBUCION VOLUMEN X CRITERIO (Consumiciones)Mermeladas Ing.LEVANTE</v>
      </c>
      <c r="B1356" s="9">
        <v>0</v>
      </c>
      <c r="C1356" s="9">
        <v>0</v>
      </c>
      <c r="D1356" t="s">
        <v>149</v>
      </c>
      <c r="E1356" s="25">
        <v>22.245390632038756</v>
      </c>
      <c r="F1356" s="25">
        <v>16.314123817551749</v>
      </c>
      <c r="G1356" s="25">
        <v>23.093577067835536</v>
      </c>
      <c r="H1356" s="10">
        <v>0</v>
      </c>
    </row>
    <row r="1357" spans="1:8" x14ac:dyDescent="0.35">
      <c r="A1357" s="9" t="str">
        <f t="shared" si="44"/>
        <v>DISTRIBUCION VOLUMEN X CRITERIO (Consumiciones)Mermeladas Ing.ANDALUCIA</v>
      </c>
      <c r="B1357" s="9">
        <v>0</v>
      </c>
      <c r="C1357" s="9">
        <v>0</v>
      </c>
      <c r="D1357" t="s">
        <v>150</v>
      </c>
      <c r="E1357" s="25">
        <v>38.134558162374574</v>
      </c>
      <c r="F1357" s="25">
        <v>38.848677843339267</v>
      </c>
      <c r="G1357" s="25">
        <v>29.119420605526031</v>
      </c>
      <c r="H1357" s="10">
        <v>0</v>
      </c>
    </row>
    <row r="1358" spans="1:8" x14ac:dyDescent="0.35">
      <c r="A1358" s="9" t="str">
        <f t="shared" si="44"/>
        <v>DISTRIBUCION VOLUMEN X CRITERIO (Consumiciones)Mermeladas Ing.MDD AM</v>
      </c>
      <c r="B1358" s="9">
        <v>0</v>
      </c>
      <c r="C1358" s="9">
        <v>0</v>
      </c>
      <c r="D1358" t="s">
        <v>151</v>
      </c>
      <c r="E1358" s="25">
        <v>7.5913266733850877</v>
      </c>
      <c r="F1358" s="25">
        <v>7.4947425931129228</v>
      </c>
      <c r="G1358" s="25">
        <v>14.298094736636829</v>
      </c>
      <c r="H1358" s="10">
        <v>0</v>
      </c>
    </row>
    <row r="1359" spans="1:8" x14ac:dyDescent="0.35">
      <c r="A1359" s="9" t="str">
        <f t="shared" si="44"/>
        <v>DISTRIBUCION VOLUMEN X CRITERIO (Consumiciones)Mermeladas Ing.RTO CENTRO</v>
      </c>
      <c r="B1359" s="9">
        <v>0</v>
      </c>
      <c r="C1359" s="9">
        <v>0</v>
      </c>
      <c r="D1359" t="s">
        <v>152</v>
      </c>
      <c r="E1359" s="25">
        <v>7.9911324000336528</v>
      </c>
      <c r="F1359" s="25">
        <v>10.847507102494458</v>
      </c>
      <c r="G1359" s="25">
        <v>8.4263403672518518</v>
      </c>
      <c r="H1359" s="10">
        <v>0</v>
      </c>
    </row>
    <row r="1360" spans="1:8" x14ac:dyDescent="0.35">
      <c r="A1360" s="9" t="str">
        <f t="shared" si="44"/>
        <v>DISTRIBUCION VOLUMEN X CRITERIO (Consumiciones)Mermeladas Ing.NORTE-CENTRO</v>
      </c>
      <c r="B1360" s="9">
        <v>0</v>
      </c>
      <c r="C1360" s="9">
        <v>0</v>
      </c>
      <c r="D1360" t="s">
        <v>153</v>
      </c>
      <c r="E1360" s="25">
        <v>16.924711319704365</v>
      </c>
      <c r="F1360" s="25">
        <v>19.696590802659923</v>
      </c>
      <c r="G1360" s="25">
        <v>16.998024382450758</v>
      </c>
      <c r="H1360" s="10">
        <v>0</v>
      </c>
    </row>
    <row r="1361" spans="1:8" x14ac:dyDescent="0.35">
      <c r="A1361" s="9" t="str">
        <f t="shared" si="44"/>
        <v>DISTRIBUCION VOLUMEN X CRITERIO (Consumiciones)Mermeladas Ing.NOROESTE</v>
      </c>
      <c r="B1361" s="9">
        <v>0</v>
      </c>
      <c r="C1361" s="9">
        <v>0</v>
      </c>
      <c r="D1361" t="s">
        <v>154</v>
      </c>
      <c r="E1361" s="25">
        <v>1.9055241412682302</v>
      </c>
      <c r="F1361" s="25">
        <v>2.9744928350660298</v>
      </c>
      <c r="G1361" s="25">
        <v>3.7416336272008182</v>
      </c>
      <c r="H1361" s="10">
        <v>0</v>
      </c>
    </row>
    <row r="1362" spans="1:8" x14ac:dyDescent="0.35">
      <c r="A1362" s="9" t="str">
        <f t="shared" si="44"/>
        <v>DISTRIBUCION VOLUMEN X CRITERIO (Consumiciones)Mermeladas Ing.&lt;2MIL</v>
      </c>
      <c r="B1362" s="9">
        <v>0</v>
      </c>
      <c r="C1362" s="9">
        <v>0</v>
      </c>
      <c r="D1362" t="s">
        <v>155</v>
      </c>
      <c r="E1362" s="25">
        <v>2.4392845060438946</v>
      </c>
      <c r="F1362" s="25">
        <v>3.1087721270019668</v>
      </c>
      <c r="G1362" s="25">
        <v>1.5870536296909667</v>
      </c>
      <c r="H1362" s="10">
        <v>0</v>
      </c>
    </row>
    <row r="1363" spans="1:8" x14ac:dyDescent="0.35">
      <c r="A1363" s="9" t="str">
        <f t="shared" si="44"/>
        <v>DISTRIBUCION VOLUMEN X CRITERIO (Consumiciones)Mermeladas Ing.2-5MIL</v>
      </c>
      <c r="B1363" s="9">
        <v>0</v>
      </c>
      <c r="C1363" s="9">
        <v>0</v>
      </c>
      <c r="D1363" t="s">
        <v>156</v>
      </c>
      <c r="E1363" s="25">
        <v>3.2274346669339717</v>
      </c>
      <c r="F1363" s="25">
        <v>0.32220786113452587</v>
      </c>
      <c r="G1363" s="25">
        <v>1.0257283308356848</v>
      </c>
      <c r="H1363" s="10">
        <v>0</v>
      </c>
    </row>
    <row r="1364" spans="1:8" x14ac:dyDescent="0.35">
      <c r="A1364" s="9" t="str">
        <f t="shared" si="44"/>
        <v>DISTRIBUCION VOLUMEN X CRITERIO (Consumiciones)Mermeladas Ing.5-10MIL</v>
      </c>
      <c r="B1364" s="9">
        <v>0</v>
      </c>
      <c r="C1364" s="9">
        <v>0</v>
      </c>
      <c r="D1364" t="s">
        <v>157</v>
      </c>
      <c r="E1364" s="25">
        <v>3.0709270764903587</v>
      </c>
      <c r="F1364" s="25">
        <v>1.4388033467578283</v>
      </c>
      <c r="G1364" s="25">
        <v>1.6820977848181971</v>
      </c>
      <c r="H1364" s="10">
        <v>0</v>
      </c>
    </row>
    <row r="1365" spans="1:8" x14ac:dyDescent="0.35">
      <c r="A1365" s="9" t="str">
        <f t="shared" si="44"/>
        <v>DISTRIBUCION VOLUMEN X CRITERIO (Consumiciones)Mermeladas Ing.10-30MIL</v>
      </c>
      <c r="B1365" s="9">
        <v>0</v>
      </c>
      <c r="C1365" s="9">
        <v>0</v>
      </c>
      <c r="D1365" t="s">
        <v>158</v>
      </c>
      <c r="E1365" s="25">
        <v>13.842006122951883</v>
      </c>
      <c r="F1365" s="25">
        <v>10.966797789641285</v>
      </c>
      <c r="G1365" s="25">
        <v>17.274481831668986</v>
      </c>
      <c r="H1365" s="10">
        <v>0</v>
      </c>
    </row>
    <row r="1366" spans="1:8" x14ac:dyDescent="0.35">
      <c r="A1366" s="9" t="str">
        <f t="shared" si="44"/>
        <v>DISTRIBUCION VOLUMEN X CRITERIO (Consumiciones)Mermeladas Ing.30-100MIL</v>
      </c>
      <c r="B1366" s="9">
        <v>0</v>
      </c>
      <c r="C1366" s="9">
        <v>0</v>
      </c>
      <c r="D1366" t="s">
        <v>159</v>
      </c>
      <c r="E1366" s="25">
        <v>14.49023233446043</v>
      </c>
      <c r="F1366" s="25">
        <v>21.229296618900438</v>
      </c>
      <c r="G1366" s="25">
        <v>15.04444314436709</v>
      </c>
      <c r="H1366" s="10">
        <v>0</v>
      </c>
    </row>
    <row r="1367" spans="1:8" x14ac:dyDescent="0.35">
      <c r="A1367" s="9" t="str">
        <f t="shared" si="44"/>
        <v>DISTRIBUCION VOLUMEN X CRITERIO (Consumiciones)Mermeladas Ing.100-200MIL</v>
      </c>
      <c r="B1367" s="9">
        <v>0</v>
      </c>
      <c r="C1367" s="9">
        <v>0</v>
      </c>
      <c r="D1367" t="s">
        <v>160</v>
      </c>
      <c r="E1367" s="25">
        <v>21.807371647427281</v>
      </c>
      <c r="F1367" s="25">
        <v>21.443791951546938</v>
      </c>
      <c r="G1367" s="25">
        <v>23.654952469671947</v>
      </c>
      <c r="H1367" s="10">
        <v>0</v>
      </c>
    </row>
    <row r="1368" spans="1:8" x14ac:dyDescent="0.35">
      <c r="A1368" s="9" t="str">
        <f t="shared" si="44"/>
        <v>DISTRIBUCION VOLUMEN X CRITERIO (Consumiciones)Mermeladas Ing.200-500MIL</v>
      </c>
      <c r="B1368" s="9">
        <v>0</v>
      </c>
      <c r="C1368" s="9">
        <v>0</v>
      </c>
      <c r="D1368" t="s">
        <v>161</v>
      </c>
      <c r="E1368" s="25">
        <v>29.038806340614411</v>
      </c>
      <c r="F1368" s="25">
        <v>31.12273734819394</v>
      </c>
      <c r="G1368" s="25">
        <v>23.667481215132302</v>
      </c>
      <c r="H1368" s="10">
        <v>0</v>
      </c>
    </row>
    <row r="1369" spans="1:8" x14ac:dyDescent="0.35">
      <c r="A1369" s="9" t="str">
        <f t="shared" si="44"/>
        <v>DISTRIBUCION VOLUMEN X CRITERIO (Consumiciones)Mermeladas Ing.&gt;500MIL</v>
      </c>
      <c r="B1369" s="9">
        <v>0</v>
      </c>
      <c r="C1369" s="9">
        <v>0</v>
      </c>
      <c r="D1369" t="s">
        <v>162</v>
      </c>
      <c r="E1369" s="25">
        <v>12.08394565835456</v>
      </c>
      <c r="F1369" s="25">
        <v>10.36758764946458</v>
      </c>
      <c r="G1369" s="25">
        <v>16.063771794421768</v>
      </c>
      <c r="H1369" s="10">
        <v>0</v>
      </c>
    </row>
    <row r="1370" spans="1:8" x14ac:dyDescent="0.35">
      <c r="A1370" s="9" t="str">
        <f t="shared" si="44"/>
        <v>DISTRIBUCION VOLUMEN X CRITERIO (Consumiciones)Mermeladas Ing.DE 15 A 19 AÑOS</v>
      </c>
      <c r="B1370" s="9">
        <v>0</v>
      </c>
      <c r="C1370" s="9">
        <v>0</v>
      </c>
      <c r="D1370" t="s">
        <v>163</v>
      </c>
      <c r="E1370" s="25">
        <v>0.88279935011506649</v>
      </c>
      <c r="F1370" s="25" t="s">
        <v>282</v>
      </c>
      <c r="G1370" s="25" t="s">
        <v>282</v>
      </c>
      <c r="H1370" s="10">
        <v>0</v>
      </c>
    </row>
    <row r="1371" spans="1:8" x14ac:dyDescent="0.35">
      <c r="A1371" s="9" t="str">
        <f t="shared" si="44"/>
        <v>DISTRIBUCION VOLUMEN X CRITERIO (Consumiciones)Mermeladas Ing.DE 20 A 24 AÑOS</v>
      </c>
      <c r="B1371" s="9">
        <v>0</v>
      </c>
      <c r="C1371" s="9">
        <v>0</v>
      </c>
      <c r="D1371" t="s">
        <v>164</v>
      </c>
      <c r="E1371" s="25">
        <v>0.28329126861811149</v>
      </c>
      <c r="F1371" s="25">
        <v>0.77705660141737698</v>
      </c>
      <c r="G1371" s="25">
        <v>0.60701021710791792</v>
      </c>
      <c r="H1371" s="10">
        <v>0</v>
      </c>
    </row>
    <row r="1372" spans="1:8" x14ac:dyDescent="0.35">
      <c r="A1372" s="9" t="str">
        <f t="shared" si="44"/>
        <v>DISTRIBUCION VOLUMEN X CRITERIO (Consumiciones)Mermeladas Ing.DE 25 A 34 AÑOS</v>
      </c>
      <c r="B1372" s="9">
        <v>0</v>
      </c>
      <c r="C1372" s="9">
        <v>0</v>
      </c>
      <c r="D1372" t="s">
        <v>165</v>
      </c>
      <c r="E1372" s="25">
        <v>3.2181834128982949</v>
      </c>
      <c r="F1372" s="25">
        <v>1.5420630014673284</v>
      </c>
      <c r="G1372" s="25">
        <v>0.86334726916251514</v>
      </c>
      <c r="H1372" s="10">
        <v>0</v>
      </c>
    </row>
    <row r="1373" spans="1:8" x14ac:dyDescent="0.35">
      <c r="A1373" s="9" t="str">
        <f t="shared" si="44"/>
        <v>DISTRIBUCION VOLUMEN X CRITERIO (Consumiciones)Mermeladas Ing.DE 35 A 49 AÑOS</v>
      </c>
      <c r="B1373" s="9">
        <v>0</v>
      </c>
      <c r="C1373" s="9">
        <v>0</v>
      </c>
      <c r="D1373" t="s">
        <v>166</v>
      </c>
      <c r="E1373" s="25">
        <v>14.109284130146438</v>
      </c>
      <c r="F1373" s="25">
        <v>14.665995441915644</v>
      </c>
      <c r="G1373" s="25">
        <v>10.825334107379389</v>
      </c>
      <c r="H1373" s="10">
        <v>0</v>
      </c>
    </row>
    <row r="1374" spans="1:8" x14ac:dyDescent="0.35">
      <c r="A1374" s="9" t="str">
        <f t="shared" si="44"/>
        <v>DISTRIBUCION VOLUMEN X CRITERIO (Consumiciones)Mermeladas Ing.DE 50 A 59 AÑOS</v>
      </c>
      <c r="B1374" s="9">
        <v>0</v>
      </c>
      <c r="C1374" s="9">
        <v>0</v>
      </c>
      <c r="D1374" t="s">
        <v>167</v>
      </c>
      <c r="E1374" s="25">
        <v>40.838842021039518</v>
      </c>
      <c r="F1374" s="25">
        <v>38.825949861072083</v>
      </c>
      <c r="G1374" s="25">
        <v>50.734638711003313</v>
      </c>
      <c r="H1374" s="10">
        <v>0</v>
      </c>
    </row>
    <row r="1375" spans="1:8" x14ac:dyDescent="0.35">
      <c r="A1375" s="9" t="str">
        <f t="shared" si="44"/>
        <v>DISTRIBUCION VOLUMEN X CRITERIO (Consumiciones)Mermeladas Ing.DE 60 A 75 AÑOS</v>
      </c>
      <c r="B1375" s="9">
        <v>0</v>
      </c>
      <c r="C1375" s="9">
        <v>0</v>
      </c>
      <c r="D1375" t="s">
        <v>168</v>
      </c>
      <c r="E1375" s="25">
        <v>40.667599847015708</v>
      </c>
      <c r="F1375" s="25">
        <v>44.188941962473855</v>
      </c>
      <c r="G1375" s="25">
        <v>36.969669695346873</v>
      </c>
      <c r="H1375" s="10">
        <v>0</v>
      </c>
    </row>
    <row r="1376" spans="1:8" x14ac:dyDescent="0.35">
      <c r="A1376" s="9" t="str">
        <f t="shared" si="44"/>
        <v>DISTRIBUCION VOLUMEN X CRITERIO (Consumiciones)Mermeladas Ing.NIVEL ALTO</v>
      </c>
      <c r="B1376" s="9">
        <v>0</v>
      </c>
      <c r="C1376" s="9">
        <v>0</v>
      </c>
      <c r="D1376" t="s">
        <v>256</v>
      </c>
      <c r="E1376" s="25">
        <v>29.889307149390596</v>
      </c>
      <c r="F1376" s="25">
        <v>31.773812868783363</v>
      </c>
      <c r="G1376" s="25">
        <v>31.528065919922238</v>
      </c>
      <c r="H1376" s="10">
        <v>0</v>
      </c>
    </row>
    <row r="1377" spans="1:8" x14ac:dyDescent="0.35">
      <c r="A1377" s="9" t="str">
        <f t="shared" si="44"/>
        <v>DISTRIBUCION VOLUMEN X CRITERIO (Consumiciones)Mermeladas Ing.NIVEL MEDIO ALTO</v>
      </c>
      <c r="B1377" s="9">
        <v>0</v>
      </c>
      <c r="C1377" s="9">
        <v>0</v>
      </c>
      <c r="D1377" t="s">
        <v>257</v>
      </c>
      <c r="E1377" s="25">
        <v>12.085025617709903</v>
      </c>
      <c r="F1377" s="25">
        <v>9.5861665261777649</v>
      </c>
      <c r="G1377" s="25">
        <v>15.138132718896774</v>
      </c>
      <c r="H1377" s="10">
        <v>0</v>
      </c>
    </row>
    <row r="1378" spans="1:8" x14ac:dyDescent="0.35">
      <c r="A1378" s="9" t="str">
        <f t="shared" si="44"/>
        <v>DISTRIBUCION VOLUMEN X CRITERIO (Consumiciones)Mermeladas Ing.NIVEL MEDIO</v>
      </c>
      <c r="B1378" s="9">
        <v>0</v>
      </c>
      <c r="C1378" s="9">
        <v>0</v>
      </c>
      <c r="D1378" t="s">
        <v>258</v>
      </c>
      <c r="E1378" s="25">
        <v>22.76790002798348</v>
      </c>
      <c r="F1378" s="25">
        <v>22.793384533732944</v>
      </c>
      <c r="G1378" s="25">
        <v>24.138353232017305</v>
      </c>
      <c r="H1378" s="10">
        <v>0</v>
      </c>
    </row>
    <row r="1379" spans="1:8" x14ac:dyDescent="0.35">
      <c r="A1379" s="9" t="str">
        <f t="shared" si="44"/>
        <v>DISTRIBUCION VOLUMEN X CRITERIO (Consumiciones)Mermeladas Ing.NIVEL MEDIO BAJO</v>
      </c>
      <c r="B1379" s="9">
        <v>0</v>
      </c>
      <c r="C1379" s="9">
        <v>0</v>
      </c>
      <c r="D1379" t="s">
        <v>259</v>
      </c>
      <c r="E1379" s="25">
        <v>17.120977524315496</v>
      </c>
      <c r="F1379" s="25">
        <v>18.182660547594516</v>
      </c>
      <c r="G1379" s="25">
        <v>14.453647992055526</v>
      </c>
      <c r="H1379" s="10">
        <v>0</v>
      </c>
    </row>
    <row r="1380" spans="1:8" x14ac:dyDescent="0.35">
      <c r="A1380" s="9" t="str">
        <f t="shared" si="44"/>
        <v>DISTRIBUCION VOLUMEN X CRITERIO (Consumiciones)Mermeladas Ing.NIVEL BAJO</v>
      </c>
      <c r="B1380" s="9">
        <v>0</v>
      </c>
      <c r="C1380" s="9">
        <v>0</v>
      </c>
      <c r="D1380" t="s">
        <v>260</v>
      </c>
      <c r="E1380" s="25">
        <v>18.136795647226801</v>
      </c>
      <c r="F1380" s="25">
        <v>17.66398801161375</v>
      </c>
      <c r="G1380" s="25">
        <v>14.74179713692965</v>
      </c>
      <c r="H1380" s="10">
        <v>0</v>
      </c>
    </row>
    <row r="1381" spans="1:8" x14ac:dyDescent="0.35">
      <c r="A1381" s="9" t="str">
        <f t="shared" si="44"/>
        <v>DISTRIBUCION VOLUMEN X CRITERIO (Consumiciones)Mermeladas Ing.HOMBRE</v>
      </c>
      <c r="B1381" s="9">
        <v>0</v>
      </c>
      <c r="C1381" s="9">
        <v>0</v>
      </c>
      <c r="D1381" t="s">
        <v>173</v>
      </c>
      <c r="E1381" s="25">
        <v>59.221003240474737</v>
      </c>
      <c r="F1381" s="25">
        <v>61.223408572944962</v>
      </c>
      <c r="G1381" s="25">
        <v>63.080553292920925</v>
      </c>
      <c r="H1381" s="10">
        <v>0</v>
      </c>
    </row>
    <row r="1382" spans="1:8" x14ac:dyDescent="0.35">
      <c r="A1382" s="9" t="str">
        <f t="shared" si="44"/>
        <v>DISTRIBUCION VOLUMEN X CRITERIO (Consumiciones)Mermeladas Ing.MUJER</v>
      </c>
      <c r="B1382" s="9">
        <v>0</v>
      </c>
      <c r="C1382" s="9">
        <v>0</v>
      </c>
      <c r="D1382" t="s">
        <v>174</v>
      </c>
      <c r="E1382" s="25">
        <v>40.778996759525278</v>
      </c>
      <c r="F1382" s="25">
        <v>38.776560207299184</v>
      </c>
      <c r="G1382" s="25">
        <v>36.919446707079075</v>
      </c>
      <c r="H1382" s="10">
        <v>0</v>
      </c>
    </row>
    <row r="1383" spans="1:8" x14ac:dyDescent="0.35">
      <c r="A1383" s="9" t="str">
        <f>$B$3&amp;$C$1383&amp;D1383</f>
        <v>DISTRIBUCION VOLUMEN X CRITERIO (Consumiciones).Hortalizas/Verdur.IngT.ESPAÑA</v>
      </c>
      <c r="B1383" s="9">
        <v>0</v>
      </c>
      <c r="C1383" s="9" t="s">
        <v>112</v>
      </c>
      <c r="D1383" t="s">
        <v>145</v>
      </c>
      <c r="E1383" s="25">
        <v>100</v>
      </c>
      <c r="F1383" s="25">
        <v>100</v>
      </c>
      <c r="G1383" s="25">
        <v>100</v>
      </c>
      <c r="H1383" s="10">
        <v>0</v>
      </c>
    </row>
    <row r="1384" spans="1:8" x14ac:dyDescent="0.35">
      <c r="A1384" s="9" t="str">
        <f t="shared" ref="A1384:A1412" si="45">$B$3&amp;$C$1383&amp;D1384</f>
        <v>DISTRIBUCION VOLUMEN X CRITERIO (Consumiciones).Hortalizas/Verdur.IngBCN AM</v>
      </c>
      <c r="B1384" s="9">
        <v>0</v>
      </c>
      <c r="C1384" s="9">
        <v>0</v>
      </c>
      <c r="D1384" t="s">
        <v>147</v>
      </c>
      <c r="E1384" s="25">
        <v>8.402204536467508</v>
      </c>
      <c r="F1384" s="25">
        <v>8.077432223902397</v>
      </c>
      <c r="G1384" s="25">
        <v>7.8935740160379737</v>
      </c>
      <c r="H1384" s="10">
        <v>0</v>
      </c>
    </row>
    <row r="1385" spans="1:8" x14ac:dyDescent="0.35">
      <c r="A1385" s="9" t="str">
        <f t="shared" si="45"/>
        <v>DISTRIBUCION VOLUMEN X CRITERIO (Consumiciones).Hortalizas/Verdur.IngREST.CAT ARAGON</v>
      </c>
      <c r="B1385" s="9">
        <v>0</v>
      </c>
      <c r="C1385" s="9">
        <v>0</v>
      </c>
      <c r="D1385" t="s">
        <v>148</v>
      </c>
      <c r="E1385" s="25">
        <v>10.454653180936004</v>
      </c>
      <c r="F1385" s="25">
        <v>11.422769052915159</v>
      </c>
      <c r="G1385" s="25">
        <v>12.383682738976743</v>
      </c>
      <c r="H1385" s="10">
        <v>0</v>
      </c>
    </row>
    <row r="1386" spans="1:8" x14ac:dyDescent="0.35">
      <c r="A1386" s="9" t="str">
        <f t="shared" si="45"/>
        <v>DISTRIBUCION VOLUMEN X CRITERIO (Consumiciones).Hortalizas/Verdur.IngLEVANTE</v>
      </c>
      <c r="B1386" s="9">
        <v>0</v>
      </c>
      <c r="C1386" s="9">
        <v>0</v>
      </c>
      <c r="D1386" t="s">
        <v>149</v>
      </c>
      <c r="E1386" s="25">
        <v>15.975831392438266</v>
      </c>
      <c r="F1386" s="25">
        <v>16.267095627132115</v>
      </c>
      <c r="G1386" s="25">
        <v>16.164615916959288</v>
      </c>
      <c r="H1386" s="10">
        <v>0</v>
      </c>
    </row>
    <row r="1387" spans="1:8" x14ac:dyDescent="0.35">
      <c r="A1387" s="9" t="str">
        <f t="shared" si="45"/>
        <v>DISTRIBUCION VOLUMEN X CRITERIO (Consumiciones).Hortalizas/Verdur.IngANDALUCIA</v>
      </c>
      <c r="B1387" s="9">
        <v>0</v>
      </c>
      <c r="C1387" s="9">
        <v>0</v>
      </c>
      <c r="D1387" t="s">
        <v>150</v>
      </c>
      <c r="E1387" s="25">
        <v>21.224598190893175</v>
      </c>
      <c r="F1387" s="25">
        <v>20.74742726939612</v>
      </c>
      <c r="G1387" s="25">
        <v>20.894159357099372</v>
      </c>
      <c r="H1387" s="10">
        <v>0</v>
      </c>
    </row>
    <row r="1388" spans="1:8" x14ac:dyDescent="0.35">
      <c r="A1388" s="9" t="str">
        <f t="shared" si="45"/>
        <v>DISTRIBUCION VOLUMEN X CRITERIO (Consumiciones).Hortalizas/Verdur.IngMDD AM</v>
      </c>
      <c r="B1388" s="9">
        <v>0</v>
      </c>
      <c r="C1388" s="9">
        <v>0</v>
      </c>
      <c r="D1388" t="s">
        <v>151</v>
      </c>
      <c r="E1388" s="25">
        <v>19.573247659076017</v>
      </c>
      <c r="F1388" s="25">
        <v>17.568447020328961</v>
      </c>
      <c r="G1388" s="25">
        <v>17.256557639441006</v>
      </c>
      <c r="H1388" s="10">
        <v>0</v>
      </c>
    </row>
    <row r="1389" spans="1:8" x14ac:dyDescent="0.35">
      <c r="A1389" s="9" t="str">
        <f t="shared" si="45"/>
        <v>DISTRIBUCION VOLUMEN X CRITERIO (Consumiciones).Hortalizas/Verdur.IngRTO CENTRO</v>
      </c>
      <c r="B1389" s="9">
        <v>0</v>
      </c>
      <c r="C1389" s="9">
        <v>0</v>
      </c>
      <c r="D1389" t="s">
        <v>152</v>
      </c>
      <c r="E1389" s="25">
        <v>8.5150156126529701</v>
      </c>
      <c r="F1389" s="25">
        <v>10.013392649783498</v>
      </c>
      <c r="G1389" s="25">
        <v>10.343537840850145</v>
      </c>
      <c r="H1389" s="10">
        <v>0</v>
      </c>
    </row>
    <row r="1390" spans="1:8" x14ac:dyDescent="0.35">
      <c r="A1390" s="9" t="str">
        <f t="shared" si="45"/>
        <v>DISTRIBUCION VOLUMEN X CRITERIO (Consumiciones).Hortalizas/Verdur.IngNORTE-CENTRO</v>
      </c>
      <c r="B1390" s="9">
        <v>0</v>
      </c>
      <c r="C1390" s="9">
        <v>0</v>
      </c>
      <c r="D1390" t="s">
        <v>153</v>
      </c>
      <c r="E1390" s="25">
        <v>8.9105296614434017</v>
      </c>
      <c r="F1390" s="25">
        <v>8.6761339884291626</v>
      </c>
      <c r="G1390" s="25">
        <v>8.3646779668125806</v>
      </c>
      <c r="H1390" s="10">
        <v>0</v>
      </c>
    </row>
    <row r="1391" spans="1:8" x14ac:dyDescent="0.35">
      <c r="A1391" s="9" t="str">
        <f t="shared" si="45"/>
        <v>DISTRIBUCION VOLUMEN X CRITERIO (Consumiciones).Hortalizas/Verdur.IngNOROESTE</v>
      </c>
      <c r="B1391" s="9">
        <v>0</v>
      </c>
      <c r="C1391" s="9">
        <v>0</v>
      </c>
      <c r="D1391" t="s">
        <v>154</v>
      </c>
      <c r="E1391" s="25">
        <v>6.9439197660926562</v>
      </c>
      <c r="F1391" s="25">
        <v>7.2273150704726907</v>
      </c>
      <c r="G1391" s="25">
        <v>6.6992006918003524</v>
      </c>
      <c r="H1391" s="10">
        <v>0</v>
      </c>
    </row>
    <row r="1392" spans="1:8" x14ac:dyDescent="0.35">
      <c r="A1392" s="9" t="str">
        <f t="shared" si="45"/>
        <v>DISTRIBUCION VOLUMEN X CRITERIO (Consumiciones).Hortalizas/Verdur.Ing&lt;2MIL</v>
      </c>
      <c r="B1392" s="9">
        <v>0</v>
      </c>
      <c r="C1392" s="9">
        <v>0</v>
      </c>
      <c r="D1392" t="s">
        <v>155</v>
      </c>
      <c r="E1392" s="25">
        <v>3.7024992581636091</v>
      </c>
      <c r="F1392" s="25">
        <v>4.6165663723208255</v>
      </c>
      <c r="G1392" s="25">
        <v>5.8147447968484096</v>
      </c>
      <c r="H1392" s="10">
        <v>0</v>
      </c>
    </row>
    <row r="1393" spans="1:8" x14ac:dyDescent="0.35">
      <c r="A1393" s="9" t="str">
        <f t="shared" si="45"/>
        <v>DISTRIBUCION VOLUMEN X CRITERIO (Consumiciones).Hortalizas/Verdur.Ing2-5MIL</v>
      </c>
      <c r="B1393" s="9">
        <v>0</v>
      </c>
      <c r="C1393" s="9">
        <v>0</v>
      </c>
      <c r="D1393" t="s">
        <v>156</v>
      </c>
      <c r="E1393" s="25">
        <v>5.2922997707287269</v>
      </c>
      <c r="F1393" s="25">
        <v>4.9282203000572862</v>
      </c>
      <c r="G1393" s="25">
        <v>4.2806121347555042</v>
      </c>
      <c r="H1393" s="10">
        <v>0</v>
      </c>
    </row>
    <row r="1394" spans="1:8" x14ac:dyDescent="0.35">
      <c r="A1394" s="9" t="str">
        <f t="shared" si="45"/>
        <v>DISTRIBUCION VOLUMEN X CRITERIO (Consumiciones).Hortalizas/Verdur.Ing5-10MIL</v>
      </c>
      <c r="B1394" s="9">
        <v>0</v>
      </c>
      <c r="C1394" s="9">
        <v>0</v>
      </c>
      <c r="D1394" t="s">
        <v>157</v>
      </c>
      <c r="E1394" s="25">
        <v>6.7924617735116684</v>
      </c>
      <c r="F1394" s="25">
        <v>7.4212956033917727</v>
      </c>
      <c r="G1394" s="25">
        <v>7.9387791228765963</v>
      </c>
      <c r="H1394" s="10">
        <v>0</v>
      </c>
    </row>
    <row r="1395" spans="1:8" x14ac:dyDescent="0.35">
      <c r="A1395" s="9" t="str">
        <f t="shared" si="45"/>
        <v>DISTRIBUCION VOLUMEN X CRITERIO (Consumiciones).Hortalizas/Verdur.Ing10-30MIL</v>
      </c>
      <c r="B1395" s="9">
        <v>0</v>
      </c>
      <c r="C1395" s="9">
        <v>0</v>
      </c>
      <c r="D1395" t="s">
        <v>158</v>
      </c>
      <c r="E1395" s="25">
        <v>15.704445888797913</v>
      </c>
      <c r="F1395" s="25">
        <v>16.77755169975692</v>
      </c>
      <c r="G1395" s="25">
        <v>18.24228062200352</v>
      </c>
      <c r="H1395" s="10">
        <v>0</v>
      </c>
    </row>
    <row r="1396" spans="1:8" x14ac:dyDescent="0.35">
      <c r="A1396" s="9" t="str">
        <f t="shared" si="45"/>
        <v>DISTRIBUCION VOLUMEN X CRITERIO (Consumiciones).Hortalizas/Verdur.Ing30-100MIL</v>
      </c>
      <c r="B1396" s="9">
        <v>0</v>
      </c>
      <c r="C1396" s="9">
        <v>0</v>
      </c>
      <c r="D1396" t="s">
        <v>159</v>
      </c>
      <c r="E1396" s="25">
        <v>22.712582389291065</v>
      </c>
      <c r="F1396" s="25">
        <v>21.750237403425835</v>
      </c>
      <c r="G1396" s="25">
        <v>21.974098195434834</v>
      </c>
      <c r="H1396" s="10">
        <v>0</v>
      </c>
    </row>
    <row r="1397" spans="1:8" x14ac:dyDescent="0.35">
      <c r="A1397" s="9" t="str">
        <f t="shared" si="45"/>
        <v>DISTRIBUCION VOLUMEN X CRITERIO (Consumiciones).Hortalizas/Verdur.Ing100-200MIL</v>
      </c>
      <c r="B1397" s="9">
        <v>0</v>
      </c>
      <c r="C1397" s="9">
        <v>0</v>
      </c>
      <c r="D1397" t="s">
        <v>160</v>
      </c>
      <c r="E1397" s="25">
        <v>9.786747198390751</v>
      </c>
      <c r="F1397" s="25">
        <v>9.2901637567543869</v>
      </c>
      <c r="G1397" s="25">
        <v>9.4974270282006099</v>
      </c>
      <c r="H1397" s="10">
        <v>0</v>
      </c>
    </row>
    <row r="1398" spans="1:8" x14ac:dyDescent="0.35">
      <c r="A1398" s="9" t="str">
        <f t="shared" si="45"/>
        <v>DISTRIBUCION VOLUMEN X CRITERIO (Consumiciones).Hortalizas/Verdur.Ing200-500MIL</v>
      </c>
      <c r="B1398" s="9">
        <v>0</v>
      </c>
      <c r="C1398" s="9">
        <v>0</v>
      </c>
      <c r="D1398" t="s">
        <v>161</v>
      </c>
      <c r="E1398" s="25">
        <v>15.285647592326976</v>
      </c>
      <c r="F1398" s="25">
        <v>15.858710125256112</v>
      </c>
      <c r="G1398" s="25">
        <v>14.012176821110767</v>
      </c>
      <c r="H1398" s="10">
        <v>0</v>
      </c>
    </row>
    <row r="1399" spans="1:8" x14ac:dyDescent="0.35">
      <c r="A1399" s="9" t="str">
        <f t="shared" si="45"/>
        <v>DISTRIBUCION VOLUMEN X CRITERIO (Consumiciones).Hortalizas/Verdur.Ing&gt;500MIL</v>
      </c>
      <c r="B1399" s="9">
        <v>0</v>
      </c>
      <c r="C1399" s="9">
        <v>0</v>
      </c>
      <c r="D1399" t="s">
        <v>162</v>
      </c>
      <c r="E1399" s="25">
        <v>20.72331158362103</v>
      </c>
      <c r="F1399" s="25">
        <v>19.357268931632973</v>
      </c>
      <c r="G1399" s="25">
        <v>18.239893614724689</v>
      </c>
      <c r="H1399" s="10">
        <v>0</v>
      </c>
    </row>
    <row r="1400" spans="1:8" x14ac:dyDescent="0.35">
      <c r="A1400" s="9" t="str">
        <f t="shared" si="45"/>
        <v>DISTRIBUCION VOLUMEN X CRITERIO (Consumiciones).Hortalizas/Verdur.IngDE 15 A 19 AÑOS</v>
      </c>
      <c r="B1400" s="9">
        <v>0</v>
      </c>
      <c r="C1400" s="9">
        <v>0</v>
      </c>
      <c r="D1400" t="s">
        <v>163</v>
      </c>
      <c r="E1400" s="25">
        <v>2.1611327078748936</v>
      </c>
      <c r="F1400" s="25">
        <v>2.8543465470703899</v>
      </c>
      <c r="G1400" s="25">
        <v>2.4299055620970385</v>
      </c>
      <c r="H1400" s="10">
        <v>0</v>
      </c>
    </row>
    <row r="1401" spans="1:8" x14ac:dyDescent="0.35">
      <c r="A1401" s="9" t="str">
        <f t="shared" si="45"/>
        <v>DISTRIBUCION VOLUMEN X CRITERIO (Consumiciones).Hortalizas/Verdur.IngDE 20 A 24 AÑOS</v>
      </c>
      <c r="B1401" s="9">
        <v>0</v>
      </c>
      <c r="C1401" s="9">
        <v>0</v>
      </c>
      <c r="D1401" t="s">
        <v>164</v>
      </c>
      <c r="E1401" s="25">
        <v>3.0431628657156011</v>
      </c>
      <c r="F1401" s="25">
        <v>2.7903289069636616</v>
      </c>
      <c r="G1401" s="25">
        <v>2.7680303859241819</v>
      </c>
      <c r="H1401" s="10">
        <v>0</v>
      </c>
    </row>
    <row r="1402" spans="1:8" x14ac:dyDescent="0.35">
      <c r="A1402" s="9" t="str">
        <f t="shared" si="45"/>
        <v>DISTRIBUCION VOLUMEN X CRITERIO (Consumiciones).Hortalizas/Verdur.IngDE 25 A 34 AÑOS</v>
      </c>
      <c r="B1402" s="9">
        <v>0</v>
      </c>
      <c r="C1402" s="9">
        <v>0</v>
      </c>
      <c r="D1402" t="s">
        <v>165</v>
      </c>
      <c r="E1402" s="25">
        <v>10.72878526482423</v>
      </c>
      <c r="F1402" s="25">
        <v>10.866399931875538</v>
      </c>
      <c r="G1402" s="25">
        <v>9.2249072798787619</v>
      </c>
      <c r="H1402" s="10">
        <v>0</v>
      </c>
    </row>
    <row r="1403" spans="1:8" x14ac:dyDescent="0.35">
      <c r="A1403" s="9" t="str">
        <f t="shared" si="45"/>
        <v>DISTRIBUCION VOLUMEN X CRITERIO (Consumiciones).Hortalizas/Verdur.IngDE 35 A 49 AÑOS</v>
      </c>
      <c r="B1403" s="9">
        <v>0</v>
      </c>
      <c r="C1403" s="9">
        <v>0</v>
      </c>
      <c r="D1403" t="s">
        <v>166</v>
      </c>
      <c r="E1403" s="25">
        <v>28.780946914382668</v>
      </c>
      <c r="F1403" s="25">
        <v>26.546051103667885</v>
      </c>
      <c r="G1403" s="25">
        <v>25.824914558092171</v>
      </c>
      <c r="H1403" s="10">
        <v>0</v>
      </c>
    </row>
    <row r="1404" spans="1:8" x14ac:dyDescent="0.35">
      <c r="A1404" s="9" t="str">
        <f t="shared" si="45"/>
        <v>DISTRIBUCION VOLUMEN X CRITERIO (Consumiciones).Hortalizas/Verdur.IngDE 50 A 59 AÑOS</v>
      </c>
      <c r="B1404" s="9">
        <v>0</v>
      </c>
      <c r="C1404" s="9">
        <v>0</v>
      </c>
      <c r="D1404" t="s">
        <v>167</v>
      </c>
      <c r="E1404" s="25">
        <v>24.283074377782697</v>
      </c>
      <c r="F1404" s="25">
        <v>25.617616624432944</v>
      </c>
      <c r="G1404" s="25">
        <v>27.433590928632185</v>
      </c>
      <c r="H1404" s="10">
        <v>0</v>
      </c>
    </row>
    <row r="1405" spans="1:8" x14ac:dyDescent="0.35">
      <c r="A1405" s="9" t="str">
        <f t="shared" si="45"/>
        <v>DISTRIBUCION VOLUMEN X CRITERIO (Consumiciones).Hortalizas/Verdur.IngDE 60 A 75 AÑOS</v>
      </c>
      <c r="B1405" s="9">
        <v>0</v>
      </c>
      <c r="C1405" s="9">
        <v>0</v>
      </c>
      <c r="D1405" t="s">
        <v>168</v>
      </c>
      <c r="E1405" s="25">
        <v>31.002897869419915</v>
      </c>
      <c r="F1405" s="25">
        <v>31.325265917641655</v>
      </c>
      <c r="G1405" s="25">
        <v>32.318653752566654</v>
      </c>
      <c r="H1405" s="10">
        <v>0</v>
      </c>
    </row>
    <row r="1406" spans="1:8" x14ac:dyDescent="0.35">
      <c r="A1406" s="9" t="str">
        <f t="shared" si="45"/>
        <v>DISTRIBUCION VOLUMEN X CRITERIO (Consumiciones).Hortalizas/Verdur.IngNIVEL ALTO</v>
      </c>
      <c r="B1406" s="9">
        <v>0</v>
      </c>
      <c r="C1406" s="9">
        <v>0</v>
      </c>
      <c r="D1406" t="s">
        <v>256</v>
      </c>
      <c r="E1406" s="25">
        <v>27.354926345548364</v>
      </c>
      <c r="F1406" s="25">
        <v>25.779328354742653</v>
      </c>
      <c r="G1406" s="25">
        <v>25.429658226200708</v>
      </c>
      <c r="H1406" s="10">
        <v>0</v>
      </c>
    </row>
    <row r="1407" spans="1:8" x14ac:dyDescent="0.35">
      <c r="A1407" s="9" t="str">
        <f t="shared" si="45"/>
        <v>DISTRIBUCION VOLUMEN X CRITERIO (Consumiciones).Hortalizas/Verdur.IngNIVEL MEDIO ALTO</v>
      </c>
      <c r="B1407" s="9">
        <v>0</v>
      </c>
      <c r="C1407" s="9">
        <v>0</v>
      </c>
      <c r="D1407" t="s">
        <v>257</v>
      </c>
      <c r="E1407" s="25">
        <v>14.915807251101715</v>
      </c>
      <c r="F1407" s="25">
        <v>14.763957773155866</v>
      </c>
      <c r="G1407" s="25">
        <v>16.846313122310377</v>
      </c>
      <c r="H1407" s="10">
        <v>0</v>
      </c>
    </row>
    <row r="1408" spans="1:8" x14ac:dyDescent="0.35">
      <c r="A1408" s="9" t="str">
        <f t="shared" si="45"/>
        <v>DISTRIBUCION VOLUMEN X CRITERIO (Consumiciones).Hortalizas/Verdur.IngNIVEL MEDIO</v>
      </c>
      <c r="B1408" s="9">
        <v>0</v>
      </c>
      <c r="C1408" s="9">
        <v>0</v>
      </c>
      <c r="D1408" t="s">
        <v>258</v>
      </c>
      <c r="E1408" s="25">
        <v>24.581153005297718</v>
      </c>
      <c r="F1408" s="25">
        <v>25.097238636891461</v>
      </c>
      <c r="G1408" s="25">
        <v>25.929067025560716</v>
      </c>
      <c r="H1408" s="10">
        <v>0</v>
      </c>
    </row>
    <row r="1409" spans="1:8" x14ac:dyDescent="0.35">
      <c r="A1409" s="9" t="str">
        <f t="shared" si="45"/>
        <v>DISTRIBUCION VOLUMEN X CRITERIO (Consumiciones).Hortalizas/Verdur.IngNIVEL MEDIO BAJO</v>
      </c>
      <c r="B1409" s="9">
        <v>0</v>
      </c>
      <c r="C1409" s="9">
        <v>0</v>
      </c>
      <c r="D1409" t="s">
        <v>259</v>
      </c>
      <c r="E1409" s="25">
        <v>14.639376610694002</v>
      </c>
      <c r="F1409" s="25">
        <v>14.041354644591589</v>
      </c>
      <c r="G1409" s="25">
        <v>12.673941590487006</v>
      </c>
      <c r="H1409" s="10">
        <v>0</v>
      </c>
    </row>
    <row r="1410" spans="1:8" x14ac:dyDescent="0.35">
      <c r="A1410" s="9" t="str">
        <f t="shared" si="45"/>
        <v>DISTRIBUCION VOLUMEN X CRITERIO (Consumiciones).Hortalizas/Verdur.IngNIVEL BAJO</v>
      </c>
      <c r="B1410" s="9">
        <v>0</v>
      </c>
      <c r="C1410" s="9">
        <v>0</v>
      </c>
      <c r="D1410" t="s">
        <v>260</v>
      </c>
      <c r="E1410" s="25">
        <v>18.50873029426069</v>
      </c>
      <c r="F1410" s="25">
        <v>20.318127041798483</v>
      </c>
      <c r="G1410" s="25">
        <v>19.121026203418662</v>
      </c>
      <c r="H1410" s="10">
        <v>0</v>
      </c>
    </row>
    <row r="1411" spans="1:8" x14ac:dyDescent="0.35">
      <c r="A1411" s="9" t="str">
        <f t="shared" si="45"/>
        <v>DISTRIBUCION VOLUMEN X CRITERIO (Consumiciones).Hortalizas/Verdur.IngHOMBRE</v>
      </c>
      <c r="B1411" s="9">
        <v>0</v>
      </c>
      <c r="C1411" s="9">
        <v>0</v>
      </c>
      <c r="D1411" t="s">
        <v>173</v>
      </c>
      <c r="E1411" s="25">
        <v>51.121578705756846</v>
      </c>
      <c r="F1411" s="25">
        <v>51.515982153455511</v>
      </c>
      <c r="G1411" s="25">
        <v>51.185534612530745</v>
      </c>
      <c r="H1411" s="10">
        <v>0</v>
      </c>
    </row>
    <row r="1412" spans="1:8" x14ac:dyDescent="0.35">
      <c r="A1412" s="9" t="str">
        <f t="shared" si="45"/>
        <v>DISTRIBUCION VOLUMEN X CRITERIO (Consumiciones).Hortalizas/Verdur.IngMUJER</v>
      </c>
      <c r="B1412" s="9">
        <v>0</v>
      </c>
      <c r="C1412" s="9">
        <v>0</v>
      </c>
      <c r="D1412" t="s">
        <v>174</v>
      </c>
      <c r="E1412" s="25">
        <v>48.878427787340669</v>
      </c>
      <c r="F1412" s="25">
        <v>48.484024297724545</v>
      </c>
      <c r="G1412" s="25">
        <v>48.814471555446723</v>
      </c>
      <c r="H1412" s="10">
        <v>0</v>
      </c>
    </row>
    <row r="1413" spans="1:8" x14ac:dyDescent="0.35">
      <c r="A1413" s="9" t="str">
        <f>$B$3&amp;$C$1413&amp;D1413</f>
        <v>DISTRIBUCION VOLUMEN X CRITERIO (Consumiciones)Tomates Ing.T.ESPAÑA</v>
      </c>
      <c r="B1413" s="9">
        <v>0</v>
      </c>
      <c r="C1413" s="9" t="s">
        <v>113</v>
      </c>
      <c r="D1413" t="s">
        <v>145</v>
      </c>
      <c r="E1413" s="25">
        <v>100</v>
      </c>
      <c r="F1413" s="25">
        <v>100</v>
      </c>
      <c r="G1413" s="25">
        <v>100</v>
      </c>
      <c r="H1413" s="10">
        <v>0</v>
      </c>
    </row>
    <row r="1414" spans="1:8" x14ac:dyDescent="0.35">
      <c r="A1414" s="9" t="str">
        <f t="shared" ref="A1414:A1442" si="46">$B$3&amp;$C$1413&amp;D1414</f>
        <v>DISTRIBUCION VOLUMEN X CRITERIO (Consumiciones)Tomates Ing.BCN AM</v>
      </c>
      <c r="B1414" s="9">
        <v>0</v>
      </c>
      <c r="C1414" s="9">
        <v>0</v>
      </c>
      <c r="D1414" t="s">
        <v>147</v>
      </c>
      <c r="E1414" s="25">
        <v>6.3089872673781242</v>
      </c>
      <c r="F1414" s="25">
        <v>6.4597179441182391</v>
      </c>
      <c r="G1414" s="25">
        <v>6.960690850532397</v>
      </c>
      <c r="H1414" s="10">
        <v>0</v>
      </c>
    </row>
    <row r="1415" spans="1:8" x14ac:dyDescent="0.35">
      <c r="A1415" s="9" t="str">
        <f t="shared" si="46"/>
        <v>DISTRIBUCION VOLUMEN X CRITERIO (Consumiciones)Tomates Ing.REST.CAT ARAGON</v>
      </c>
      <c r="B1415" s="9">
        <v>0</v>
      </c>
      <c r="C1415" s="9">
        <v>0</v>
      </c>
      <c r="D1415" t="s">
        <v>148</v>
      </c>
      <c r="E1415" s="25">
        <v>7.6344068001319894</v>
      </c>
      <c r="F1415" s="25">
        <v>10.519866202297925</v>
      </c>
      <c r="G1415" s="25">
        <v>12.374457696721871</v>
      </c>
      <c r="H1415" s="10">
        <v>0</v>
      </c>
    </row>
    <row r="1416" spans="1:8" x14ac:dyDescent="0.35">
      <c r="A1416" s="9" t="str">
        <f t="shared" si="46"/>
        <v>DISTRIBUCION VOLUMEN X CRITERIO (Consumiciones)Tomates Ing.LEVANTE</v>
      </c>
      <c r="B1416" s="9">
        <v>0</v>
      </c>
      <c r="C1416" s="9">
        <v>0</v>
      </c>
      <c r="D1416" t="s">
        <v>149</v>
      </c>
      <c r="E1416" s="25">
        <v>20.552262232025782</v>
      </c>
      <c r="F1416" s="25">
        <v>19.25838915529809</v>
      </c>
      <c r="G1416" s="25">
        <v>19.16677533967184</v>
      </c>
      <c r="H1416" s="10">
        <v>0</v>
      </c>
    </row>
    <row r="1417" spans="1:8" x14ac:dyDescent="0.35">
      <c r="A1417" s="9" t="str">
        <f t="shared" si="46"/>
        <v>DISTRIBUCION VOLUMEN X CRITERIO (Consumiciones)Tomates Ing.ANDALUCIA</v>
      </c>
      <c r="B1417" s="9">
        <v>0</v>
      </c>
      <c r="C1417" s="9">
        <v>0</v>
      </c>
      <c r="D1417" t="s">
        <v>150</v>
      </c>
      <c r="E1417" s="25">
        <v>22.217916630307837</v>
      </c>
      <c r="F1417" s="25">
        <v>22.38449939620396</v>
      </c>
      <c r="G1417" s="25">
        <v>22.525368276576042</v>
      </c>
      <c r="H1417" s="10">
        <v>0</v>
      </c>
    </row>
    <row r="1418" spans="1:8" x14ac:dyDescent="0.35">
      <c r="A1418" s="9" t="str">
        <f t="shared" si="46"/>
        <v>DISTRIBUCION VOLUMEN X CRITERIO (Consumiciones)Tomates Ing.MDD AM</v>
      </c>
      <c r="B1418" s="9">
        <v>0</v>
      </c>
      <c r="C1418" s="9">
        <v>0</v>
      </c>
      <c r="D1418" t="s">
        <v>151</v>
      </c>
      <c r="E1418" s="25">
        <v>22.763908769865644</v>
      </c>
      <c r="F1418" s="25">
        <v>20.061150756495181</v>
      </c>
      <c r="G1418" s="25">
        <v>18.666839544182945</v>
      </c>
      <c r="H1418" s="10">
        <v>0</v>
      </c>
    </row>
    <row r="1419" spans="1:8" x14ac:dyDescent="0.35">
      <c r="A1419" s="9" t="str">
        <f t="shared" si="46"/>
        <v>DISTRIBUCION VOLUMEN X CRITERIO (Consumiciones)Tomates Ing.RTO CENTRO</v>
      </c>
      <c r="B1419" s="9">
        <v>0</v>
      </c>
      <c r="C1419" s="9">
        <v>0</v>
      </c>
      <c r="D1419" t="s">
        <v>152</v>
      </c>
      <c r="E1419" s="25">
        <v>9.6269872870263402</v>
      </c>
      <c r="F1419" s="25">
        <v>9.995725845970755</v>
      </c>
      <c r="G1419" s="25">
        <v>9.6401474555277584</v>
      </c>
      <c r="H1419" s="10">
        <v>0</v>
      </c>
    </row>
    <row r="1420" spans="1:8" x14ac:dyDescent="0.35">
      <c r="A1420" s="9" t="str">
        <f t="shared" si="46"/>
        <v>DISTRIBUCION VOLUMEN X CRITERIO (Consumiciones)Tomates Ing.NORTE-CENTRO</v>
      </c>
      <c r="B1420" s="9">
        <v>0</v>
      </c>
      <c r="C1420" s="9">
        <v>0</v>
      </c>
      <c r="D1420" t="s">
        <v>153</v>
      </c>
      <c r="E1420" s="25">
        <v>5.8596787978990275</v>
      </c>
      <c r="F1420" s="25">
        <v>5.7738461151412785</v>
      </c>
      <c r="G1420" s="25">
        <v>5.7354589273499723</v>
      </c>
      <c r="H1420" s="10">
        <v>0</v>
      </c>
    </row>
    <row r="1421" spans="1:8" x14ac:dyDescent="0.35">
      <c r="A1421" s="9" t="str">
        <f t="shared" si="46"/>
        <v>DISTRIBUCION VOLUMEN X CRITERIO (Consumiciones)Tomates Ing.NOROESTE</v>
      </c>
      <c r="B1421" s="9">
        <v>0</v>
      </c>
      <c r="C1421" s="9">
        <v>0</v>
      </c>
      <c r="D1421" t="s">
        <v>154</v>
      </c>
      <c r="E1421" s="25">
        <v>5.0358551048087845</v>
      </c>
      <c r="F1421" s="25">
        <v>5.5468182573921254</v>
      </c>
      <c r="G1421" s="25">
        <v>4.9302569129771552</v>
      </c>
      <c r="H1421" s="10">
        <v>0</v>
      </c>
    </row>
    <row r="1422" spans="1:8" x14ac:dyDescent="0.35">
      <c r="A1422" s="9" t="str">
        <f t="shared" si="46"/>
        <v>DISTRIBUCION VOLUMEN X CRITERIO (Consumiciones)Tomates Ing.&lt;2MIL</v>
      </c>
      <c r="B1422" s="9">
        <v>0</v>
      </c>
      <c r="C1422" s="9">
        <v>0</v>
      </c>
      <c r="D1422" t="s">
        <v>155</v>
      </c>
      <c r="E1422" s="25">
        <v>3.4591666729271275</v>
      </c>
      <c r="F1422" s="25">
        <v>4.0944262625025161</v>
      </c>
      <c r="G1422" s="25">
        <v>4.0931125297726556</v>
      </c>
      <c r="H1422" s="10">
        <v>0</v>
      </c>
    </row>
    <row r="1423" spans="1:8" x14ac:dyDescent="0.35">
      <c r="A1423" s="9" t="str">
        <f t="shared" si="46"/>
        <v>DISTRIBUCION VOLUMEN X CRITERIO (Consumiciones)Tomates Ing.2-5MIL</v>
      </c>
      <c r="B1423" s="9">
        <v>0</v>
      </c>
      <c r="C1423" s="9">
        <v>0</v>
      </c>
      <c r="D1423" t="s">
        <v>156</v>
      </c>
      <c r="E1423" s="25">
        <v>5.5980310175984451</v>
      </c>
      <c r="F1423" s="25">
        <v>4.5601723225145916</v>
      </c>
      <c r="G1423" s="25">
        <v>4.1870334867746193</v>
      </c>
      <c r="H1423" s="10">
        <v>0</v>
      </c>
    </row>
    <row r="1424" spans="1:8" x14ac:dyDescent="0.35">
      <c r="A1424" s="9" t="str">
        <f t="shared" si="46"/>
        <v>DISTRIBUCION VOLUMEN X CRITERIO (Consumiciones)Tomates Ing.5-10MIL</v>
      </c>
      <c r="B1424" s="9">
        <v>0</v>
      </c>
      <c r="C1424" s="9">
        <v>0</v>
      </c>
      <c r="D1424" t="s">
        <v>157</v>
      </c>
      <c r="E1424" s="25">
        <v>6.9550379470619266</v>
      </c>
      <c r="F1424" s="25">
        <v>6.9176430952860146</v>
      </c>
      <c r="G1424" s="25">
        <v>8.0030373480389141</v>
      </c>
      <c r="H1424" s="10">
        <v>0</v>
      </c>
    </row>
    <row r="1425" spans="1:8" x14ac:dyDescent="0.35">
      <c r="A1425" s="9" t="str">
        <f t="shared" si="46"/>
        <v>DISTRIBUCION VOLUMEN X CRITERIO (Consumiciones)Tomates Ing.10-30MIL</v>
      </c>
      <c r="B1425" s="9">
        <v>0</v>
      </c>
      <c r="C1425" s="9">
        <v>0</v>
      </c>
      <c r="D1425" t="s">
        <v>158</v>
      </c>
      <c r="E1425" s="25">
        <v>15.692585167792874</v>
      </c>
      <c r="F1425" s="25">
        <v>17.432141310149898</v>
      </c>
      <c r="G1425" s="25">
        <v>18.589546806087885</v>
      </c>
      <c r="H1425" s="10">
        <v>0</v>
      </c>
    </row>
    <row r="1426" spans="1:8" x14ac:dyDescent="0.35">
      <c r="A1426" s="9" t="str">
        <f t="shared" si="46"/>
        <v>DISTRIBUCION VOLUMEN X CRITERIO (Consumiciones)Tomates Ing.30-100MIL</v>
      </c>
      <c r="B1426" s="9">
        <v>0</v>
      </c>
      <c r="C1426" s="9">
        <v>0</v>
      </c>
      <c r="D1426" t="s">
        <v>159</v>
      </c>
      <c r="E1426" s="25">
        <v>23.129166216395049</v>
      </c>
      <c r="F1426" s="25">
        <v>20.981458429955282</v>
      </c>
      <c r="G1426" s="25">
        <v>21.42310423065258</v>
      </c>
      <c r="H1426" s="10">
        <v>0</v>
      </c>
    </row>
    <row r="1427" spans="1:8" x14ac:dyDescent="0.35">
      <c r="A1427" s="9" t="str">
        <f t="shared" si="46"/>
        <v>DISTRIBUCION VOLUMEN X CRITERIO (Consumiciones)Tomates Ing.100-200MIL</v>
      </c>
      <c r="B1427" s="9">
        <v>0</v>
      </c>
      <c r="C1427" s="9">
        <v>0</v>
      </c>
      <c r="D1427" t="s">
        <v>160</v>
      </c>
      <c r="E1427" s="25">
        <v>9.7118993641490565</v>
      </c>
      <c r="F1427" s="25">
        <v>9.2282923291650985</v>
      </c>
      <c r="G1427" s="25">
        <v>8.7371197506566585</v>
      </c>
      <c r="H1427" s="10">
        <v>0</v>
      </c>
    </row>
    <row r="1428" spans="1:8" x14ac:dyDescent="0.35">
      <c r="A1428" s="9" t="str">
        <f t="shared" si="46"/>
        <v>DISTRIBUCION VOLUMEN X CRITERIO (Consumiciones)Tomates Ing.200-500MIL</v>
      </c>
      <c r="B1428" s="9">
        <v>0</v>
      </c>
      <c r="C1428" s="9">
        <v>0</v>
      </c>
      <c r="D1428" t="s">
        <v>161</v>
      </c>
      <c r="E1428" s="25">
        <v>13.414810825242411</v>
      </c>
      <c r="F1428" s="25">
        <v>13.613440368578104</v>
      </c>
      <c r="G1428" s="25">
        <v>12.984632887599135</v>
      </c>
      <c r="H1428" s="10">
        <v>0</v>
      </c>
    </row>
    <row r="1429" spans="1:8" x14ac:dyDescent="0.35">
      <c r="A1429" s="9" t="str">
        <f t="shared" si="46"/>
        <v>DISTRIBUCION VOLUMEN X CRITERIO (Consumiciones)Tomates Ing.&gt;500MIL</v>
      </c>
      <c r="B1429" s="9">
        <v>0</v>
      </c>
      <c r="C1429" s="9">
        <v>0</v>
      </c>
      <c r="D1429" t="s">
        <v>162</v>
      </c>
      <c r="E1429" s="25">
        <v>22.039305678276641</v>
      </c>
      <c r="F1429" s="25">
        <v>23.172436820182536</v>
      </c>
      <c r="G1429" s="25">
        <v>21.982410462187541</v>
      </c>
      <c r="H1429" s="10">
        <v>0</v>
      </c>
    </row>
    <row r="1430" spans="1:8" x14ac:dyDescent="0.35">
      <c r="A1430" s="9" t="str">
        <f t="shared" si="46"/>
        <v>DISTRIBUCION VOLUMEN X CRITERIO (Consumiciones)Tomates Ing.DE 15 A 19 AÑOS</v>
      </c>
      <c r="B1430" s="9">
        <v>0</v>
      </c>
      <c r="C1430" s="9">
        <v>0</v>
      </c>
      <c r="D1430" t="s">
        <v>163</v>
      </c>
      <c r="E1430" s="25">
        <v>2.9300604413798359</v>
      </c>
      <c r="F1430" s="25">
        <v>1.9973384298677774</v>
      </c>
      <c r="G1430" s="25">
        <v>2.1284030264557559</v>
      </c>
      <c r="H1430" s="10">
        <v>0</v>
      </c>
    </row>
    <row r="1431" spans="1:8" x14ac:dyDescent="0.35">
      <c r="A1431" s="9" t="str">
        <f t="shared" si="46"/>
        <v>DISTRIBUCION VOLUMEN X CRITERIO (Consumiciones)Tomates Ing.DE 20 A 24 AÑOS</v>
      </c>
      <c r="B1431" s="9">
        <v>0</v>
      </c>
      <c r="C1431" s="9">
        <v>0</v>
      </c>
      <c r="D1431" t="s">
        <v>164</v>
      </c>
      <c r="E1431" s="25">
        <v>2.8073139906278008</v>
      </c>
      <c r="F1431" s="25">
        <v>1.8161670764895821</v>
      </c>
      <c r="G1431" s="25">
        <v>2.0628015051336126</v>
      </c>
      <c r="H1431" s="10">
        <v>0</v>
      </c>
    </row>
    <row r="1432" spans="1:8" x14ac:dyDescent="0.35">
      <c r="A1432" s="9" t="str">
        <f t="shared" si="46"/>
        <v>DISTRIBUCION VOLUMEN X CRITERIO (Consumiciones)Tomates Ing.DE 25 A 34 AÑOS</v>
      </c>
      <c r="B1432" s="9">
        <v>0</v>
      </c>
      <c r="C1432" s="9">
        <v>0</v>
      </c>
      <c r="D1432" t="s">
        <v>165</v>
      </c>
      <c r="E1432" s="25">
        <v>9.148385639003326</v>
      </c>
      <c r="F1432" s="25">
        <v>8.9147395145129806</v>
      </c>
      <c r="G1432" s="25">
        <v>8.5439690978941414</v>
      </c>
      <c r="H1432" s="10">
        <v>0</v>
      </c>
    </row>
    <row r="1433" spans="1:8" x14ac:dyDescent="0.35">
      <c r="A1433" s="9" t="str">
        <f t="shared" si="46"/>
        <v>DISTRIBUCION VOLUMEN X CRITERIO (Consumiciones)Tomates Ing.DE 35 A 49 AÑOS</v>
      </c>
      <c r="B1433" s="9">
        <v>0</v>
      </c>
      <c r="C1433" s="9">
        <v>0</v>
      </c>
      <c r="D1433" t="s">
        <v>166</v>
      </c>
      <c r="E1433" s="25">
        <v>27.161878762416659</v>
      </c>
      <c r="F1433" s="25">
        <v>24.251057736902439</v>
      </c>
      <c r="G1433" s="25">
        <v>24.95726777578086</v>
      </c>
      <c r="H1433" s="10">
        <v>0</v>
      </c>
    </row>
    <row r="1434" spans="1:8" x14ac:dyDescent="0.35">
      <c r="A1434" s="9" t="str">
        <f t="shared" si="46"/>
        <v>DISTRIBUCION VOLUMEN X CRITERIO (Consumiciones)Tomates Ing.DE 50 A 59 AÑOS</v>
      </c>
      <c r="B1434" s="9">
        <v>0</v>
      </c>
      <c r="C1434" s="9">
        <v>0</v>
      </c>
      <c r="D1434" t="s">
        <v>167</v>
      </c>
      <c r="E1434" s="25">
        <v>25.520131619931846</v>
      </c>
      <c r="F1434" s="25">
        <v>27.72050040690603</v>
      </c>
      <c r="G1434" s="25">
        <v>28.117378837093916</v>
      </c>
      <c r="H1434" s="10">
        <v>0</v>
      </c>
    </row>
    <row r="1435" spans="1:8" x14ac:dyDescent="0.35">
      <c r="A1435" s="9" t="str">
        <f t="shared" si="46"/>
        <v>DISTRIBUCION VOLUMEN X CRITERIO (Consumiciones)Tomates Ing.DE 60 A 75 AÑOS</v>
      </c>
      <c r="B1435" s="9">
        <v>0</v>
      </c>
      <c r="C1435" s="9">
        <v>0</v>
      </c>
      <c r="D1435" t="s">
        <v>168</v>
      </c>
      <c r="E1435" s="25">
        <v>32.432241104414658</v>
      </c>
      <c r="F1435" s="25">
        <v>35.300191639612514</v>
      </c>
      <c r="G1435" s="25">
        <v>34.190176260119706</v>
      </c>
      <c r="H1435" s="10">
        <v>0</v>
      </c>
    </row>
    <row r="1436" spans="1:8" x14ac:dyDescent="0.35">
      <c r="A1436" s="9" t="str">
        <f t="shared" si="46"/>
        <v>DISTRIBUCION VOLUMEN X CRITERIO (Consumiciones)Tomates Ing.NIVEL ALTO</v>
      </c>
      <c r="B1436" s="9">
        <v>0</v>
      </c>
      <c r="C1436" s="9">
        <v>0</v>
      </c>
      <c r="D1436" t="s">
        <v>256</v>
      </c>
      <c r="E1436" s="25">
        <v>27.118953189281086</v>
      </c>
      <c r="F1436" s="25">
        <v>25.566947526623906</v>
      </c>
      <c r="G1436" s="25">
        <v>24.316304398333781</v>
      </c>
      <c r="H1436" s="10">
        <v>0</v>
      </c>
    </row>
    <row r="1437" spans="1:8" x14ac:dyDescent="0.35">
      <c r="A1437" s="9" t="str">
        <f t="shared" si="46"/>
        <v>DISTRIBUCION VOLUMEN X CRITERIO (Consumiciones)Tomates Ing.NIVEL MEDIO ALTO</v>
      </c>
      <c r="B1437" s="9">
        <v>0</v>
      </c>
      <c r="C1437" s="9">
        <v>0</v>
      </c>
      <c r="D1437" t="s">
        <v>257</v>
      </c>
      <c r="E1437" s="25">
        <v>13.781111360887452</v>
      </c>
      <c r="F1437" s="25">
        <v>13.244643497816707</v>
      </c>
      <c r="G1437" s="25">
        <v>14.80421621281322</v>
      </c>
      <c r="H1437" s="10">
        <v>0</v>
      </c>
    </row>
    <row r="1438" spans="1:8" x14ac:dyDescent="0.35">
      <c r="A1438" s="9" t="str">
        <f t="shared" si="46"/>
        <v>DISTRIBUCION VOLUMEN X CRITERIO (Consumiciones)Tomates Ing.NIVEL MEDIO</v>
      </c>
      <c r="B1438" s="9">
        <v>0</v>
      </c>
      <c r="C1438" s="9">
        <v>0</v>
      </c>
      <c r="D1438" t="s">
        <v>258</v>
      </c>
      <c r="E1438" s="25">
        <v>24.575766121505723</v>
      </c>
      <c r="F1438" s="25">
        <v>25.451725850346087</v>
      </c>
      <c r="G1438" s="25">
        <v>26.97411384034411</v>
      </c>
      <c r="H1438" s="10">
        <v>0</v>
      </c>
    </row>
    <row r="1439" spans="1:8" x14ac:dyDescent="0.35">
      <c r="A1439" s="9" t="str">
        <f t="shared" si="46"/>
        <v>DISTRIBUCION VOLUMEN X CRITERIO (Consumiciones)Tomates Ing.NIVEL MEDIO BAJO</v>
      </c>
      <c r="B1439" s="9">
        <v>0</v>
      </c>
      <c r="C1439" s="9">
        <v>0</v>
      </c>
      <c r="D1439" t="s">
        <v>259</v>
      </c>
      <c r="E1439" s="25">
        <v>14.267884355223565</v>
      </c>
      <c r="F1439" s="25">
        <v>13.705300497912965</v>
      </c>
      <c r="G1439" s="25">
        <v>12.032647369338823</v>
      </c>
      <c r="H1439" s="10">
        <v>0</v>
      </c>
    </row>
    <row r="1440" spans="1:8" x14ac:dyDescent="0.35">
      <c r="A1440" s="9" t="str">
        <f t="shared" si="46"/>
        <v>DISTRIBUCION VOLUMEN X CRITERIO (Consumiciones)Tomates Ing.NIVEL BAJO</v>
      </c>
      <c r="B1440" s="9">
        <v>0</v>
      </c>
      <c r="C1440" s="9">
        <v>0</v>
      </c>
      <c r="D1440" t="s">
        <v>260</v>
      </c>
      <c r="E1440" s="25">
        <v>20.256287862545705</v>
      </c>
      <c r="F1440" s="25">
        <v>22.031390831050867</v>
      </c>
      <c r="G1440" s="25">
        <v>21.872708186250041</v>
      </c>
      <c r="H1440" s="10">
        <v>0</v>
      </c>
    </row>
    <row r="1441" spans="1:8" x14ac:dyDescent="0.35">
      <c r="A1441" s="9" t="str">
        <f t="shared" si="46"/>
        <v>DISTRIBUCION VOLUMEN X CRITERIO (Consumiciones)Tomates Ing.HOMBRE</v>
      </c>
      <c r="B1441" s="9">
        <v>0</v>
      </c>
      <c r="C1441" s="9">
        <v>0</v>
      </c>
      <c r="D1441" t="s">
        <v>173</v>
      </c>
      <c r="E1441" s="25">
        <v>51.787640925384736</v>
      </c>
      <c r="F1441" s="25">
        <v>54.238577097753705</v>
      </c>
      <c r="G1441" s="25">
        <v>52.816779311857545</v>
      </c>
      <c r="H1441" s="10">
        <v>0</v>
      </c>
    </row>
    <row r="1442" spans="1:8" x14ac:dyDescent="0.35">
      <c r="A1442" s="9" t="str">
        <f t="shared" si="46"/>
        <v>DISTRIBUCION VOLUMEN X CRITERIO (Consumiciones)Tomates Ing.MUJER</v>
      </c>
      <c r="B1442" s="9">
        <v>0</v>
      </c>
      <c r="C1442" s="9">
        <v>0</v>
      </c>
      <c r="D1442" t="s">
        <v>174</v>
      </c>
      <c r="E1442" s="25">
        <v>48.21235907461525</v>
      </c>
      <c r="F1442" s="25">
        <v>45.761422902246288</v>
      </c>
      <c r="G1442" s="25">
        <v>47.183195705842408</v>
      </c>
      <c r="H1442" s="10">
        <v>0</v>
      </c>
    </row>
    <row r="1443" spans="1:8" x14ac:dyDescent="0.35">
      <c r="A1443" s="9" t="str">
        <f>$B$3&amp;$C$1443&amp;D1443</f>
        <v>DISTRIBUCION VOLUMEN X CRITERIO (Consumiciones)Judías verdes Ing.T.ESPAÑA</v>
      </c>
      <c r="B1443" s="9">
        <v>0</v>
      </c>
      <c r="C1443" s="9" t="s">
        <v>114</v>
      </c>
      <c r="D1443" t="s">
        <v>145</v>
      </c>
      <c r="E1443" s="25">
        <v>100</v>
      </c>
      <c r="F1443" s="25">
        <v>100</v>
      </c>
      <c r="G1443" s="25">
        <v>100</v>
      </c>
      <c r="H1443" s="10">
        <v>0</v>
      </c>
    </row>
    <row r="1444" spans="1:8" x14ac:dyDescent="0.35">
      <c r="A1444" s="9" t="str">
        <f t="shared" ref="A1444:A1472" si="47">$B$3&amp;$C$1443&amp;D1444</f>
        <v>DISTRIBUCION VOLUMEN X CRITERIO (Consumiciones)Judías verdes Ing.BCN AM</v>
      </c>
      <c r="B1444" s="9">
        <v>0</v>
      </c>
      <c r="C1444" s="9">
        <v>0</v>
      </c>
      <c r="D1444" t="s">
        <v>147</v>
      </c>
      <c r="E1444" s="25">
        <v>8.0380787102635001</v>
      </c>
      <c r="F1444" s="25">
        <v>11.38097470369715</v>
      </c>
      <c r="G1444" s="25">
        <v>6.9484194635477818</v>
      </c>
      <c r="H1444" s="10">
        <v>0</v>
      </c>
    </row>
    <row r="1445" spans="1:8" x14ac:dyDescent="0.35">
      <c r="A1445" s="9" t="str">
        <f t="shared" si="47"/>
        <v>DISTRIBUCION VOLUMEN X CRITERIO (Consumiciones)Judías verdes Ing.REST.CAT ARAGON</v>
      </c>
      <c r="B1445" s="9">
        <v>0</v>
      </c>
      <c r="C1445" s="9">
        <v>0</v>
      </c>
      <c r="D1445" t="s">
        <v>148</v>
      </c>
      <c r="E1445" s="25">
        <v>11.386326245029819</v>
      </c>
      <c r="F1445" s="25">
        <v>17.649310100831418</v>
      </c>
      <c r="G1445" s="25">
        <v>11.959761509019655</v>
      </c>
      <c r="H1445" s="10">
        <v>0</v>
      </c>
    </row>
    <row r="1446" spans="1:8" x14ac:dyDescent="0.35">
      <c r="A1446" s="9" t="str">
        <f t="shared" si="47"/>
        <v>DISTRIBUCION VOLUMEN X CRITERIO (Consumiciones)Judías verdes Ing.LEVANTE</v>
      </c>
      <c r="B1446" s="9">
        <v>0</v>
      </c>
      <c r="C1446" s="9">
        <v>0</v>
      </c>
      <c r="D1446" t="s">
        <v>149</v>
      </c>
      <c r="E1446" s="25">
        <v>7.2823230392082525</v>
      </c>
      <c r="F1446" s="25">
        <v>12.006279851406333</v>
      </c>
      <c r="G1446" s="25">
        <v>6.2155446103173269</v>
      </c>
      <c r="H1446" s="10">
        <v>0</v>
      </c>
    </row>
    <row r="1447" spans="1:8" x14ac:dyDescent="0.35">
      <c r="A1447" s="9" t="str">
        <f t="shared" si="47"/>
        <v>DISTRIBUCION VOLUMEN X CRITERIO (Consumiciones)Judías verdes Ing.ANDALUCIA</v>
      </c>
      <c r="B1447" s="9">
        <v>0</v>
      </c>
      <c r="C1447" s="9">
        <v>0</v>
      </c>
      <c r="D1447" t="s">
        <v>150</v>
      </c>
      <c r="E1447" s="25">
        <v>16.907563615521731</v>
      </c>
      <c r="F1447" s="25">
        <v>18.93552096232089</v>
      </c>
      <c r="G1447" s="25">
        <v>13.454282620960978</v>
      </c>
      <c r="H1447" s="10">
        <v>0</v>
      </c>
    </row>
    <row r="1448" spans="1:8" x14ac:dyDescent="0.35">
      <c r="A1448" s="9" t="str">
        <f t="shared" si="47"/>
        <v>DISTRIBUCION VOLUMEN X CRITERIO (Consumiciones)Judías verdes Ing.MDD AM</v>
      </c>
      <c r="B1448" s="9">
        <v>0</v>
      </c>
      <c r="C1448" s="9">
        <v>0</v>
      </c>
      <c r="D1448" t="s">
        <v>151</v>
      </c>
      <c r="E1448" s="25">
        <v>24.592275534616252</v>
      </c>
      <c r="F1448" s="25">
        <v>16.446868919157971</v>
      </c>
      <c r="G1448" s="25">
        <v>9.3469128836975255</v>
      </c>
      <c r="H1448" s="10">
        <v>0</v>
      </c>
    </row>
    <row r="1449" spans="1:8" x14ac:dyDescent="0.35">
      <c r="A1449" s="9" t="str">
        <f t="shared" si="47"/>
        <v>DISTRIBUCION VOLUMEN X CRITERIO (Consumiciones)Judías verdes Ing.RTO CENTRO</v>
      </c>
      <c r="B1449" s="9">
        <v>0</v>
      </c>
      <c r="C1449" s="9">
        <v>0</v>
      </c>
      <c r="D1449" t="s">
        <v>152</v>
      </c>
      <c r="E1449" s="25">
        <v>6.1317332430764715</v>
      </c>
      <c r="F1449" s="25">
        <v>5.2793021404563953</v>
      </c>
      <c r="G1449" s="25">
        <v>37.600274478110371</v>
      </c>
      <c r="H1449" s="10">
        <v>0</v>
      </c>
    </row>
    <row r="1450" spans="1:8" x14ac:dyDescent="0.35">
      <c r="A1450" s="9" t="str">
        <f t="shared" si="47"/>
        <v>DISTRIBUCION VOLUMEN X CRITERIO (Consumiciones)Judías verdes Ing.NORTE-CENTRO</v>
      </c>
      <c r="B1450" s="9">
        <v>0</v>
      </c>
      <c r="C1450" s="9">
        <v>0</v>
      </c>
      <c r="D1450" t="s">
        <v>153</v>
      </c>
      <c r="E1450" s="25">
        <v>17.011800712209663</v>
      </c>
      <c r="F1450" s="25">
        <v>9.7239695736776923</v>
      </c>
      <c r="G1450" s="25">
        <v>6.6696655941688654</v>
      </c>
      <c r="H1450" s="10">
        <v>0</v>
      </c>
    </row>
    <row r="1451" spans="1:8" x14ac:dyDescent="0.35">
      <c r="A1451" s="9" t="str">
        <f t="shared" si="47"/>
        <v>DISTRIBUCION VOLUMEN X CRITERIO (Consumiciones)Judías verdes Ing.NOROESTE</v>
      </c>
      <c r="B1451" s="9">
        <v>0</v>
      </c>
      <c r="C1451" s="9">
        <v>0</v>
      </c>
      <c r="D1451" t="s">
        <v>154</v>
      </c>
      <c r="E1451" s="25">
        <v>8.6498989000743176</v>
      </c>
      <c r="F1451" s="25">
        <v>8.577749867327082</v>
      </c>
      <c r="G1451" s="25">
        <v>7.8051144421232399</v>
      </c>
      <c r="H1451" s="10">
        <v>0</v>
      </c>
    </row>
    <row r="1452" spans="1:8" x14ac:dyDescent="0.35">
      <c r="A1452" s="9" t="str">
        <f t="shared" si="47"/>
        <v>DISTRIBUCION VOLUMEN X CRITERIO (Consumiciones)Judías verdes Ing.&lt;2MIL</v>
      </c>
      <c r="B1452" s="9">
        <v>0</v>
      </c>
      <c r="C1452" s="9">
        <v>0</v>
      </c>
      <c r="D1452" t="s">
        <v>155</v>
      </c>
      <c r="E1452" s="25">
        <v>3.1226162888624049</v>
      </c>
      <c r="F1452" s="25">
        <v>2.3655298071820274</v>
      </c>
      <c r="G1452" s="25">
        <v>35.292621113466197</v>
      </c>
      <c r="H1452" s="10">
        <v>0</v>
      </c>
    </row>
    <row r="1453" spans="1:8" x14ac:dyDescent="0.35">
      <c r="A1453" s="9" t="str">
        <f t="shared" si="47"/>
        <v>DISTRIBUCION VOLUMEN X CRITERIO (Consumiciones)Judías verdes Ing.2-5MIL</v>
      </c>
      <c r="B1453" s="9">
        <v>0</v>
      </c>
      <c r="C1453" s="9">
        <v>0</v>
      </c>
      <c r="D1453" t="s">
        <v>156</v>
      </c>
      <c r="E1453" s="25">
        <v>1.8619253608744488</v>
      </c>
      <c r="F1453" s="25">
        <v>1.1772156377144878</v>
      </c>
      <c r="G1453" s="25">
        <v>2.4576617514753201</v>
      </c>
      <c r="H1453" s="10">
        <v>0</v>
      </c>
    </row>
    <row r="1454" spans="1:8" x14ac:dyDescent="0.35">
      <c r="A1454" s="9" t="str">
        <f t="shared" si="47"/>
        <v>DISTRIBUCION VOLUMEN X CRITERIO (Consumiciones)Judías verdes Ing.5-10MIL</v>
      </c>
      <c r="B1454" s="9">
        <v>0</v>
      </c>
      <c r="C1454" s="9">
        <v>0</v>
      </c>
      <c r="D1454" t="s">
        <v>157</v>
      </c>
      <c r="E1454" s="25">
        <v>8.2354011787141737</v>
      </c>
      <c r="F1454" s="25">
        <v>10.780780116752167</v>
      </c>
      <c r="G1454" s="25">
        <v>8.1757086872321931</v>
      </c>
      <c r="H1454" s="10">
        <v>0</v>
      </c>
    </row>
    <row r="1455" spans="1:8" x14ac:dyDescent="0.35">
      <c r="A1455" s="9" t="str">
        <f t="shared" si="47"/>
        <v>DISTRIBUCION VOLUMEN X CRITERIO (Consumiciones)Judías verdes Ing.10-30MIL</v>
      </c>
      <c r="B1455" s="9">
        <v>0</v>
      </c>
      <c r="C1455" s="9">
        <v>0</v>
      </c>
      <c r="D1455" t="s">
        <v>158</v>
      </c>
      <c r="E1455" s="25">
        <v>12.885127654122504</v>
      </c>
      <c r="F1455" s="25">
        <v>26.387360693437113</v>
      </c>
      <c r="G1455" s="25">
        <v>16.404794217661141</v>
      </c>
      <c r="H1455" s="10">
        <v>0</v>
      </c>
    </row>
    <row r="1456" spans="1:8" x14ac:dyDescent="0.35">
      <c r="A1456" s="9" t="str">
        <f t="shared" si="47"/>
        <v>DISTRIBUCION VOLUMEN X CRITERIO (Consumiciones)Judías verdes Ing.30-100MIL</v>
      </c>
      <c r="B1456" s="9">
        <v>0</v>
      </c>
      <c r="C1456" s="9">
        <v>0</v>
      </c>
      <c r="D1456" t="s">
        <v>159</v>
      </c>
      <c r="E1456" s="25">
        <v>21.252122380003208</v>
      </c>
      <c r="F1456" s="25">
        <v>18.791924641783122</v>
      </c>
      <c r="G1456" s="25">
        <v>11.245764650269141</v>
      </c>
      <c r="H1456" s="10">
        <v>0</v>
      </c>
    </row>
    <row r="1457" spans="1:8" x14ac:dyDescent="0.35">
      <c r="A1457" s="9" t="str">
        <f t="shared" si="47"/>
        <v>DISTRIBUCION VOLUMEN X CRITERIO (Consumiciones)Judías verdes Ing.100-200MIL</v>
      </c>
      <c r="B1457" s="9">
        <v>0</v>
      </c>
      <c r="C1457" s="9">
        <v>0</v>
      </c>
      <c r="D1457" t="s">
        <v>160</v>
      </c>
      <c r="E1457" s="25">
        <v>17.263971786215766</v>
      </c>
      <c r="F1457" s="25">
        <v>8.8601008314169469</v>
      </c>
      <c r="G1457" s="25">
        <v>6.4183900333948367</v>
      </c>
      <c r="H1457" s="10">
        <v>0</v>
      </c>
    </row>
    <row r="1458" spans="1:8" x14ac:dyDescent="0.35">
      <c r="A1458" s="9" t="str">
        <f t="shared" si="47"/>
        <v>DISTRIBUCION VOLUMEN X CRITERIO (Consumiciones)Judías verdes Ing.200-500MIL</v>
      </c>
      <c r="B1458" s="9">
        <v>0</v>
      </c>
      <c r="C1458" s="9">
        <v>0</v>
      </c>
      <c r="D1458" t="s">
        <v>161</v>
      </c>
      <c r="E1458" s="25">
        <v>8.616020646257228</v>
      </c>
      <c r="F1458" s="25">
        <v>9.7392534937201471</v>
      </c>
      <c r="G1458" s="25">
        <v>6.3787858918251272</v>
      </c>
      <c r="H1458" s="10">
        <v>0</v>
      </c>
    </row>
    <row r="1459" spans="1:8" x14ac:dyDescent="0.35">
      <c r="A1459" s="9" t="str">
        <f t="shared" si="47"/>
        <v>DISTRIBUCION VOLUMEN X CRITERIO (Consumiciones)Judías verdes Ing.&gt;500MIL</v>
      </c>
      <c r="B1459" s="9">
        <v>0</v>
      </c>
      <c r="C1459" s="9">
        <v>0</v>
      </c>
      <c r="D1459" t="s">
        <v>162</v>
      </c>
      <c r="E1459" s="25">
        <v>26.762814704950266</v>
      </c>
      <c r="F1459" s="25">
        <v>21.897806474438354</v>
      </c>
      <c r="G1459" s="25">
        <v>13.626252306378564</v>
      </c>
      <c r="H1459" s="10">
        <v>0</v>
      </c>
    </row>
    <row r="1460" spans="1:8" x14ac:dyDescent="0.35">
      <c r="A1460" s="9" t="str">
        <f t="shared" si="47"/>
        <v>DISTRIBUCION VOLUMEN X CRITERIO (Consumiciones)Judías verdes Ing.DE 15 A 19 AÑOS</v>
      </c>
      <c r="B1460" s="9">
        <v>0</v>
      </c>
      <c r="C1460" s="9">
        <v>0</v>
      </c>
      <c r="D1460" t="s">
        <v>163</v>
      </c>
      <c r="E1460" s="25" t="s">
        <v>282</v>
      </c>
      <c r="F1460" s="25" t="s">
        <v>282</v>
      </c>
      <c r="G1460" s="25">
        <v>2.5888720474542155</v>
      </c>
      <c r="H1460" s="10">
        <v>0</v>
      </c>
    </row>
    <row r="1461" spans="1:8" x14ac:dyDescent="0.35">
      <c r="A1461" s="9" t="str">
        <f t="shared" si="47"/>
        <v>DISTRIBUCION VOLUMEN X CRITERIO (Consumiciones)Judías verdes Ing.DE 20 A 24 AÑOS</v>
      </c>
      <c r="B1461" s="9">
        <v>0</v>
      </c>
      <c r="C1461" s="9">
        <v>0</v>
      </c>
      <c r="D1461" t="s">
        <v>164</v>
      </c>
      <c r="E1461" s="25">
        <v>0.63644498655327086</v>
      </c>
      <c r="F1461" s="25">
        <v>0.23831797275782771</v>
      </c>
      <c r="G1461" s="25" t="s">
        <v>282</v>
      </c>
      <c r="H1461" s="10">
        <v>0</v>
      </c>
    </row>
    <row r="1462" spans="1:8" x14ac:dyDescent="0.35">
      <c r="A1462" s="9" t="str">
        <f t="shared" si="47"/>
        <v>DISTRIBUCION VOLUMEN X CRITERIO (Consumiciones)Judías verdes Ing.DE 25 A 34 AÑOS</v>
      </c>
      <c r="B1462" s="9">
        <v>0</v>
      </c>
      <c r="C1462" s="9">
        <v>0</v>
      </c>
      <c r="D1462" t="s">
        <v>165</v>
      </c>
      <c r="E1462" s="25">
        <v>2.9436011689753743</v>
      </c>
      <c r="F1462" s="25">
        <v>8.4222227136033965</v>
      </c>
      <c r="G1462" s="25">
        <v>2.1792348160234223</v>
      </c>
      <c r="H1462" s="10">
        <v>0</v>
      </c>
    </row>
    <row r="1463" spans="1:8" x14ac:dyDescent="0.35">
      <c r="A1463" s="9" t="str">
        <f t="shared" si="47"/>
        <v>DISTRIBUCION VOLUMEN X CRITERIO (Consumiciones)Judías verdes Ing.DE 35 A 49 AÑOS</v>
      </c>
      <c r="B1463" s="9">
        <v>0</v>
      </c>
      <c r="C1463" s="9">
        <v>0</v>
      </c>
      <c r="D1463" t="s">
        <v>166</v>
      </c>
      <c r="E1463" s="25">
        <v>20.311386174575187</v>
      </c>
      <c r="F1463" s="25">
        <v>21.30718202724217</v>
      </c>
      <c r="G1463" s="25">
        <v>12.624443800606903</v>
      </c>
      <c r="H1463" s="10">
        <v>0</v>
      </c>
    </row>
    <row r="1464" spans="1:8" x14ac:dyDescent="0.35">
      <c r="A1464" s="9" t="str">
        <f t="shared" si="47"/>
        <v>DISTRIBUCION VOLUMEN X CRITERIO (Consumiciones)Judías verdes Ing.DE 50 A 59 AÑOS</v>
      </c>
      <c r="B1464" s="9">
        <v>0</v>
      </c>
      <c r="C1464" s="9">
        <v>0</v>
      </c>
      <c r="D1464" t="s">
        <v>167</v>
      </c>
      <c r="E1464" s="25">
        <v>18.410037031390072</v>
      </c>
      <c r="F1464" s="25">
        <v>18.84135857067044</v>
      </c>
      <c r="G1464" s="25">
        <v>15.158395217981365</v>
      </c>
      <c r="H1464" s="10">
        <v>0</v>
      </c>
    </row>
    <row r="1465" spans="1:8" x14ac:dyDescent="0.35">
      <c r="A1465" s="9" t="str">
        <f t="shared" si="47"/>
        <v>DISTRIBUCION VOLUMEN X CRITERIO (Consumiciones)Judías verdes Ing.DE 60 A 75 AÑOS</v>
      </c>
      <c r="B1465" s="9">
        <v>0</v>
      </c>
      <c r="C1465" s="9">
        <v>0</v>
      </c>
      <c r="D1465" t="s">
        <v>168</v>
      </c>
      <c r="E1465" s="25">
        <v>57.698521857620342</v>
      </c>
      <c r="F1465" s="25">
        <v>51.19089863789138</v>
      </c>
      <c r="G1465" s="25">
        <v>67.449030939782546</v>
      </c>
      <c r="H1465" s="10">
        <v>0</v>
      </c>
    </row>
    <row r="1466" spans="1:8" x14ac:dyDescent="0.35">
      <c r="A1466" s="9" t="str">
        <f t="shared" si="47"/>
        <v>DISTRIBUCION VOLUMEN X CRITERIO (Consumiciones)Judías verdes Ing.NIVEL ALTO</v>
      </c>
      <c r="B1466" s="9">
        <v>0</v>
      </c>
      <c r="C1466" s="9">
        <v>0</v>
      </c>
      <c r="D1466" t="s">
        <v>256</v>
      </c>
      <c r="E1466" s="25">
        <v>31.293224908020221</v>
      </c>
      <c r="F1466" s="25">
        <v>25.149540067220943</v>
      </c>
      <c r="G1466" s="25">
        <v>15.760472102349837</v>
      </c>
      <c r="H1466" s="10">
        <v>0</v>
      </c>
    </row>
    <row r="1467" spans="1:8" x14ac:dyDescent="0.35">
      <c r="A1467" s="9" t="str">
        <f t="shared" si="47"/>
        <v>DISTRIBUCION VOLUMEN X CRITERIO (Consumiciones)Judías verdes Ing.NIVEL MEDIO ALTO</v>
      </c>
      <c r="B1467" s="9">
        <v>0</v>
      </c>
      <c r="C1467" s="9">
        <v>0</v>
      </c>
      <c r="D1467" t="s">
        <v>257</v>
      </c>
      <c r="E1467" s="25">
        <v>11.59820103598487</v>
      </c>
      <c r="F1467" s="25">
        <v>17.396833539713427</v>
      </c>
      <c r="G1467" s="25">
        <v>6.4931273730919958</v>
      </c>
      <c r="H1467" s="10">
        <v>0</v>
      </c>
    </row>
    <row r="1468" spans="1:8" x14ac:dyDescent="0.35">
      <c r="A1468" s="9" t="str">
        <f t="shared" si="47"/>
        <v>DISTRIBUCION VOLUMEN X CRITERIO (Consumiciones)Judías verdes Ing.NIVEL MEDIO</v>
      </c>
      <c r="B1468" s="9">
        <v>0</v>
      </c>
      <c r="C1468" s="9">
        <v>0</v>
      </c>
      <c r="D1468" t="s">
        <v>258</v>
      </c>
      <c r="E1468" s="25">
        <v>21.331900718515936</v>
      </c>
      <c r="F1468" s="25">
        <v>24.03748452149301</v>
      </c>
      <c r="G1468" s="25">
        <v>17.699867335579988</v>
      </c>
      <c r="H1468" s="10">
        <v>0</v>
      </c>
    </row>
    <row r="1469" spans="1:8" x14ac:dyDescent="0.35">
      <c r="A1469" s="9" t="str">
        <f t="shared" si="47"/>
        <v>DISTRIBUCION VOLUMEN X CRITERIO (Consumiciones)Judías verdes Ing.NIVEL MEDIO BAJO</v>
      </c>
      <c r="B1469" s="9">
        <v>0</v>
      </c>
      <c r="C1469" s="9">
        <v>0</v>
      </c>
      <c r="D1469" t="s">
        <v>259</v>
      </c>
      <c r="E1469" s="25">
        <v>20.057634541130867</v>
      </c>
      <c r="F1469" s="25">
        <v>10.473306209092518</v>
      </c>
      <c r="G1469" s="25">
        <v>11.253669619847816</v>
      </c>
      <c r="H1469" s="10">
        <v>0</v>
      </c>
    </row>
    <row r="1470" spans="1:8" x14ac:dyDescent="0.35">
      <c r="A1470" s="9" t="str">
        <f t="shared" si="47"/>
        <v>DISTRIBUCION VOLUMEN X CRITERIO (Consumiciones)Judías verdes Ing.NIVEL BAJO</v>
      </c>
      <c r="B1470" s="9">
        <v>0</v>
      </c>
      <c r="C1470" s="9">
        <v>0</v>
      </c>
      <c r="D1470" t="s">
        <v>260</v>
      </c>
      <c r="E1470" s="25">
        <v>15.719030813724686</v>
      </c>
      <c r="F1470" s="25">
        <v>22.94281797275783</v>
      </c>
      <c r="G1470" s="25">
        <v>48.792845270589666</v>
      </c>
      <c r="H1470" s="10">
        <v>0</v>
      </c>
    </row>
    <row r="1471" spans="1:8" x14ac:dyDescent="0.35">
      <c r="A1471" s="9" t="str">
        <f t="shared" si="47"/>
        <v>DISTRIBUCION VOLUMEN X CRITERIO (Consumiciones)Judías verdes Ing.HOMBRE</v>
      </c>
      <c r="B1471" s="9">
        <v>0</v>
      </c>
      <c r="C1471" s="9">
        <v>0</v>
      </c>
      <c r="D1471" t="s">
        <v>173</v>
      </c>
      <c r="E1471" s="25">
        <v>65.911707395341821</v>
      </c>
      <c r="F1471" s="25">
        <v>70.582009552450032</v>
      </c>
      <c r="G1471" s="25">
        <v>70.369905000076244</v>
      </c>
      <c r="H1471" s="10">
        <v>0</v>
      </c>
    </row>
    <row r="1472" spans="1:8" x14ac:dyDescent="0.35">
      <c r="A1472" s="9" t="str">
        <f t="shared" si="47"/>
        <v>DISTRIBUCION VOLUMEN X CRITERIO (Consumiciones)Judías verdes Ing.MUJER</v>
      </c>
      <c r="B1472" s="9">
        <v>0</v>
      </c>
      <c r="C1472" s="9">
        <v>0</v>
      </c>
      <c r="D1472" t="s">
        <v>174</v>
      </c>
      <c r="E1472" s="25">
        <v>34.088284622034756</v>
      </c>
      <c r="F1472" s="25">
        <v>29.417963912966567</v>
      </c>
      <c r="G1472" s="25">
        <v>29.630076701383061</v>
      </c>
      <c r="H1472" s="10">
        <v>0</v>
      </c>
    </row>
    <row r="1473" spans="1:8" x14ac:dyDescent="0.35">
      <c r="A1473" s="9" t="str">
        <f>$B$3&amp;$C$1473&amp;D1473</f>
        <v>DISTRIBUCION VOLUMEN X CRITERIO (Consumiciones)Patatas Ing.T.ESPAÑA</v>
      </c>
      <c r="B1473" s="9">
        <v>0</v>
      </c>
      <c r="C1473" s="9" t="s">
        <v>115</v>
      </c>
      <c r="D1473" t="s">
        <v>145</v>
      </c>
      <c r="E1473" s="25">
        <v>100</v>
      </c>
      <c r="F1473" s="25">
        <v>100</v>
      </c>
      <c r="G1473" s="25">
        <v>100</v>
      </c>
      <c r="H1473" s="10">
        <v>0</v>
      </c>
    </row>
    <row r="1474" spans="1:8" x14ac:dyDescent="0.35">
      <c r="A1474" s="9" t="str">
        <f t="shared" ref="A1474:A1502" si="48">$B$3&amp;$C$1473&amp;D1474</f>
        <v>DISTRIBUCION VOLUMEN X CRITERIO (Consumiciones)Patatas Ing.BCN AM</v>
      </c>
      <c r="B1474" s="9">
        <v>0</v>
      </c>
      <c r="C1474" s="9">
        <v>0</v>
      </c>
      <c r="D1474" t="s">
        <v>147</v>
      </c>
      <c r="E1474" s="25">
        <v>7.2729784107612581</v>
      </c>
      <c r="F1474" s="25">
        <v>7.9641262485808957</v>
      </c>
      <c r="G1474" s="25">
        <v>7.6763057856975427</v>
      </c>
      <c r="H1474" s="10">
        <v>0</v>
      </c>
    </row>
    <row r="1475" spans="1:8" x14ac:dyDescent="0.35">
      <c r="A1475" s="9" t="str">
        <f t="shared" si="48"/>
        <v>DISTRIBUCION VOLUMEN X CRITERIO (Consumiciones)Patatas Ing.REST.CAT ARAGON</v>
      </c>
      <c r="B1475" s="9">
        <v>0</v>
      </c>
      <c r="C1475" s="9">
        <v>0</v>
      </c>
      <c r="D1475" t="s">
        <v>148</v>
      </c>
      <c r="E1475" s="25">
        <v>10.156082288121935</v>
      </c>
      <c r="F1475" s="25">
        <v>10.73379590245834</v>
      </c>
      <c r="G1475" s="25">
        <v>11.178287691233914</v>
      </c>
      <c r="H1475" s="10">
        <v>0</v>
      </c>
    </row>
    <row r="1476" spans="1:8" x14ac:dyDescent="0.35">
      <c r="A1476" s="9" t="str">
        <f t="shared" si="48"/>
        <v>DISTRIBUCION VOLUMEN X CRITERIO (Consumiciones)Patatas Ing.LEVANTE</v>
      </c>
      <c r="B1476" s="9">
        <v>0</v>
      </c>
      <c r="C1476" s="9">
        <v>0</v>
      </c>
      <c r="D1476" t="s">
        <v>149</v>
      </c>
      <c r="E1476" s="25">
        <v>14.672343856167625</v>
      </c>
      <c r="F1476" s="25">
        <v>14.660970652742161</v>
      </c>
      <c r="G1476" s="25">
        <v>14.579901143406582</v>
      </c>
      <c r="H1476" s="10">
        <v>0</v>
      </c>
    </row>
    <row r="1477" spans="1:8" x14ac:dyDescent="0.35">
      <c r="A1477" s="9" t="str">
        <f t="shared" si="48"/>
        <v>DISTRIBUCION VOLUMEN X CRITERIO (Consumiciones)Patatas Ing.ANDALUCIA</v>
      </c>
      <c r="B1477" s="9">
        <v>0</v>
      </c>
      <c r="C1477" s="9">
        <v>0</v>
      </c>
      <c r="D1477" t="s">
        <v>150</v>
      </c>
      <c r="E1477" s="25">
        <v>21.907546829112771</v>
      </c>
      <c r="F1477" s="25">
        <v>21.367921872631602</v>
      </c>
      <c r="G1477" s="25">
        <v>21.959622863560352</v>
      </c>
      <c r="H1477" s="10">
        <v>0</v>
      </c>
    </row>
    <row r="1478" spans="1:8" x14ac:dyDescent="0.35">
      <c r="A1478" s="9" t="str">
        <f t="shared" si="48"/>
        <v>DISTRIBUCION VOLUMEN X CRITERIO (Consumiciones)Patatas Ing.MDD AM</v>
      </c>
      <c r="B1478" s="9">
        <v>0</v>
      </c>
      <c r="C1478" s="9">
        <v>0</v>
      </c>
      <c r="D1478" t="s">
        <v>151</v>
      </c>
      <c r="E1478" s="25">
        <v>19.526966629917975</v>
      </c>
      <c r="F1478" s="25">
        <v>17.738055539229183</v>
      </c>
      <c r="G1478" s="25">
        <v>17.704677563724598</v>
      </c>
      <c r="H1478" s="10">
        <v>0</v>
      </c>
    </row>
    <row r="1479" spans="1:8" x14ac:dyDescent="0.35">
      <c r="A1479" s="9" t="str">
        <f t="shared" si="48"/>
        <v>DISTRIBUCION VOLUMEN X CRITERIO (Consumiciones)Patatas Ing.RTO CENTRO</v>
      </c>
      <c r="B1479" s="9">
        <v>0</v>
      </c>
      <c r="C1479" s="9">
        <v>0</v>
      </c>
      <c r="D1479" t="s">
        <v>152</v>
      </c>
      <c r="E1479" s="25">
        <v>8.7062585593503048</v>
      </c>
      <c r="F1479" s="25">
        <v>9.8793925764151602</v>
      </c>
      <c r="G1479" s="25">
        <v>9.4512365050131262</v>
      </c>
      <c r="H1479" s="10">
        <v>0</v>
      </c>
    </row>
    <row r="1480" spans="1:8" x14ac:dyDescent="0.35">
      <c r="A1480" s="9" t="str">
        <f t="shared" si="48"/>
        <v>DISTRIBUCION VOLUMEN X CRITERIO (Consumiciones)Patatas Ing.NORTE-CENTRO</v>
      </c>
      <c r="B1480" s="9">
        <v>0</v>
      </c>
      <c r="C1480" s="9">
        <v>0</v>
      </c>
      <c r="D1480" t="s">
        <v>153</v>
      </c>
      <c r="E1480" s="25">
        <v>9.3980086826510334</v>
      </c>
      <c r="F1480" s="25">
        <v>9.1718313344696494</v>
      </c>
      <c r="G1480" s="25">
        <v>9.4430177010229102</v>
      </c>
      <c r="H1480" s="10">
        <v>0</v>
      </c>
    </row>
    <row r="1481" spans="1:8" x14ac:dyDescent="0.35">
      <c r="A1481" s="9" t="str">
        <f t="shared" si="48"/>
        <v>DISTRIBUCION VOLUMEN X CRITERIO (Consumiciones)Patatas Ing.NOROESTE</v>
      </c>
      <c r="B1481" s="9">
        <v>0</v>
      </c>
      <c r="C1481" s="9">
        <v>0</v>
      </c>
      <c r="D1481" t="s">
        <v>154</v>
      </c>
      <c r="E1481" s="25">
        <v>8.3598171693063588</v>
      </c>
      <c r="F1481" s="25">
        <v>8.4839021613712493</v>
      </c>
      <c r="G1481" s="25">
        <v>8.0069447941364604</v>
      </c>
      <c r="H1481" s="10">
        <v>0</v>
      </c>
    </row>
    <row r="1482" spans="1:8" x14ac:dyDescent="0.35">
      <c r="A1482" s="9" t="str">
        <f t="shared" si="48"/>
        <v>DISTRIBUCION VOLUMEN X CRITERIO (Consumiciones)Patatas Ing.&lt;2MIL</v>
      </c>
      <c r="B1482" s="9">
        <v>0</v>
      </c>
      <c r="C1482" s="9">
        <v>0</v>
      </c>
      <c r="D1482" t="s">
        <v>155</v>
      </c>
      <c r="E1482" s="25">
        <v>3.7405432556654969</v>
      </c>
      <c r="F1482" s="25">
        <v>4.5128664540457271</v>
      </c>
      <c r="G1482" s="25">
        <v>5.1393940822468478</v>
      </c>
      <c r="H1482" s="10">
        <v>0</v>
      </c>
    </row>
    <row r="1483" spans="1:8" x14ac:dyDescent="0.35">
      <c r="A1483" s="9" t="str">
        <f t="shared" si="48"/>
        <v>DISTRIBUCION VOLUMEN X CRITERIO (Consumiciones)Patatas Ing.2-5MIL</v>
      </c>
      <c r="B1483" s="9">
        <v>0</v>
      </c>
      <c r="C1483" s="9">
        <v>0</v>
      </c>
      <c r="D1483" t="s">
        <v>156</v>
      </c>
      <c r="E1483" s="25">
        <v>5.6607239374642484</v>
      </c>
      <c r="F1483" s="25">
        <v>5.2151763093665604</v>
      </c>
      <c r="G1483" s="25">
        <v>4.4307710402394029</v>
      </c>
      <c r="H1483" s="10">
        <v>0</v>
      </c>
    </row>
    <row r="1484" spans="1:8" x14ac:dyDescent="0.35">
      <c r="A1484" s="9" t="str">
        <f t="shared" si="48"/>
        <v>DISTRIBUCION VOLUMEN X CRITERIO (Consumiciones)Patatas Ing.5-10MIL</v>
      </c>
      <c r="B1484" s="9">
        <v>0</v>
      </c>
      <c r="C1484" s="9">
        <v>0</v>
      </c>
      <c r="D1484" t="s">
        <v>157</v>
      </c>
      <c r="E1484" s="25">
        <v>6.1617814678189049</v>
      </c>
      <c r="F1484" s="25">
        <v>7.0527928925624943</v>
      </c>
      <c r="G1484" s="25">
        <v>8.0398450093562701</v>
      </c>
      <c r="H1484" s="10">
        <v>0</v>
      </c>
    </row>
    <row r="1485" spans="1:8" x14ac:dyDescent="0.35">
      <c r="A1485" s="9" t="str">
        <f t="shared" si="48"/>
        <v>DISTRIBUCION VOLUMEN X CRITERIO (Consumiciones)Patatas Ing.10-30MIL</v>
      </c>
      <c r="B1485" s="9">
        <v>0</v>
      </c>
      <c r="C1485" s="9">
        <v>0</v>
      </c>
      <c r="D1485" t="s">
        <v>158</v>
      </c>
      <c r="E1485" s="25">
        <v>16.011437650700046</v>
      </c>
      <c r="F1485" s="25">
        <v>17.159413116711573</v>
      </c>
      <c r="G1485" s="25">
        <v>18.025144254652453</v>
      </c>
      <c r="H1485" s="10">
        <v>0</v>
      </c>
    </row>
    <row r="1486" spans="1:8" x14ac:dyDescent="0.35">
      <c r="A1486" s="9" t="str">
        <f t="shared" si="48"/>
        <v>DISTRIBUCION VOLUMEN X CRITERIO (Consumiciones)Patatas Ing.30-100MIL</v>
      </c>
      <c r="B1486" s="9">
        <v>0</v>
      </c>
      <c r="C1486" s="9">
        <v>0</v>
      </c>
      <c r="D1486" t="s">
        <v>159</v>
      </c>
      <c r="E1486" s="25">
        <v>22.369122660302768</v>
      </c>
      <c r="F1486" s="25">
        <v>22.350403845737425</v>
      </c>
      <c r="G1486" s="25">
        <v>22.647185815563322</v>
      </c>
      <c r="H1486" s="10">
        <v>0</v>
      </c>
    </row>
    <row r="1487" spans="1:8" x14ac:dyDescent="0.35">
      <c r="A1487" s="9" t="str">
        <f t="shared" si="48"/>
        <v>DISTRIBUCION VOLUMEN X CRITERIO (Consumiciones)Patatas Ing.100-200MIL</v>
      </c>
      <c r="B1487" s="9">
        <v>0</v>
      </c>
      <c r="C1487" s="9">
        <v>0</v>
      </c>
      <c r="D1487" t="s">
        <v>160</v>
      </c>
      <c r="E1487" s="25">
        <v>9.4652974697490286</v>
      </c>
      <c r="F1487" s="25">
        <v>9.0091695100334999</v>
      </c>
      <c r="G1487" s="25">
        <v>9.5025921255429449</v>
      </c>
      <c r="H1487" s="10">
        <v>0</v>
      </c>
    </row>
    <row r="1488" spans="1:8" x14ac:dyDescent="0.35">
      <c r="A1488" s="9" t="str">
        <f t="shared" si="48"/>
        <v>DISTRIBUCION VOLUMEN X CRITERIO (Consumiciones)Patatas Ing.200-500MIL</v>
      </c>
      <c r="B1488" s="9">
        <v>0</v>
      </c>
      <c r="C1488" s="9">
        <v>0</v>
      </c>
      <c r="D1488" t="s">
        <v>161</v>
      </c>
      <c r="E1488" s="25">
        <v>16.328945359496654</v>
      </c>
      <c r="F1488" s="25">
        <v>16.617681359371666</v>
      </c>
      <c r="G1488" s="25">
        <v>14.570591895549764</v>
      </c>
      <c r="H1488" s="10">
        <v>0</v>
      </c>
    </row>
    <row r="1489" spans="1:8" x14ac:dyDescent="0.35">
      <c r="A1489" s="9" t="str">
        <f t="shared" si="48"/>
        <v>DISTRIBUCION VOLUMEN X CRITERIO (Consumiciones)Patatas Ing.&gt;500MIL</v>
      </c>
      <c r="B1489" s="9">
        <v>0</v>
      </c>
      <c r="C1489" s="9">
        <v>0</v>
      </c>
      <c r="D1489" t="s">
        <v>162</v>
      </c>
      <c r="E1489" s="25">
        <v>20.262150624192117</v>
      </c>
      <c r="F1489" s="25">
        <v>18.082489087967531</v>
      </c>
      <c r="G1489" s="25">
        <v>17.644488871698922</v>
      </c>
      <c r="H1489" s="10">
        <v>0</v>
      </c>
    </row>
    <row r="1490" spans="1:8" x14ac:dyDescent="0.35">
      <c r="A1490" s="9" t="str">
        <f t="shared" si="48"/>
        <v>DISTRIBUCION VOLUMEN X CRITERIO (Consumiciones)Patatas Ing.DE 15 A 19 AÑOS</v>
      </c>
      <c r="B1490" s="9">
        <v>0</v>
      </c>
      <c r="C1490" s="9">
        <v>0</v>
      </c>
      <c r="D1490" t="s">
        <v>163</v>
      </c>
      <c r="E1490" s="25">
        <v>2.1104524697071909</v>
      </c>
      <c r="F1490" s="25">
        <v>3.3481227592052387</v>
      </c>
      <c r="G1490" s="25">
        <v>2.7110434464502182</v>
      </c>
      <c r="H1490" s="10">
        <v>0</v>
      </c>
    </row>
    <row r="1491" spans="1:8" x14ac:dyDescent="0.35">
      <c r="A1491" s="9" t="str">
        <f t="shared" si="48"/>
        <v>DISTRIBUCION VOLUMEN X CRITERIO (Consumiciones)Patatas Ing.DE 20 A 24 AÑOS</v>
      </c>
      <c r="B1491" s="9">
        <v>0</v>
      </c>
      <c r="C1491" s="9">
        <v>0</v>
      </c>
      <c r="D1491" t="s">
        <v>164</v>
      </c>
      <c r="E1491" s="25">
        <v>3.553533616319668</v>
      </c>
      <c r="F1491" s="25">
        <v>3.4784769246474272</v>
      </c>
      <c r="G1491" s="25">
        <v>3.0782516089701626</v>
      </c>
      <c r="H1491" s="10">
        <v>0</v>
      </c>
    </row>
    <row r="1492" spans="1:8" x14ac:dyDescent="0.35">
      <c r="A1492" s="9" t="str">
        <f t="shared" si="48"/>
        <v>DISTRIBUCION VOLUMEN X CRITERIO (Consumiciones)Patatas Ing.DE 25 A 34 AÑOS</v>
      </c>
      <c r="B1492" s="9">
        <v>0</v>
      </c>
      <c r="C1492" s="9">
        <v>0</v>
      </c>
      <c r="D1492" t="s">
        <v>165</v>
      </c>
      <c r="E1492" s="25">
        <v>11.918521715540887</v>
      </c>
      <c r="F1492" s="25">
        <v>11.825478010437193</v>
      </c>
      <c r="G1492" s="25">
        <v>10.248202166388163</v>
      </c>
      <c r="H1492" s="10">
        <v>0</v>
      </c>
    </row>
    <row r="1493" spans="1:8" x14ac:dyDescent="0.35">
      <c r="A1493" s="9" t="str">
        <f t="shared" si="48"/>
        <v>DISTRIBUCION VOLUMEN X CRITERIO (Consumiciones)Patatas Ing.DE 35 A 49 AÑOS</v>
      </c>
      <c r="B1493" s="9">
        <v>0</v>
      </c>
      <c r="C1493" s="9">
        <v>0</v>
      </c>
      <c r="D1493" t="s">
        <v>166</v>
      </c>
      <c r="E1493" s="25">
        <v>30.118884092951102</v>
      </c>
      <c r="F1493" s="25">
        <v>28.58027574729249</v>
      </c>
      <c r="G1493" s="25">
        <v>28.135249324156941</v>
      </c>
      <c r="H1493" s="10">
        <v>0</v>
      </c>
    </row>
    <row r="1494" spans="1:8" x14ac:dyDescent="0.35">
      <c r="A1494" s="9" t="str">
        <f t="shared" si="48"/>
        <v>DISTRIBUCION VOLUMEN X CRITERIO (Consumiciones)Patatas Ing.DE 50 A 59 AÑOS</v>
      </c>
      <c r="B1494" s="9">
        <v>0</v>
      </c>
      <c r="C1494" s="9">
        <v>0</v>
      </c>
      <c r="D1494" t="s">
        <v>167</v>
      </c>
      <c r="E1494" s="25">
        <v>23.680069812404632</v>
      </c>
      <c r="F1494" s="25">
        <v>24.607807168687181</v>
      </c>
      <c r="G1494" s="25">
        <v>26.732302816261754</v>
      </c>
      <c r="H1494" s="10">
        <v>0</v>
      </c>
    </row>
    <row r="1495" spans="1:8" x14ac:dyDescent="0.35">
      <c r="A1495" s="9" t="str">
        <f t="shared" si="48"/>
        <v>DISTRIBUCION VOLUMEN X CRITERIO (Consumiciones)Patatas Ing.DE 60 A 75 AÑOS</v>
      </c>
      <c r="B1495" s="9">
        <v>0</v>
      </c>
      <c r="C1495" s="9">
        <v>0</v>
      </c>
      <c r="D1495" t="s">
        <v>168</v>
      </c>
      <c r="E1495" s="25">
        <v>28.618538293076519</v>
      </c>
      <c r="F1495" s="25">
        <v>28.159830728159697</v>
      </c>
      <c r="G1495" s="25">
        <v>29.09494706645005</v>
      </c>
      <c r="H1495" s="10">
        <v>0</v>
      </c>
    </row>
    <row r="1496" spans="1:8" x14ac:dyDescent="0.35">
      <c r="A1496" s="9" t="str">
        <f t="shared" si="48"/>
        <v>DISTRIBUCION VOLUMEN X CRITERIO (Consumiciones)Patatas Ing.NIVEL ALTO</v>
      </c>
      <c r="B1496" s="9">
        <v>0</v>
      </c>
      <c r="C1496" s="9">
        <v>0</v>
      </c>
      <c r="D1496" t="s">
        <v>256</v>
      </c>
      <c r="E1496" s="25">
        <v>27.172484831918702</v>
      </c>
      <c r="F1496" s="25">
        <v>25.314022155060677</v>
      </c>
      <c r="G1496" s="25">
        <v>25.373795467253412</v>
      </c>
      <c r="H1496" s="10">
        <v>0</v>
      </c>
    </row>
    <row r="1497" spans="1:8" x14ac:dyDescent="0.35">
      <c r="A1497" s="9" t="str">
        <f t="shared" si="48"/>
        <v>DISTRIBUCION VOLUMEN X CRITERIO (Consumiciones)Patatas Ing.NIVEL MEDIO ALTO</v>
      </c>
      <c r="B1497" s="9">
        <v>0</v>
      </c>
      <c r="C1497" s="9">
        <v>0</v>
      </c>
      <c r="D1497" t="s">
        <v>257</v>
      </c>
      <c r="E1497" s="25">
        <v>15.918872669367662</v>
      </c>
      <c r="F1497" s="25">
        <v>15.453578620768591</v>
      </c>
      <c r="G1497" s="25">
        <v>17.270571384253014</v>
      </c>
      <c r="H1497" s="10">
        <v>0</v>
      </c>
    </row>
    <row r="1498" spans="1:8" x14ac:dyDescent="0.35">
      <c r="A1498" s="9" t="str">
        <f t="shared" si="48"/>
        <v>DISTRIBUCION VOLUMEN X CRITERIO (Consumiciones)Patatas Ing.NIVEL MEDIO</v>
      </c>
      <c r="B1498" s="9">
        <v>0</v>
      </c>
      <c r="C1498" s="9">
        <v>0</v>
      </c>
      <c r="D1498" t="s">
        <v>258</v>
      </c>
      <c r="E1498" s="25">
        <v>24.65445782302638</v>
      </c>
      <c r="F1498" s="25">
        <v>25.073985281516514</v>
      </c>
      <c r="G1498" s="25">
        <v>26.316148485598461</v>
      </c>
      <c r="H1498" s="10">
        <v>0</v>
      </c>
    </row>
    <row r="1499" spans="1:8" x14ac:dyDescent="0.35">
      <c r="A1499" s="9" t="str">
        <f t="shared" si="48"/>
        <v>DISTRIBUCION VOLUMEN X CRITERIO (Consumiciones)Patatas Ing.NIVEL MEDIO BAJO</v>
      </c>
      <c r="B1499" s="9">
        <v>0</v>
      </c>
      <c r="C1499" s="9">
        <v>0</v>
      </c>
      <c r="D1499" t="s">
        <v>259</v>
      </c>
      <c r="E1499" s="25">
        <v>14.531719786531788</v>
      </c>
      <c r="F1499" s="25">
        <v>14.038636792496604</v>
      </c>
      <c r="G1499" s="25">
        <v>12.961341979267518</v>
      </c>
      <c r="H1499" s="10">
        <v>0</v>
      </c>
    </row>
    <row r="1500" spans="1:8" x14ac:dyDescent="0.35">
      <c r="A1500" s="9" t="str">
        <f t="shared" si="48"/>
        <v>DISTRIBUCION VOLUMEN X CRITERIO (Consumiciones)Patatas Ing.NIVEL BAJO</v>
      </c>
      <c r="B1500" s="9">
        <v>0</v>
      </c>
      <c r="C1500" s="9">
        <v>0</v>
      </c>
      <c r="D1500" t="s">
        <v>260</v>
      </c>
      <c r="E1500" s="25">
        <v>17.722477016101791</v>
      </c>
      <c r="F1500" s="25">
        <v>20.11976477648507</v>
      </c>
      <c r="G1500" s="25">
        <v>18.07814268362759</v>
      </c>
      <c r="H1500" s="10">
        <v>0</v>
      </c>
    </row>
    <row r="1501" spans="1:8" x14ac:dyDescent="0.35">
      <c r="A1501" s="9" t="str">
        <f t="shared" si="48"/>
        <v>DISTRIBUCION VOLUMEN X CRITERIO (Consumiciones)Patatas Ing.HOMBRE</v>
      </c>
      <c r="B1501" s="9">
        <v>0</v>
      </c>
      <c r="C1501" s="9">
        <v>0</v>
      </c>
      <c r="D1501" t="s">
        <v>173</v>
      </c>
      <c r="E1501" s="25">
        <v>50.798104655304286</v>
      </c>
      <c r="F1501" s="25">
        <v>51.135426752498716</v>
      </c>
      <c r="G1501" s="25">
        <v>50.380649430749017</v>
      </c>
      <c r="H1501" s="10">
        <v>0</v>
      </c>
    </row>
    <row r="1502" spans="1:8" x14ac:dyDescent="0.35">
      <c r="A1502" s="9" t="str">
        <f t="shared" si="48"/>
        <v>DISTRIBUCION VOLUMEN X CRITERIO (Consumiciones)Patatas Ing.MUJER</v>
      </c>
      <c r="B1502" s="9">
        <v>0</v>
      </c>
      <c r="C1502" s="9">
        <v>0</v>
      </c>
      <c r="D1502" t="s">
        <v>174</v>
      </c>
      <c r="E1502" s="25">
        <v>49.201895344695714</v>
      </c>
      <c r="F1502" s="25">
        <v>48.864573247501284</v>
      </c>
      <c r="G1502" s="25">
        <v>49.619350569250983</v>
      </c>
      <c r="H1502" s="10">
        <v>0</v>
      </c>
    </row>
    <row r="1503" spans="1:8" x14ac:dyDescent="0.35">
      <c r="A1503" s="9" t="str">
        <f>$B$3&amp;$C$1503&amp;D1503</f>
        <v>DISTRIBUCION VOLUMEN X CRITERIO (Consumiciones)Cebollas Ing.T.ESPAÑA</v>
      </c>
      <c r="B1503" s="9">
        <v>0</v>
      </c>
      <c r="C1503" s="9" t="s">
        <v>116</v>
      </c>
      <c r="D1503" t="s">
        <v>145</v>
      </c>
      <c r="E1503" s="25">
        <v>100</v>
      </c>
      <c r="F1503" s="25">
        <v>100</v>
      </c>
      <c r="G1503" s="25">
        <v>100</v>
      </c>
      <c r="H1503" s="10">
        <v>0</v>
      </c>
    </row>
    <row r="1504" spans="1:8" x14ac:dyDescent="0.35">
      <c r="A1504" s="9" t="str">
        <f t="shared" ref="A1504:A1532" si="49">$B$3&amp;$C$1503&amp;D1504</f>
        <v>DISTRIBUCION VOLUMEN X CRITERIO (Consumiciones)Cebollas Ing.BCN AM</v>
      </c>
      <c r="B1504" s="9">
        <v>0</v>
      </c>
      <c r="C1504" s="9">
        <v>0</v>
      </c>
      <c r="D1504" t="s">
        <v>147</v>
      </c>
      <c r="E1504" s="25">
        <v>8.6861505876697063</v>
      </c>
      <c r="F1504" s="25">
        <v>7.6945274582633001</v>
      </c>
      <c r="G1504" s="25">
        <v>7.3540763268935052</v>
      </c>
      <c r="H1504" s="10">
        <v>0</v>
      </c>
    </row>
    <row r="1505" spans="1:8" x14ac:dyDescent="0.35">
      <c r="A1505" s="9" t="str">
        <f t="shared" si="49"/>
        <v>DISTRIBUCION VOLUMEN X CRITERIO (Consumiciones)Cebollas Ing.REST.CAT ARAGON</v>
      </c>
      <c r="B1505" s="9">
        <v>0</v>
      </c>
      <c r="C1505" s="9">
        <v>0</v>
      </c>
      <c r="D1505" t="s">
        <v>148</v>
      </c>
      <c r="E1505" s="25">
        <v>11.603506062646975</v>
      </c>
      <c r="F1505" s="25">
        <v>12.400009877555885</v>
      </c>
      <c r="G1505" s="25">
        <v>12.814087917921446</v>
      </c>
      <c r="H1505" s="10">
        <v>0</v>
      </c>
    </row>
    <row r="1506" spans="1:8" x14ac:dyDescent="0.35">
      <c r="A1506" s="9" t="str">
        <f t="shared" si="49"/>
        <v>DISTRIBUCION VOLUMEN X CRITERIO (Consumiciones)Cebollas Ing.LEVANTE</v>
      </c>
      <c r="B1506" s="9">
        <v>0</v>
      </c>
      <c r="C1506" s="9">
        <v>0</v>
      </c>
      <c r="D1506" t="s">
        <v>149</v>
      </c>
      <c r="E1506" s="25">
        <v>16.24501960410813</v>
      </c>
      <c r="F1506" s="25">
        <v>16.73810090030701</v>
      </c>
      <c r="G1506" s="25">
        <v>17.595672512920071</v>
      </c>
      <c r="H1506" s="10">
        <v>0</v>
      </c>
    </row>
    <row r="1507" spans="1:8" x14ac:dyDescent="0.35">
      <c r="A1507" s="9" t="str">
        <f t="shared" si="49"/>
        <v>DISTRIBUCION VOLUMEN X CRITERIO (Consumiciones)Cebollas Ing.ANDALUCIA</v>
      </c>
      <c r="B1507" s="9">
        <v>0</v>
      </c>
      <c r="C1507" s="9">
        <v>0</v>
      </c>
      <c r="D1507" t="s">
        <v>150</v>
      </c>
      <c r="E1507" s="25">
        <v>19.158415139949973</v>
      </c>
      <c r="F1507" s="25">
        <v>18.223172638740742</v>
      </c>
      <c r="G1507" s="25">
        <v>18.567776279392216</v>
      </c>
      <c r="H1507" s="10">
        <v>0</v>
      </c>
    </row>
    <row r="1508" spans="1:8" x14ac:dyDescent="0.35">
      <c r="A1508" s="9" t="str">
        <f t="shared" si="49"/>
        <v>DISTRIBUCION VOLUMEN X CRITERIO (Consumiciones)Cebollas Ing.MDD AM</v>
      </c>
      <c r="B1508" s="9">
        <v>0</v>
      </c>
      <c r="C1508" s="9">
        <v>0</v>
      </c>
      <c r="D1508" t="s">
        <v>151</v>
      </c>
      <c r="E1508" s="25">
        <v>19.69894541463426</v>
      </c>
      <c r="F1508" s="25">
        <v>17.822151922177742</v>
      </c>
      <c r="G1508" s="25">
        <v>16.978902850306692</v>
      </c>
      <c r="H1508" s="10">
        <v>0</v>
      </c>
    </row>
    <row r="1509" spans="1:8" x14ac:dyDescent="0.35">
      <c r="A1509" s="9" t="str">
        <f t="shared" si="49"/>
        <v>DISTRIBUCION VOLUMEN X CRITERIO (Consumiciones)Cebollas Ing.RTO CENTRO</v>
      </c>
      <c r="B1509" s="9">
        <v>0</v>
      </c>
      <c r="C1509" s="9">
        <v>0</v>
      </c>
      <c r="D1509" t="s">
        <v>152</v>
      </c>
      <c r="E1509" s="25">
        <v>9.2558914370072038</v>
      </c>
      <c r="F1509" s="25">
        <v>12.43468063553483</v>
      </c>
      <c r="G1509" s="25">
        <v>11.403378736200596</v>
      </c>
      <c r="H1509" s="10">
        <v>0</v>
      </c>
    </row>
    <row r="1510" spans="1:8" x14ac:dyDescent="0.35">
      <c r="A1510" s="9" t="str">
        <f t="shared" si="49"/>
        <v>DISTRIBUCION VOLUMEN X CRITERIO (Consumiciones)Cebollas Ing.NORTE-CENTRO</v>
      </c>
      <c r="B1510" s="9">
        <v>0</v>
      </c>
      <c r="C1510" s="9">
        <v>0</v>
      </c>
      <c r="D1510" t="s">
        <v>153</v>
      </c>
      <c r="E1510" s="25">
        <v>8.2228093628041226</v>
      </c>
      <c r="F1510" s="25">
        <v>6.8551875151988213</v>
      </c>
      <c r="G1510" s="25">
        <v>8.2433141874844953</v>
      </c>
      <c r="H1510" s="10">
        <v>0</v>
      </c>
    </row>
    <row r="1511" spans="1:8" x14ac:dyDescent="0.35">
      <c r="A1511" s="9" t="str">
        <f t="shared" si="49"/>
        <v>DISTRIBUCION VOLUMEN X CRITERIO (Consumiciones)Cebollas Ing.NOROESTE</v>
      </c>
      <c r="B1511" s="9">
        <v>0</v>
      </c>
      <c r="C1511" s="9">
        <v>0</v>
      </c>
      <c r="D1511" t="s">
        <v>154</v>
      </c>
      <c r="E1511" s="25">
        <v>7.1292708949859289</v>
      </c>
      <c r="F1511" s="25">
        <v>7.8321771045770125</v>
      </c>
      <c r="G1511" s="25">
        <v>7.0427809900002512</v>
      </c>
      <c r="H1511" s="10">
        <v>0</v>
      </c>
    </row>
    <row r="1512" spans="1:8" x14ac:dyDescent="0.35">
      <c r="A1512" s="9" t="str">
        <f t="shared" si="49"/>
        <v>DISTRIBUCION VOLUMEN X CRITERIO (Consumiciones)Cebollas Ing.&lt;2MIL</v>
      </c>
      <c r="B1512" s="9">
        <v>0</v>
      </c>
      <c r="C1512" s="9">
        <v>0</v>
      </c>
      <c r="D1512" t="s">
        <v>155</v>
      </c>
      <c r="E1512" s="25">
        <v>3.6463386011578782</v>
      </c>
      <c r="F1512" s="25">
        <v>4.1047257126200272</v>
      </c>
      <c r="G1512" s="25">
        <v>5.8870795224578076</v>
      </c>
      <c r="H1512" s="10">
        <v>0</v>
      </c>
    </row>
    <row r="1513" spans="1:8" x14ac:dyDescent="0.35">
      <c r="A1513" s="9" t="str">
        <f t="shared" si="49"/>
        <v>DISTRIBUCION VOLUMEN X CRITERIO (Consumiciones)Cebollas Ing.2-5MIL</v>
      </c>
      <c r="B1513" s="9">
        <v>0</v>
      </c>
      <c r="C1513" s="9">
        <v>0</v>
      </c>
      <c r="D1513" t="s">
        <v>156</v>
      </c>
      <c r="E1513" s="25">
        <v>4.7345026633921341</v>
      </c>
      <c r="F1513" s="25">
        <v>5.1180931593094092</v>
      </c>
      <c r="G1513" s="25">
        <v>4.0705951225382773</v>
      </c>
      <c r="H1513" s="10">
        <v>0</v>
      </c>
    </row>
    <row r="1514" spans="1:8" x14ac:dyDescent="0.35">
      <c r="A1514" s="9" t="str">
        <f t="shared" si="49"/>
        <v>DISTRIBUCION VOLUMEN X CRITERIO (Consumiciones)Cebollas Ing.5-10MIL</v>
      </c>
      <c r="B1514" s="9">
        <v>0</v>
      </c>
      <c r="C1514" s="9">
        <v>0</v>
      </c>
      <c r="D1514" t="s">
        <v>157</v>
      </c>
      <c r="E1514" s="25">
        <v>6.8544647250776123</v>
      </c>
      <c r="F1514" s="25">
        <v>8.8116414511632701</v>
      </c>
      <c r="G1514" s="25">
        <v>9.7142885554024865</v>
      </c>
      <c r="H1514" s="10">
        <v>0</v>
      </c>
    </row>
    <row r="1515" spans="1:8" x14ac:dyDescent="0.35">
      <c r="A1515" s="9" t="str">
        <f t="shared" si="49"/>
        <v>DISTRIBUCION VOLUMEN X CRITERIO (Consumiciones)Cebollas Ing.10-30MIL</v>
      </c>
      <c r="B1515" s="9">
        <v>0</v>
      </c>
      <c r="C1515" s="9">
        <v>0</v>
      </c>
      <c r="D1515" t="s">
        <v>158</v>
      </c>
      <c r="E1515" s="25">
        <v>14.341037214924066</v>
      </c>
      <c r="F1515" s="25">
        <v>15.694883372369365</v>
      </c>
      <c r="G1515" s="25">
        <v>17.719165660164624</v>
      </c>
      <c r="H1515" s="10">
        <v>0</v>
      </c>
    </row>
    <row r="1516" spans="1:8" x14ac:dyDescent="0.35">
      <c r="A1516" s="9" t="str">
        <f t="shared" si="49"/>
        <v>DISTRIBUCION VOLUMEN X CRITERIO (Consumiciones)Cebollas Ing.30-100MIL</v>
      </c>
      <c r="B1516" s="9">
        <v>0</v>
      </c>
      <c r="C1516" s="9">
        <v>0</v>
      </c>
      <c r="D1516" t="s">
        <v>159</v>
      </c>
      <c r="E1516" s="25">
        <v>24.16325380573678</v>
      </c>
      <c r="F1516" s="25">
        <v>22.355630663154408</v>
      </c>
      <c r="G1516" s="25">
        <v>21.69135178259862</v>
      </c>
      <c r="H1516" s="10">
        <v>0</v>
      </c>
    </row>
    <row r="1517" spans="1:8" x14ac:dyDescent="0.35">
      <c r="A1517" s="9" t="str">
        <f t="shared" si="49"/>
        <v>DISTRIBUCION VOLUMEN X CRITERIO (Consumiciones)Cebollas Ing.100-200MIL</v>
      </c>
      <c r="B1517" s="9">
        <v>0</v>
      </c>
      <c r="C1517" s="9">
        <v>0</v>
      </c>
      <c r="D1517" t="s">
        <v>160</v>
      </c>
      <c r="E1517" s="25">
        <v>11.372111823919052</v>
      </c>
      <c r="F1517" s="25">
        <v>8.4800213011639958</v>
      </c>
      <c r="G1517" s="25">
        <v>10.205734371681379</v>
      </c>
      <c r="H1517" s="10">
        <v>0</v>
      </c>
    </row>
    <row r="1518" spans="1:8" x14ac:dyDescent="0.35">
      <c r="A1518" s="9" t="str">
        <f t="shared" si="49"/>
        <v>DISTRIBUCION VOLUMEN X CRITERIO (Consumiciones)Cebollas Ing.200-500MIL</v>
      </c>
      <c r="B1518" s="9">
        <v>0</v>
      </c>
      <c r="C1518" s="9">
        <v>0</v>
      </c>
      <c r="D1518" t="s">
        <v>161</v>
      </c>
      <c r="E1518" s="25">
        <v>15.307200002721219</v>
      </c>
      <c r="F1518" s="25">
        <v>17.678369065212806</v>
      </c>
      <c r="G1518" s="25">
        <v>14.995998214175984</v>
      </c>
      <c r="H1518" s="10">
        <v>0</v>
      </c>
    </row>
    <row r="1519" spans="1:8" x14ac:dyDescent="0.35">
      <c r="A1519" s="9" t="str">
        <f t="shared" si="49"/>
        <v>DISTRIBUCION VOLUMEN X CRITERIO (Consumiciones)Cebollas Ing.&gt;500MIL</v>
      </c>
      <c r="B1519" s="9">
        <v>0</v>
      </c>
      <c r="C1519" s="9">
        <v>0</v>
      </c>
      <c r="D1519" t="s">
        <v>162</v>
      </c>
      <c r="E1519" s="25">
        <v>19.581099666877559</v>
      </c>
      <c r="F1519" s="25">
        <v>17.756640643243621</v>
      </c>
      <c r="G1519" s="25">
        <v>15.715781671540455</v>
      </c>
      <c r="H1519" s="10">
        <v>0</v>
      </c>
    </row>
    <row r="1520" spans="1:8" x14ac:dyDescent="0.35">
      <c r="A1520" s="9" t="str">
        <f t="shared" si="49"/>
        <v>DISTRIBUCION VOLUMEN X CRITERIO (Consumiciones)Cebollas Ing.DE 15 A 19 AÑOS</v>
      </c>
      <c r="B1520" s="9">
        <v>0</v>
      </c>
      <c r="C1520" s="9">
        <v>0</v>
      </c>
      <c r="D1520" t="s">
        <v>163</v>
      </c>
      <c r="E1520" s="25">
        <v>2.6256992963383743</v>
      </c>
      <c r="F1520" s="25">
        <v>5.6325742467424194</v>
      </c>
      <c r="G1520" s="25">
        <v>4.4222576293364675</v>
      </c>
      <c r="H1520" s="10">
        <v>0</v>
      </c>
    </row>
    <row r="1521" spans="1:8" x14ac:dyDescent="0.35">
      <c r="A1521" s="9" t="str">
        <f t="shared" si="49"/>
        <v>DISTRIBUCION VOLUMEN X CRITERIO (Consumiciones)Cebollas Ing.DE 20 A 24 AÑOS</v>
      </c>
      <c r="B1521" s="9">
        <v>0</v>
      </c>
      <c r="C1521" s="9">
        <v>0</v>
      </c>
      <c r="D1521" t="s">
        <v>164</v>
      </c>
      <c r="E1521" s="25">
        <v>3.5103315577385774</v>
      </c>
      <c r="F1521" s="25">
        <v>3.1515657268136459</v>
      </c>
      <c r="G1521" s="25">
        <v>4.0722932361787958</v>
      </c>
      <c r="H1521" s="10">
        <v>0</v>
      </c>
    </row>
    <row r="1522" spans="1:8" x14ac:dyDescent="0.35">
      <c r="A1522" s="9" t="str">
        <f t="shared" si="49"/>
        <v>DISTRIBUCION VOLUMEN X CRITERIO (Consumiciones)Cebollas Ing.DE 25 A 34 AÑOS</v>
      </c>
      <c r="B1522" s="9">
        <v>0</v>
      </c>
      <c r="C1522" s="9">
        <v>0</v>
      </c>
      <c r="D1522" t="s">
        <v>165</v>
      </c>
      <c r="E1522" s="25">
        <v>12.734245848441761</v>
      </c>
      <c r="F1522" s="25">
        <v>12.932436980925043</v>
      </c>
      <c r="G1522" s="25">
        <v>11.183592856601953</v>
      </c>
      <c r="H1522" s="10">
        <v>0</v>
      </c>
    </row>
    <row r="1523" spans="1:8" x14ac:dyDescent="0.35">
      <c r="A1523" s="9" t="str">
        <f t="shared" si="49"/>
        <v>DISTRIBUCION VOLUMEN X CRITERIO (Consumiciones)Cebollas Ing.DE 35 A 49 AÑOS</v>
      </c>
      <c r="B1523" s="9">
        <v>0</v>
      </c>
      <c r="C1523" s="9">
        <v>0</v>
      </c>
      <c r="D1523" t="s">
        <v>166</v>
      </c>
      <c r="E1523" s="25">
        <v>30.683235482868799</v>
      </c>
      <c r="F1523" s="25">
        <v>28.394000673176905</v>
      </c>
      <c r="G1523" s="25">
        <v>27.636442538613597</v>
      </c>
      <c r="H1523" s="10">
        <v>0</v>
      </c>
    </row>
    <row r="1524" spans="1:8" x14ac:dyDescent="0.35">
      <c r="A1524" s="9" t="str">
        <f t="shared" si="49"/>
        <v>DISTRIBUCION VOLUMEN X CRITERIO (Consumiciones)Cebollas Ing.DE 50 A 59 AÑOS</v>
      </c>
      <c r="B1524" s="9">
        <v>0</v>
      </c>
      <c r="C1524" s="9">
        <v>0</v>
      </c>
      <c r="D1524" t="s">
        <v>167</v>
      </c>
      <c r="E1524" s="25">
        <v>24.385404407012579</v>
      </c>
      <c r="F1524" s="25">
        <v>22.499255157130978</v>
      </c>
      <c r="G1524" s="25">
        <v>25.868976509173002</v>
      </c>
      <c r="H1524" s="10">
        <v>0</v>
      </c>
    </row>
    <row r="1525" spans="1:8" x14ac:dyDescent="0.35">
      <c r="A1525" s="9" t="str">
        <f t="shared" si="49"/>
        <v>DISTRIBUCION VOLUMEN X CRITERIO (Consumiciones)Cebollas Ing.DE 60 A 75 AÑOS</v>
      </c>
      <c r="B1525" s="9">
        <v>0</v>
      </c>
      <c r="C1525" s="9">
        <v>0</v>
      </c>
      <c r="D1525" t="s">
        <v>168</v>
      </c>
      <c r="E1525" s="25">
        <v>26.061076604554867</v>
      </c>
      <c r="F1525" s="25">
        <v>27.390167215211008</v>
      </c>
      <c r="G1525" s="25">
        <v>26.816427031215458</v>
      </c>
      <c r="H1525" s="10">
        <v>0</v>
      </c>
    </row>
    <row r="1526" spans="1:8" x14ac:dyDescent="0.35">
      <c r="A1526" s="9" t="str">
        <f t="shared" si="49"/>
        <v>DISTRIBUCION VOLUMEN X CRITERIO (Consumiciones)Cebollas Ing.NIVEL ALTO</v>
      </c>
      <c r="B1526" s="9">
        <v>0</v>
      </c>
      <c r="C1526" s="9">
        <v>0</v>
      </c>
      <c r="D1526" t="s">
        <v>256</v>
      </c>
      <c r="E1526" s="25">
        <v>28.082839545647296</v>
      </c>
      <c r="F1526" s="25">
        <v>24.65300790365518</v>
      </c>
      <c r="G1526" s="25">
        <v>23.550684230159156</v>
      </c>
      <c r="H1526" s="10">
        <v>0</v>
      </c>
    </row>
    <row r="1527" spans="1:8" x14ac:dyDescent="0.35">
      <c r="A1527" s="9" t="str">
        <f t="shared" si="49"/>
        <v>DISTRIBUCION VOLUMEN X CRITERIO (Consumiciones)Cebollas Ing.NIVEL MEDIO ALTO</v>
      </c>
      <c r="B1527" s="9">
        <v>0</v>
      </c>
      <c r="C1527" s="9">
        <v>0</v>
      </c>
      <c r="D1527" t="s">
        <v>257</v>
      </c>
      <c r="E1527" s="25">
        <v>13.45113656205851</v>
      </c>
      <c r="F1527" s="25">
        <v>13.721506069597044</v>
      </c>
      <c r="G1527" s="25">
        <v>17.911758774033341</v>
      </c>
      <c r="H1527" s="10">
        <v>0</v>
      </c>
    </row>
    <row r="1528" spans="1:8" x14ac:dyDescent="0.35">
      <c r="A1528" s="9" t="str">
        <f t="shared" si="49"/>
        <v>DISTRIBUCION VOLUMEN X CRITERIO (Consumiciones)Cebollas Ing.NIVEL MEDIO</v>
      </c>
      <c r="B1528" s="9">
        <v>0</v>
      </c>
      <c r="C1528" s="9">
        <v>0</v>
      </c>
      <c r="D1528" t="s">
        <v>258</v>
      </c>
      <c r="E1528" s="25">
        <v>23.365936926701725</v>
      </c>
      <c r="F1528" s="25">
        <v>27.651466146019267</v>
      </c>
      <c r="G1528" s="25">
        <v>25.140444961867658</v>
      </c>
      <c r="H1528" s="10">
        <v>0</v>
      </c>
    </row>
    <row r="1529" spans="1:8" x14ac:dyDescent="0.35">
      <c r="A1529" s="9" t="str">
        <f t="shared" si="49"/>
        <v>DISTRIBUCION VOLUMEN X CRITERIO (Consumiciones)Cebollas Ing.NIVEL MEDIO BAJO</v>
      </c>
      <c r="B1529" s="9">
        <v>0</v>
      </c>
      <c r="C1529" s="9">
        <v>0</v>
      </c>
      <c r="D1529" t="s">
        <v>259</v>
      </c>
      <c r="E1529" s="25">
        <v>15.658393030053585</v>
      </c>
      <c r="F1529" s="25">
        <v>13.779418609207921</v>
      </c>
      <c r="G1529" s="25">
        <v>14.226706840057837</v>
      </c>
      <c r="H1529" s="10">
        <v>0</v>
      </c>
    </row>
    <row r="1530" spans="1:8" x14ac:dyDescent="0.35">
      <c r="A1530" s="9" t="str">
        <f t="shared" si="49"/>
        <v>DISTRIBUCION VOLUMEN X CRITERIO (Consumiciones)Cebollas Ing.NIVEL BAJO</v>
      </c>
      <c r="B1530" s="9">
        <v>0</v>
      </c>
      <c r="C1530" s="9">
        <v>0</v>
      </c>
      <c r="D1530" t="s">
        <v>260</v>
      </c>
      <c r="E1530" s="25">
        <v>19.441699604743086</v>
      </c>
      <c r="F1530" s="25">
        <v>20.194614692112825</v>
      </c>
      <c r="G1530" s="25">
        <v>19.170392445281088</v>
      </c>
      <c r="H1530" s="10">
        <v>0</v>
      </c>
    </row>
    <row r="1531" spans="1:8" x14ac:dyDescent="0.35">
      <c r="A1531" s="9" t="str">
        <f t="shared" si="49"/>
        <v>DISTRIBUCION VOLUMEN X CRITERIO (Consumiciones)Cebollas Ing.HOMBRE</v>
      </c>
      <c r="B1531" s="9">
        <v>0</v>
      </c>
      <c r="C1531" s="9">
        <v>0</v>
      </c>
      <c r="D1531" t="s">
        <v>173</v>
      </c>
      <c r="E1531" s="25">
        <v>50.736004435585372</v>
      </c>
      <c r="F1531" s="25">
        <v>53.418493254005107</v>
      </c>
      <c r="G1531" s="25">
        <v>52.41016124685396</v>
      </c>
      <c r="H1531" s="10">
        <v>0</v>
      </c>
    </row>
    <row r="1532" spans="1:8" x14ac:dyDescent="0.35">
      <c r="A1532" s="9" t="str">
        <f t="shared" si="49"/>
        <v>DISTRIBUCION VOLUMEN X CRITERIO (Consumiciones)Cebollas Ing.MUJER</v>
      </c>
      <c r="B1532" s="9">
        <v>0</v>
      </c>
      <c r="C1532" s="9">
        <v>0</v>
      </c>
      <c r="D1532" t="s">
        <v>174</v>
      </c>
      <c r="E1532" s="25">
        <v>49.264023910435647</v>
      </c>
      <c r="F1532" s="25">
        <v>46.581506745994893</v>
      </c>
      <c r="G1532" s="25">
        <v>47.589838753146033</v>
      </c>
      <c r="H1532" s="10">
        <v>0</v>
      </c>
    </row>
    <row r="1533" spans="1:8" x14ac:dyDescent="0.35">
      <c r="A1533" s="9" t="str">
        <f>$B$3&amp;$C$1533&amp;D1533</f>
        <v>DISTRIBUCION VOLUMEN X CRITERIO (Consumiciones)Pimientos Ing.T.ESPAÑA</v>
      </c>
      <c r="B1533" s="9">
        <v>0</v>
      </c>
      <c r="C1533" s="9" t="s">
        <v>117</v>
      </c>
      <c r="D1533" t="s">
        <v>145</v>
      </c>
      <c r="E1533" s="25">
        <v>100</v>
      </c>
      <c r="F1533" s="25">
        <v>100</v>
      </c>
      <c r="G1533" s="25">
        <v>100</v>
      </c>
      <c r="H1533" s="10">
        <v>0</v>
      </c>
    </row>
    <row r="1534" spans="1:8" x14ac:dyDescent="0.35">
      <c r="A1534" s="9" t="str">
        <f t="shared" ref="A1534:A1562" si="50">$B$3&amp;$C$1533&amp;D1534</f>
        <v>DISTRIBUCION VOLUMEN X CRITERIO (Consumiciones)Pimientos Ing.BCN AM</v>
      </c>
      <c r="B1534" s="9">
        <v>0</v>
      </c>
      <c r="C1534" s="9">
        <v>0</v>
      </c>
      <c r="D1534" t="s">
        <v>147</v>
      </c>
      <c r="E1534" s="25">
        <v>11.870533820406038</v>
      </c>
      <c r="F1534" s="25">
        <v>9.6516404135884848</v>
      </c>
      <c r="G1534" s="25">
        <v>8.1678996357311302</v>
      </c>
      <c r="H1534" s="10">
        <v>0</v>
      </c>
    </row>
    <row r="1535" spans="1:8" x14ac:dyDescent="0.35">
      <c r="A1535" s="9" t="str">
        <f t="shared" si="50"/>
        <v>DISTRIBUCION VOLUMEN X CRITERIO (Consumiciones)Pimientos Ing.REST.CAT ARAGON</v>
      </c>
      <c r="B1535" s="9">
        <v>0</v>
      </c>
      <c r="C1535" s="9">
        <v>0</v>
      </c>
      <c r="D1535" t="s">
        <v>148</v>
      </c>
      <c r="E1535" s="25">
        <v>14.470411570933232</v>
      </c>
      <c r="F1535" s="25">
        <v>15.934162525337618</v>
      </c>
      <c r="G1535" s="25">
        <v>15.915074824808212</v>
      </c>
      <c r="H1535" s="10">
        <v>0</v>
      </c>
    </row>
    <row r="1536" spans="1:8" x14ac:dyDescent="0.35">
      <c r="A1536" s="9" t="str">
        <f t="shared" si="50"/>
        <v>DISTRIBUCION VOLUMEN X CRITERIO (Consumiciones)Pimientos Ing.LEVANTE</v>
      </c>
      <c r="B1536" s="9">
        <v>0</v>
      </c>
      <c r="C1536" s="9">
        <v>0</v>
      </c>
      <c r="D1536" t="s">
        <v>149</v>
      </c>
      <c r="E1536" s="25">
        <v>16.381257464402921</v>
      </c>
      <c r="F1536" s="25">
        <v>18.658798988596295</v>
      </c>
      <c r="G1536" s="25">
        <v>17.718503747675058</v>
      </c>
      <c r="H1536" s="10">
        <v>0</v>
      </c>
    </row>
    <row r="1537" spans="1:8" x14ac:dyDescent="0.35">
      <c r="A1537" s="9" t="str">
        <f t="shared" si="50"/>
        <v>DISTRIBUCION VOLUMEN X CRITERIO (Consumiciones)Pimientos Ing.ANDALUCIA</v>
      </c>
      <c r="B1537" s="9">
        <v>0</v>
      </c>
      <c r="C1537" s="9">
        <v>0</v>
      </c>
      <c r="D1537" t="s">
        <v>150</v>
      </c>
      <c r="E1537" s="25">
        <v>18.135833053149643</v>
      </c>
      <c r="F1537" s="25">
        <v>17.027947787063059</v>
      </c>
      <c r="G1537" s="25">
        <v>17.528600321596986</v>
      </c>
      <c r="H1537" s="10">
        <v>0</v>
      </c>
    </row>
    <row r="1538" spans="1:8" x14ac:dyDescent="0.35">
      <c r="A1538" s="9" t="str">
        <f t="shared" si="50"/>
        <v>DISTRIBUCION VOLUMEN X CRITERIO (Consumiciones)Pimientos Ing.MDD AM</v>
      </c>
      <c r="B1538" s="9">
        <v>0</v>
      </c>
      <c r="C1538" s="9">
        <v>0</v>
      </c>
      <c r="D1538" t="s">
        <v>151</v>
      </c>
      <c r="E1538" s="25">
        <v>17.335167762992789</v>
      </c>
      <c r="F1538" s="25">
        <v>13.305095715359389</v>
      </c>
      <c r="G1538" s="25">
        <v>13.070777075309776</v>
      </c>
      <c r="H1538" s="10">
        <v>0</v>
      </c>
    </row>
    <row r="1539" spans="1:8" x14ac:dyDescent="0.35">
      <c r="A1539" s="9" t="str">
        <f t="shared" si="50"/>
        <v>DISTRIBUCION VOLUMEN X CRITERIO (Consumiciones)Pimientos Ing.RTO CENTRO</v>
      </c>
      <c r="B1539" s="9">
        <v>0</v>
      </c>
      <c r="C1539" s="9">
        <v>0</v>
      </c>
      <c r="D1539" t="s">
        <v>152</v>
      </c>
      <c r="E1539" s="25">
        <v>6.7040400769250343</v>
      </c>
      <c r="F1539" s="25">
        <v>8.3815575373092361</v>
      </c>
      <c r="G1539" s="25">
        <v>11.630804222755357</v>
      </c>
      <c r="H1539" s="10">
        <v>0</v>
      </c>
    </row>
    <row r="1540" spans="1:8" x14ac:dyDescent="0.35">
      <c r="A1540" s="9" t="str">
        <f t="shared" si="50"/>
        <v>DISTRIBUCION VOLUMEN X CRITERIO (Consumiciones)Pimientos Ing.NORTE-CENTRO</v>
      </c>
      <c r="B1540" s="9">
        <v>0</v>
      </c>
      <c r="C1540" s="9">
        <v>0</v>
      </c>
      <c r="D1540" t="s">
        <v>153</v>
      </c>
      <c r="E1540" s="25">
        <v>8.9044783323466756</v>
      </c>
      <c r="F1540" s="25">
        <v>10.435044555572649</v>
      </c>
      <c r="G1540" s="25">
        <v>10.115634029675247</v>
      </c>
      <c r="H1540" s="10">
        <v>0</v>
      </c>
    </row>
    <row r="1541" spans="1:8" x14ac:dyDescent="0.35">
      <c r="A1541" s="9" t="str">
        <f t="shared" si="50"/>
        <v>DISTRIBUCION VOLUMEN X CRITERIO (Consumiciones)Pimientos Ing.NOROESTE</v>
      </c>
      <c r="B1541" s="9">
        <v>0</v>
      </c>
      <c r="C1541" s="9">
        <v>0</v>
      </c>
      <c r="D1541" t="s">
        <v>154</v>
      </c>
      <c r="E1541" s="25">
        <v>6.1983081718065769</v>
      </c>
      <c r="F1541" s="25">
        <v>6.6057938170459893</v>
      </c>
      <c r="G1541" s="25">
        <v>5.8527163024203759</v>
      </c>
      <c r="H1541" s="10">
        <v>0</v>
      </c>
    </row>
    <row r="1542" spans="1:8" x14ac:dyDescent="0.35">
      <c r="A1542" s="9" t="str">
        <f t="shared" si="50"/>
        <v>DISTRIBUCION VOLUMEN X CRITERIO (Consumiciones)Pimientos Ing.&lt;2MIL</v>
      </c>
      <c r="B1542" s="9">
        <v>0</v>
      </c>
      <c r="C1542" s="9">
        <v>0</v>
      </c>
      <c r="D1542" t="s">
        <v>155</v>
      </c>
      <c r="E1542" s="25">
        <v>3.5313320998375279</v>
      </c>
      <c r="F1542" s="25">
        <v>6.7249834471083441</v>
      </c>
      <c r="G1542" s="25">
        <v>10.841584359603408</v>
      </c>
      <c r="H1542" s="10">
        <v>0</v>
      </c>
    </row>
    <row r="1543" spans="1:8" x14ac:dyDescent="0.35">
      <c r="A1543" s="9" t="str">
        <f t="shared" si="50"/>
        <v>DISTRIBUCION VOLUMEN X CRITERIO (Consumiciones)Pimientos Ing.2-5MIL</v>
      </c>
      <c r="B1543" s="9">
        <v>0</v>
      </c>
      <c r="C1543" s="9">
        <v>0</v>
      </c>
      <c r="D1543" t="s">
        <v>156</v>
      </c>
      <c r="E1543" s="25">
        <v>5.2935032449740547</v>
      </c>
      <c r="F1543" s="25">
        <v>4.9104022640696199</v>
      </c>
      <c r="G1543" s="25">
        <v>3.7920721059996665</v>
      </c>
      <c r="H1543" s="10">
        <v>0</v>
      </c>
    </row>
    <row r="1544" spans="1:8" x14ac:dyDescent="0.35">
      <c r="A1544" s="9" t="str">
        <f t="shared" si="50"/>
        <v>DISTRIBUCION VOLUMEN X CRITERIO (Consumiciones)Pimientos Ing.5-10MIL</v>
      </c>
      <c r="B1544" s="9">
        <v>0</v>
      </c>
      <c r="C1544" s="9">
        <v>0</v>
      </c>
      <c r="D1544" t="s">
        <v>157</v>
      </c>
      <c r="E1544" s="25">
        <v>7.440145544254241</v>
      </c>
      <c r="F1544" s="25">
        <v>10.436535501801675</v>
      </c>
      <c r="G1544" s="25">
        <v>9.1289246279079528</v>
      </c>
      <c r="H1544" s="10">
        <v>0</v>
      </c>
    </row>
    <row r="1545" spans="1:8" x14ac:dyDescent="0.35">
      <c r="A1545" s="9" t="str">
        <f t="shared" si="50"/>
        <v>DISTRIBUCION VOLUMEN X CRITERIO (Consumiciones)Pimientos Ing.10-30MIL</v>
      </c>
      <c r="B1545" s="9">
        <v>0</v>
      </c>
      <c r="C1545" s="9">
        <v>0</v>
      </c>
      <c r="D1545" t="s">
        <v>158</v>
      </c>
      <c r="E1545" s="25">
        <v>13.716425227395709</v>
      </c>
      <c r="F1545" s="25">
        <v>14.42880833411834</v>
      </c>
      <c r="G1545" s="25">
        <v>17.176306674017972</v>
      </c>
      <c r="H1545" s="10">
        <v>0</v>
      </c>
    </row>
    <row r="1546" spans="1:8" x14ac:dyDescent="0.35">
      <c r="A1546" s="9" t="str">
        <f t="shared" si="50"/>
        <v>DISTRIBUCION VOLUMEN X CRITERIO (Consumiciones)Pimientos Ing.30-100MIL</v>
      </c>
      <c r="B1546" s="9">
        <v>0</v>
      </c>
      <c r="C1546" s="9">
        <v>0</v>
      </c>
      <c r="D1546" t="s">
        <v>159</v>
      </c>
      <c r="E1546" s="25">
        <v>22.452367053698325</v>
      </c>
      <c r="F1546" s="25">
        <v>18.730974340137696</v>
      </c>
      <c r="G1546" s="25">
        <v>19.445448400210786</v>
      </c>
      <c r="H1546" s="10">
        <v>0</v>
      </c>
    </row>
    <row r="1547" spans="1:8" x14ac:dyDescent="0.35">
      <c r="A1547" s="9" t="str">
        <f t="shared" si="50"/>
        <v>DISTRIBUCION VOLUMEN X CRITERIO (Consumiciones)Pimientos Ing.100-200MIL</v>
      </c>
      <c r="B1547" s="9">
        <v>0</v>
      </c>
      <c r="C1547" s="9">
        <v>0</v>
      </c>
      <c r="D1547" t="s">
        <v>160</v>
      </c>
      <c r="E1547" s="25">
        <v>10.90538179582963</v>
      </c>
      <c r="F1547" s="25">
        <v>10.054399206274445</v>
      </c>
      <c r="G1547" s="25">
        <v>9.8702029691502595</v>
      </c>
      <c r="H1547" s="10">
        <v>0</v>
      </c>
    </row>
    <row r="1548" spans="1:8" x14ac:dyDescent="0.35">
      <c r="A1548" s="9" t="str">
        <f t="shared" si="50"/>
        <v>DISTRIBUCION VOLUMEN X CRITERIO (Consumiciones)Pimientos Ing.200-500MIL</v>
      </c>
      <c r="B1548" s="9">
        <v>0</v>
      </c>
      <c r="C1548" s="9">
        <v>0</v>
      </c>
      <c r="D1548" t="s">
        <v>161</v>
      </c>
      <c r="E1548" s="25">
        <v>14.137360827776071</v>
      </c>
      <c r="F1548" s="25">
        <v>14.818826313574457</v>
      </c>
      <c r="G1548" s="25">
        <v>12.540582315417012</v>
      </c>
      <c r="H1548" s="10">
        <v>0</v>
      </c>
    </row>
    <row r="1549" spans="1:8" x14ac:dyDescent="0.35">
      <c r="A1549" s="9" t="str">
        <f t="shared" si="50"/>
        <v>DISTRIBUCION VOLUMEN X CRITERIO (Consumiciones)Pimientos Ing.&gt;500MIL</v>
      </c>
      <c r="B1549" s="9">
        <v>0</v>
      </c>
      <c r="C1549" s="9">
        <v>0</v>
      </c>
      <c r="D1549" t="s">
        <v>162</v>
      </c>
      <c r="E1549" s="25">
        <v>22.523509646225978</v>
      </c>
      <c r="F1549" s="25">
        <v>19.895105155759833</v>
      </c>
      <c r="G1549" s="25">
        <v>17.204883289013274</v>
      </c>
      <c r="H1549" s="10">
        <v>0</v>
      </c>
    </row>
    <row r="1550" spans="1:8" x14ac:dyDescent="0.35">
      <c r="A1550" s="9" t="str">
        <f t="shared" si="50"/>
        <v>DISTRIBUCION VOLUMEN X CRITERIO (Consumiciones)Pimientos Ing.DE 15 A 19 AÑOS</v>
      </c>
      <c r="B1550" s="9">
        <v>0</v>
      </c>
      <c r="C1550" s="9">
        <v>0</v>
      </c>
      <c r="D1550" t="s">
        <v>163</v>
      </c>
      <c r="E1550" s="25">
        <v>1.4550733187431544</v>
      </c>
      <c r="F1550" s="25">
        <v>1.6213464193232052</v>
      </c>
      <c r="G1550" s="25">
        <v>0.4550442229721034</v>
      </c>
      <c r="H1550" s="10">
        <v>0</v>
      </c>
    </row>
    <row r="1551" spans="1:8" x14ac:dyDescent="0.35">
      <c r="A1551" s="9" t="str">
        <f t="shared" si="50"/>
        <v>DISTRIBUCION VOLUMEN X CRITERIO (Consumiciones)Pimientos Ing.DE 20 A 24 AÑOS</v>
      </c>
      <c r="B1551" s="9">
        <v>0</v>
      </c>
      <c r="C1551" s="9">
        <v>0</v>
      </c>
      <c r="D1551" t="s">
        <v>164</v>
      </c>
      <c r="E1551" s="25">
        <v>1.224748573813448</v>
      </c>
      <c r="F1551" s="25">
        <v>0.76668453543132065</v>
      </c>
      <c r="G1551" s="25">
        <v>0.6924386777947712</v>
      </c>
      <c r="H1551" s="10">
        <v>0</v>
      </c>
    </row>
    <row r="1552" spans="1:8" x14ac:dyDescent="0.35">
      <c r="A1552" s="9" t="str">
        <f t="shared" si="50"/>
        <v>DISTRIBUCION VOLUMEN X CRITERIO (Consumiciones)Pimientos Ing.DE 25 A 34 AÑOS</v>
      </c>
      <c r="B1552" s="9">
        <v>0</v>
      </c>
      <c r="C1552" s="9">
        <v>0</v>
      </c>
      <c r="D1552" t="s">
        <v>165</v>
      </c>
      <c r="E1552" s="25">
        <v>6.6658670258518447</v>
      </c>
      <c r="F1552" s="25">
        <v>6.7924731612736213</v>
      </c>
      <c r="G1552" s="25">
        <v>5.817350794035689</v>
      </c>
      <c r="H1552" s="10">
        <v>0</v>
      </c>
    </row>
    <row r="1553" spans="1:8" x14ac:dyDescent="0.35">
      <c r="A1553" s="9" t="str">
        <f t="shared" si="50"/>
        <v>DISTRIBUCION VOLUMEN X CRITERIO (Consumiciones)Pimientos Ing.DE 35 A 49 AÑOS</v>
      </c>
      <c r="B1553" s="9">
        <v>0</v>
      </c>
      <c r="C1553" s="9">
        <v>0</v>
      </c>
      <c r="D1553" t="s">
        <v>166</v>
      </c>
      <c r="E1553" s="25">
        <v>23.53368358013563</v>
      </c>
      <c r="F1553" s="25">
        <v>19.734984307790938</v>
      </c>
      <c r="G1553" s="25">
        <v>17.391759043391207</v>
      </c>
      <c r="H1553" s="10">
        <v>0</v>
      </c>
    </row>
    <row r="1554" spans="1:8" x14ac:dyDescent="0.35">
      <c r="A1554" s="9" t="str">
        <f t="shared" si="50"/>
        <v>DISTRIBUCION VOLUMEN X CRITERIO (Consumiciones)Pimientos Ing.DE 50 A 59 AÑOS</v>
      </c>
      <c r="B1554" s="9">
        <v>0</v>
      </c>
      <c r="C1554" s="9">
        <v>0</v>
      </c>
      <c r="D1554" t="s">
        <v>167</v>
      </c>
      <c r="E1554" s="25">
        <v>25.255895374253218</v>
      </c>
      <c r="F1554" s="25">
        <v>25.310052433868069</v>
      </c>
      <c r="G1554" s="25">
        <v>30.35081706496015</v>
      </c>
      <c r="H1554" s="10">
        <v>0</v>
      </c>
    </row>
    <row r="1555" spans="1:8" x14ac:dyDescent="0.35">
      <c r="A1555" s="9" t="str">
        <f t="shared" si="50"/>
        <v>DISTRIBUCION VOLUMEN X CRITERIO (Consumiciones)Pimientos Ing.DE 60 A 75 AÑOS</v>
      </c>
      <c r="B1555" s="9">
        <v>0</v>
      </c>
      <c r="C1555" s="9">
        <v>0</v>
      </c>
      <c r="D1555" t="s">
        <v>168</v>
      </c>
      <c r="E1555" s="25">
        <v>41.864751379088197</v>
      </c>
      <c r="F1555" s="25">
        <v>45.774488961237438</v>
      </c>
      <c r="G1555" s="25">
        <v>45.292593651236601</v>
      </c>
      <c r="H1555" s="10">
        <v>0</v>
      </c>
    </row>
    <row r="1556" spans="1:8" x14ac:dyDescent="0.35">
      <c r="A1556" s="9" t="str">
        <f t="shared" si="50"/>
        <v>DISTRIBUCION VOLUMEN X CRITERIO (Consumiciones)Pimientos Ing.NIVEL ALTO</v>
      </c>
      <c r="B1556" s="9">
        <v>0</v>
      </c>
      <c r="C1556" s="9">
        <v>0</v>
      </c>
      <c r="D1556" t="s">
        <v>256</v>
      </c>
      <c r="E1556" s="25">
        <v>27.606399326734067</v>
      </c>
      <c r="F1556" s="25">
        <v>26.694626426479751</v>
      </c>
      <c r="G1556" s="25">
        <v>25.285359751067134</v>
      </c>
      <c r="H1556" s="10">
        <v>0</v>
      </c>
    </row>
    <row r="1557" spans="1:8" x14ac:dyDescent="0.35">
      <c r="A1557" s="9" t="str">
        <f t="shared" si="50"/>
        <v>DISTRIBUCION VOLUMEN X CRITERIO (Consumiciones)Pimientos Ing.NIVEL MEDIO ALTO</v>
      </c>
      <c r="B1557" s="9">
        <v>0</v>
      </c>
      <c r="C1557" s="9">
        <v>0</v>
      </c>
      <c r="D1557" t="s">
        <v>257</v>
      </c>
      <c r="E1557" s="25">
        <v>13.372751568856774</v>
      </c>
      <c r="F1557" s="25">
        <v>14.277673825693476</v>
      </c>
      <c r="G1557" s="25">
        <v>14.49013195771826</v>
      </c>
      <c r="H1557" s="10">
        <v>0</v>
      </c>
    </row>
    <row r="1558" spans="1:8" x14ac:dyDescent="0.35">
      <c r="A1558" s="9" t="str">
        <f t="shared" si="50"/>
        <v>DISTRIBUCION VOLUMEN X CRITERIO (Consumiciones)Pimientos Ing.NIVEL MEDIO</v>
      </c>
      <c r="B1558" s="9">
        <v>0</v>
      </c>
      <c r="C1558" s="9">
        <v>0</v>
      </c>
      <c r="D1558" t="s">
        <v>258</v>
      </c>
      <c r="E1558" s="25">
        <v>24.712593414617544</v>
      </c>
      <c r="F1558" s="25">
        <v>27.349077273709945</v>
      </c>
      <c r="G1558" s="25">
        <v>25.465177711459496</v>
      </c>
      <c r="H1558" s="10">
        <v>0</v>
      </c>
    </row>
    <row r="1559" spans="1:8" x14ac:dyDescent="0.35">
      <c r="A1559" s="9" t="str">
        <f t="shared" si="50"/>
        <v>DISTRIBUCION VOLUMEN X CRITERIO (Consumiciones)Pimientos Ing.NIVEL MEDIO BAJO</v>
      </c>
      <c r="B1559" s="9">
        <v>0</v>
      </c>
      <c r="C1559" s="9">
        <v>0</v>
      </c>
      <c r="D1559" t="s">
        <v>259</v>
      </c>
      <c r="E1559" s="25">
        <v>17.906439961963777</v>
      </c>
      <c r="F1559" s="25">
        <v>15.118187985277586</v>
      </c>
      <c r="G1559" s="25">
        <v>13.644944194659647</v>
      </c>
      <c r="H1559" s="10">
        <v>0</v>
      </c>
    </row>
    <row r="1560" spans="1:8" x14ac:dyDescent="0.35">
      <c r="A1560" s="9" t="str">
        <f t="shared" si="50"/>
        <v>DISTRIBUCION VOLUMEN X CRITERIO (Consumiciones)Pimientos Ing.NIVEL BAJO</v>
      </c>
      <c r="B1560" s="9">
        <v>0</v>
      </c>
      <c r="C1560" s="9">
        <v>0</v>
      </c>
      <c r="D1560" t="s">
        <v>260</v>
      </c>
      <c r="E1560" s="25">
        <v>16.401836354848005</v>
      </c>
      <c r="F1560" s="25">
        <v>16.560468373980822</v>
      </c>
      <c r="G1560" s="25">
        <v>21.114386385095454</v>
      </c>
      <c r="H1560" s="10">
        <v>0</v>
      </c>
    </row>
    <row r="1561" spans="1:8" x14ac:dyDescent="0.35">
      <c r="A1561" s="9" t="str">
        <f t="shared" si="50"/>
        <v>DISTRIBUCION VOLUMEN X CRITERIO (Consumiciones)Pimientos Ing.HOMBRE</v>
      </c>
      <c r="B1561" s="9">
        <v>0</v>
      </c>
      <c r="C1561" s="9">
        <v>0</v>
      </c>
      <c r="D1561" t="s">
        <v>173</v>
      </c>
      <c r="E1561" s="25">
        <v>52.340004799220033</v>
      </c>
      <c r="F1561" s="25">
        <v>56.448877825766672</v>
      </c>
      <c r="G1561" s="25">
        <v>57.709143026669253</v>
      </c>
      <c r="H1561" s="10">
        <v>0</v>
      </c>
    </row>
    <row r="1562" spans="1:8" x14ac:dyDescent="0.35">
      <c r="A1562" s="9" t="str">
        <f t="shared" si="50"/>
        <v>DISTRIBUCION VOLUMEN X CRITERIO (Consumiciones)Pimientos Ing.MUJER</v>
      </c>
      <c r="B1562" s="9">
        <v>0</v>
      </c>
      <c r="C1562" s="9">
        <v>0</v>
      </c>
      <c r="D1562" t="s">
        <v>174</v>
      </c>
      <c r="E1562" s="25">
        <v>47.660008952126752</v>
      </c>
      <c r="F1562" s="25">
        <v>43.551156059374904</v>
      </c>
      <c r="G1562" s="25">
        <v>42.290863746645513</v>
      </c>
      <c r="H1562" s="10">
        <v>0</v>
      </c>
    </row>
    <row r="1563" spans="1:8" x14ac:dyDescent="0.35">
      <c r="A1563" s="9" t="str">
        <f>$B$3&amp;$C$1563&amp;D1563</f>
        <v>DISTRIBUCION VOLUMEN X CRITERIO (Consumiciones)Lechugas Ing.T.ESPAÑA</v>
      </c>
      <c r="B1563" s="9">
        <v>0</v>
      </c>
      <c r="C1563" s="9" t="s">
        <v>118</v>
      </c>
      <c r="D1563" t="s">
        <v>145</v>
      </c>
      <c r="E1563" s="25">
        <v>100</v>
      </c>
      <c r="F1563" s="25">
        <v>100</v>
      </c>
      <c r="G1563" s="25">
        <v>100</v>
      </c>
      <c r="H1563" s="10">
        <v>0</v>
      </c>
    </row>
    <row r="1564" spans="1:8" x14ac:dyDescent="0.35">
      <c r="A1564" s="9" t="str">
        <f t="shared" ref="A1564:A1592" si="51">$B$3&amp;$C$1563&amp;D1564</f>
        <v>DISTRIBUCION VOLUMEN X CRITERIO (Consumiciones)Lechugas Ing.BCN AM</v>
      </c>
      <c r="B1564" s="9">
        <v>0</v>
      </c>
      <c r="C1564" s="9">
        <v>0</v>
      </c>
      <c r="D1564" t="s">
        <v>147</v>
      </c>
      <c r="E1564" s="25">
        <v>7.7273588574380394</v>
      </c>
      <c r="F1564" s="25">
        <v>6.8406378190621657</v>
      </c>
      <c r="G1564" s="25">
        <v>7.3270699753165758</v>
      </c>
      <c r="H1564" s="10">
        <v>0</v>
      </c>
    </row>
    <row r="1565" spans="1:8" x14ac:dyDescent="0.35">
      <c r="A1565" s="9" t="str">
        <f t="shared" si="51"/>
        <v>DISTRIBUCION VOLUMEN X CRITERIO (Consumiciones)Lechugas Ing.REST.CAT ARAGON</v>
      </c>
      <c r="B1565" s="9">
        <v>0</v>
      </c>
      <c r="C1565" s="9">
        <v>0</v>
      </c>
      <c r="D1565" t="s">
        <v>148</v>
      </c>
      <c r="E1565" s="25">
        <v>9.5138100577029725</v>
      </c>
      <c r="F1565" s="25">
        <v>9.7586178924476492</v>
      </c>
      <c r="G1565" s="25">
        <v>11.196398938961048</v>
      </c>
      <c r="H1565" s="10">
        <v>0</v>
      </c>
    </row>
    <row r="1566" spans="1:8" x14ac:dyDescent="0.35">
      <c r="A1566" s="9" t="str">
        <f t="shared" si="51"/>
        <v>DISTRIBUCION VOLUMEN X CRITERIO (Consumiciones)Lechugas Ing.LEVANTE</v>
      </c>
      <c r="B1566" s="9">
        <v>0</v>
      </c>
      <c r="C1566" s="9">
        <v>0</v>
      </c>
      <c r="D1566" t="s">
        <v>149</v>
      </c>
      <c r="E1566" s="25">
        <v>16.930781505897691</v>
      </c>
      <c r="F1566" s="25">
        <v>15.732635155606628</v>
      </c>
      <c r="G1566" s="25">
        <v>16.512884927157494</v>
      </c>
      <c r="H1566" s="10">
        <v>0</v>
      </c>
    </row>
    <row r="1567" spans="1:8" x14ac:dyDescent="0.35">
      <c r="A1567" s="9" t="str">
        <f t="shared" si="51"/>
        <v>DISTRIBUCION VOLUMEN X CRITERIO (Consumiciones)Lechugas Ing.ANDALUCIA</v>
      </c>
      <c r="B1567" s="9">
        <v>0</v>
      </c>
      <c r="C1567" s="9">
        <v>0</v>
      </c>
      <c r="D1567" t="s">
        <v>150</v>
      </c>
      <c r="E1567" s="25">
        <v>20.738556626979477</v>
      </c>
      <c r="F1567" s="25">
        <v>21.384059568303503</v>
      </c>
      <c r="G1567" s="25">
        <v>23.263394156196522</v>
      </c>
      <c r="H1567" s="10">
        <v>0</v>
      </c>
    </row>
    <row r="1568" spans="1:8" x14ac:dyDescent="0.35">
      <c r="A1568" s="9" t="str">
        <f t="shared" si="51"/>
        <v>DISTRIBUCION VOLUMEN X CRITERIO (Consumiciones)Lechugas Ing.MDD AM</v>
      </c>
      <c r="B1568" s="9">
        <v>0</v>
      </c>
      <c r="C1568" s="9">
        <v>0</v>
      </c>
      <c r="D1568" t="s">
        <v>151</v>
      </c>
      <c r="E1568" s="25">
        <v>19.269258956728894</v>
      </c>
      <c r="F1568" s="25">
        <v>18.587932872435903</v>
      </c>
      <c r="G1568" s="25">
        <v>17.888690902186454</v>
      </c>
      <c r="H1568" s="10">
        <v>0</v>
      </c>
    </row>
    <row r="1569" spans="1:8" x14ac:dyDescent="0.35">
      <c r="A1569" s="9" t="str">
        <f t="shared" si="51"/>
        <v>DISTRIBUCION VOLUMEN X CRITERIO (Consumiciones)Lechugas Ing.RTO CENTRO</v>
      </c>
      <c r="B1569" s="9">
        <v>0</v>
      </c>
      <c r="C1569" s="9">
        <v>0</v>
      </c>
      <c r="D1569" t="s">
        <v>152</v>
      </c>
      <c r="E1569" s="25">
        <v>9.9980672390903962</v>
      </c>
      <c r="F1569" s="25">
        <v>12.093845244978002</v>
      </c>
      <c r="G1569" s="25">
        <v>10.235484023184666</v>
      </c>
      <c r="H1569" s="10">
        <v>0</v>
      </c>
    </row>
    <row r="1570" spans="1:8" x14ac:dyDescent="0.35">
      <c r="A1570" s="9" t="str">
        <f t="shared" si="51"/>
        <v>DISTRIBUCION VOLUMEN X CRITERIO (Consumiciones)Lechugas Ing.NORTE-CENTRO</v>
      </c>
      <c r="B1570" s="9">
        <v>0</v>
      </c>
      <c r="C1570" s="9">
        <v>0</v>
      </c>
      <c r="D1570" t="s">
        <v>153</v>
      </c>
      <c r="E1570" s="25">
        <v>8.3169850329094093</v>
      </c>
      <c r="F1570" s="25">
        <v>7.5956093686446629</v>
      </c>
      <c r="G1570" s="25">
        <v>7.0481259360208339</v>
      </c>
      <c r="H1570" s="10">
        <v>0</v>
      </c>
    </row>
    <row r="1571" spans="1:8" x14ac:dyDescent="0.35">
      <c r="A1571" s="9" t="str">
        <f t="shared" si="51"/>
        <v>DISTRIBUCION VOLUMEN X CRITERIO (Consumiciones)Lechugas Ing.NOROESTE</v>
      </c>
      <c r="B1571" s="9">
        <v>0</v>
      </c>
      <c r="C1571" s="9">
        <v>0</v>
      </c>
      <c r="D1571" t="s">
        <v>154</v>
      </c>
      <c r="E1571" s="25">
        <v>7.5051671473789954</v>
      </c>
      <c r="F1571" s="25">
        <v>8.0066792768999129</v>
      </c>
      <c r="G1571" s="25">
        <v>6.5279539497410877</v>
      </c>
      <c r="H1571" s="10">
        <v>0</v>
      </c>
    </row>
    <row r="1572" spans="1:8" x14ac:dyDescent="0.35">
      <c r="A1572" s="9" t="str">
        <f t="shared" si="51"/>
        <v>DISTRIBUCION VOLUMEN X CRITERIO (Consumiciones)Lechugas Ing.&lt;2MIL</v>
      </c>
      <c r="B1572" s="9">
        <v>0</v>
      </c>
      <c r="C1572" s="9">
        <v>0</v>
      </c>
      <c r="D1572" t="s">
        <v>155</v>
      </c>
      <c r="E1572" s="25">
        <v>3.2873435352791547</v>
      </c>
      <c r="F1572" s="25">
        <v>3.777245456116761</v>
      </c>
      <c r="G1572" s="25">
        <v>3.9134040992235448</v>
      </c>
      <c r="H1572" s="10">
        <v>0</v>
      </c>
    </row>
    <row r="1573" spans="1:8" x14ac:dyDescent="0.35">
      <c r="A1573" s="9" t="str">
        <f t="shared" si="51"/>
        <v>DISTRIBUCION VOLUMEN X CRITERIO (Consumiciones)Lechugas Ing.2-5MIL</v>
      </c>
      <c r="B1573" s="9">
        <v>0</v>
      </c>
      <c r="C1573" s="9">
        <v>0</v>
      </c>
      <c r="D1573" t="s">
        <v>156</v>
      </c>
      <c r="E1573" s="25">
        <v>4.4377589768436003</v>
      </c>
      <c r="F1573" s="25">
        <v>4.5230416708109988</v>
      </c>
      <c r="G1573" s="25">
        <v>3.5499330952249877</v>
      </c>
      <c r="H1573" s="10">
        <v>0</v>
      </c>
    </row>
    <row r="1574" spans="1:8" x14ac:dyDescent="0.35">
      <c r="A1574" s="9" t="str">
        <f t="shared" si="51"/>
        <v>DISTRIBUCION VOLUMEN X CRITERIO (Consumiciones)Lechugas Ing.5-10MIL</v>
      </c>
      <c r="B1574" s="9">
        <v>0</v>
      </c>
      <c r="C1574" s="9">
        <v>0</v>
      </c>
      <c r="D1574" t="s">
        <v>157</v>
      </c>
      <c r="E1574" s="25">
        <v>7.0981329471309724</v>
      </c>
      <c r="F1574" s="25">
        <v>7.2974926770737882</v>
      </c>
      <c r="G1574" s="25">
        <v>8.8127351638240086</v>
      </c>
      <c r="H1574" s="10">
        <v>0</v>
      </c>
    </row>
    <row r="1575" spans="1:8" x14ac:dyDescent="0.35">
      <c r="A1575" s="9" t="str">
        <f t="shared" si="51"/>
        <v>DISTRIBUCION VOLUMEN X CRITERIO (Consumiciones)Lechugas Ing.10-30MIL</v>
      </c>
      <c r="B1575" s="9">
        <v>0</v>
      </c>
      <c r="C1575" s="9">
        <v>0</v>
      </c>
      <c r="D1575" t="s">
        <v>158</v>
      </c>
      <c r="E1575" s="25">
        <v>16.140401816037308</v>
      </c>
      <c r="F1575" s="25">
        <v>16.260086490645087</v>
      </c>
      <c r="G1575" s="25">
        <v>18.716579913287816</v>
      </c>
      <c r="H1575" s="10">
        <v>0</v>
      </c>
    </row>
    <row r="1576" spans="1:8" x14ac:dyDescent="0.35">
      <c r="A1576" s="9" t="str">
        <f t="shared" si="51"/>
        <v>DISTRIBUCION VOLUMEN X CRITERIO (Consumiciones)Lechugas Ing.30-100MIL</v>
      </c>
      <c r="B1576" s="9">
        <v>0</v>
      </c>
      <c r="C1576" s="9">
        <v>0</v>
      </c>
      <c r="D1576" t="s">
        <v>159</v>
      </c>
      <c r="E1576" s="25">
        <v>24.637949862491205</v>
      </c>
      <c r="F1576" s="25">
        <v>22.928095586294155</v>
      </c>
      <c r="G1576" s="25">
        <v>22.961876075054686</v>
      </c>
      <c r="H1576" s="10">
        <v>0</v>
      </c>
    </row>
    <row r="1577" spans="1:8" x14ac:dyDescent="0.35">
      <c r="A1577" s="9" t="str">
        <f t="shared" si="51"/>
        <v>DISTRIBUCION VOLUMEN X CRITERIO (Consumiciones)Lechugas Ing.100-200MIL</v>
      </c>
      <c r="B1577" s="9">
        <v>0</v>
      </c>
      <c r="C1577" s="9">
        <v>0</v>
      </c>
      <c r="D1577" t="s">
        <v>160</v>
      </c>
      <c r="E1577" s="25">
        <v>8.9294895004148298</v>
      </c>
      <c r="F1577" s="25">
        <v>8.9076851240619366</v>
      </c>
      <c r="G1577" s="25">
        <v>9.6122303726331939</v>
      </c>
      <c r="H1577" s="10">
        <v>0</v>
      </c>
    </row>
    <row r="1578" spans="1:8" x14ac:dyDescent="0.35">
      <c r="A1578" s="9" t="str">
        <f t="shared" si="51"/>
        <v>DISTRIBUCION VOLUMEN X CRITERIO (Consumiciones)Lechugas Ing.200-500MIL</v>
      </c>
      <c r="B1578" s="9">
        <v>0</v>
      </c>
      <c r="C1578" s="9">
        <v>0</v>
      </c>
      <c r="D1578" t="s">
        <v>161</v>
      </c>
      <c r="E1578" s="25">
        <v>15.824807904554843</v>
      </c>
      <c r="F1578" s="25">
        <v>17.65446221960552</v>
      </c>
      <c r="G1578" s="25">
        <v>14.386110770938497</v>
      </c>
      <c r="H1578" s="10">
        <v>0</v>
      </c>
    </row>
    <row r="1579" spans="1:8" x14ac:dyDescent="0.35">
      <c r="A1579" s="9" t="str">
        <f t="shared" si="51"/>
        <v>DISTRIBUCION VOLUMEN X CRITERIO (Consumiciones)Lechugas Ing.&gt;500MIL</v>
      </c>
      <c r="B1579" s="9">
        <v>0</v>
      </c>
      <c r="C1579" s="9">
        <v>0</v>
      </c>
      <c r="D1579" t="s">
        <v>162</v>
      </c>
      <c r="E1579" s="25">
        <v>19.644100881373959</v>
      </c>
      <c r="F1579" s="25">
        <v>18.651905107373775</v>
      </c>
      <c r="G1579" s="25">
        <v>18.04713612734265</v>
      </c>
      <c r="H1579" s="10">
        <v>0</v>
      </c>
    </row>
    <row r="1580" spans="1:8" x14ac:dyDescent="0.35">
      <c r="A1580" s="9" t="str">
        <f t="shared" si="51"/>
        <v>DISTRIBUCION VOLUMEN X CRITERIO (Consumiciones)Lechugas Ing.DE 15 A 19 AÑOS</v>
      </c>
      <c r="B1580" s="9">
        <v>0</v>
      </c>
      <c r="C1580" s="9">
        <v>0</v>
      </c>
      <c r="D1580" t="s">
        <v>163</v>
      </c>
      <c r="E1580" s="25">
        <v>2.312740246845344</v>
      </c>
      <c r="F1580" s="25">
        <v>4.1551568907739593</v>
      </c>
      <c r="G1580" s="25">
        <v>4.6266561881018475</v>
      </c>
      <c r="H1580" s="10">
        <v>0</v>
      </c>
    </row>
    <row r="1581" spans="1:8" x14ac:dyDescent="0.35">
      <c r="A1581" s="9" t="str">
        <f t="shared" si="51"/>
        <v>DISTRIBUCION VOLUMEN X CRITERIO (Consumiciones)Lechugas Ing.DE 20 A 24 AÑOS</v>
      </c>
      <c r="B1581" s="9">
        <v>0</v>
      </c>
      <c r="C1581" s="9">
        <v>0</v>
      </c>
      <c r="D1581" t="s">
        <v>164</v>
      </c>
      <c r="E1581" s="25">
        <v>3.7705570840788898</v>
      </c>
      <c r="F1581" s="25">
        <v>3.2075033085380489</v>
      </c>
      <c r="G1581" s="25">
        <v>3.5326844712388108</v>
      </c>
      <c r="H1581" s="10">
        <v>0</v>
      </c>
    </row>
    <row r="1582" spans="1:8" x14ac:dyDescent="0.35">
      <c r="A1582" s="9" t="str">
        <f t="shared" si="51"/>
        <v>DISTRIBUCION VOLUMEN X CRITERIO (Consumiciones)Lechugas Ing.DE 25 A 34 AÑOS</v>
      </c>
      <c r="B1582" s="9">
        <v>0</v>
      </c>
      <c r="C1582" s="9">
        <v>0</v>
      </c>
      <c r="D1582" t="s">
        <v>165</v>
      </c>
      <c r="E1582" s="25">
        <v>11.440609434788414</v>
      </c>
      <c r="F1582" s="25">
        <v>13.127410460225741</v>
      </c>
      <c r="G1582" s="25">
        <v>10.744642843099033</v>
      </c>
      <c r="H1582" s="10">
        <v>0</v>
      </c>
    </row>
    <row r="1583" spans="1:8" x14ac:dyDescent="0.35">
      <c r="A1583" s="9" t="str">
        <f t="shared" si="51"/>
        <v>DISTRIBUCION VOLUMEN X CRITERIO (Consumiciones)Lechugas Ing.DE 35 A 49 AÑOS</v>
      </c>
      <c r="B1583" s="9">
        <v>0</v>
      </c>
      <c r="C1583" s="9">
        <v>0</v>
      </c>
      <c r="D1583" t="s">
        <v>166</v>
      </c>
      <c r="E1583" s="25">
        <v>33.258588250795988</v>
      </c>
      <c r="F1583" s="25">
        <v>31.063051835052647</v>
      </c>
      <c r="G1583" s="25">
        <v>31.461226126904478</v>
      </c>
      <c r="H1583" s="10">
        <v>0</v>
      </c>
    </row>
    <row r="1584" spans="1:8" x14ac:dyDescent="0.35">
      <c r="A1584" s="9" t="str">
        <f t="shared" si="51"/>
        <v>DISTRIBUCION VOLUMEN X CRITERIO (Consumiciones)Lechugas Ing.DE 50 A 59 AÑOS</v>
      </c>
      <c r="B1584" s="9">
        <v>0</v>
      </c>
      <c r="C1584" s="9">
        <v>0</v>
      </c>
      <c r="D1584" t="s">
        <v>167</v>
      </c>
      <c r="E1584" s="25">
        <v>25.024840204691916</v>
      </c>
      <c r="F1584" s="25">
        <v>23.947460673757941</v>
      </c>
      <c r="G1584" s="25">
        <v>25.644027274228687</v>
      </c>
      <c r="H1584" s="10">
        <v>0</v>
      </c>
    </row>
    <row r="1585" spans="1:8" x14ac:dyDescent="0.35">
      <c r="A1585" s="9" t="str">
        <f t="shared" si="51"/>
        <v>DISTRIBUCION VOLUMEN X CRITERIO (Consumiciones)Lechugas Ing.DE 60 A 75 AÑOS</v>
      </c>
      <c r="B1585" s="9">
        <v>0</v>
      </c>
      <c r="C1585" s="9">
        <v>0</v>
      </c>
      <c r="D1585" t="s">
        <v>168</v>
      </c>
      <c r="E1585" s="25">
        <v>24.192639416778466</v>
      </c>
      <c r="F1585" s="25">
        <v>24.499422564444476</v>
      </c>
      <c r="G1585" s="25">
        <v>23.990771522721221</v>
      </c>
      <c r="H1585" s="10">
        <v>0</v>
      </c>
    </row>
    <row r="1586" spans="1:8" x14ac:dyDescent="0.35">
      <c r="A1586" s="9" t="str">
        <f t="shared" si="51"/>
        <v>DISTRIBUCION VOLUMEN X CRITERIO (Consumiciones)Lechugas Ing.NIVEL ALTO</v>
      </c>
      <c r="B1586" s="9">
        <v>0</v>
      </c>
      <c r="C1586" s="9">
        <v>0</v>
      </c>
      <c r="D1586" t="s">
        <v>256</v>
      </c>
      <c r="E1586" s="25">
        <v>26.421564597650487</v>
      </c>
      <c r="F1586" s="25">
        <v>25.637915086446217</v>
      </c>
      <c r="G1586" s="25">
        <v>23.443674718084289</v>
      </c>
      <c r="H1586" s="10">
        <v>0</v>
      </c>
    </row>
    <row r="1587" spans="1:8" x14ac:dyDescent="0.35">
      <c r="A1587" s="9" t="str">
        <f t="shared" si="51"/>
        <v>DISTRIBUCION VOLUMEN X CRITERIO (Consumiciones)Lechugas Ing.NIVEL MEDIO ALTO</v>
      </c>
      <c r="B1587" s="9">
        <v>0</v>
      </c>
      <c r="C1587" s="9">
        <v>0</v>
      </c>
      <c r="D1587" t="s">
        <v>257</v>
      </c>
      <c r="E1587" s="25">
        <v>15.117012202338787</v>
      </c>
      <c r="F1587" s="25">
        <v>14.927516000941326</v>
      </c>
      <c r="G1587" s="25">
        <v>18.56230570370229</v>
      </c>
      <c r="H1587" s="10">
        <v>0</v>
      </c>
    </row>
    <row r="1588" spans="1:8" x14ac:dyDescent="0.35">
      <c r="A1588" s="9" t="str">
        <f t="shared" si="51"/>
        <v>DISTRIBUCION VOLUMEN X CRITERIO (Consumiciones)Lechugas Ing.NIVEL MEDIO</v>
      </c>
      <c r="B1588" s="9">
        <v>0</v>
      </c>
      <c r="C1588" s="9">
        <v>0</v>
      </c>
      <c r="D1588" t="s">
        <v>258</v>
      </c>
      <c r="E1588" s="25">
        <v>24.699078163416541</v>
      </c>
      <c r="F1588" s="25">
        <v>25.049919726568714</v>
      </c>
      <c r="G1588" s="25">
        <v>26.360610558034132</v>
      </c>
      <c r="H1588" s="10">
        <v>0</v>
      </c>
    </row>
    <row r="1589" spans="1:8" x14ac:dyDescent="0.35">
      <c r="A1589" s="9" t="str">
        <f t="shared" si="51"/>
        <v>DISTRIBUCION VOLUMEN X CRITERIO (Consumiciones)Lechugas Ing.NIVEL MEDIO BAJO</v>
      </c>
      <c r="B1589" s="9">
        <v>0</v>
      </c>
      <c r="C1589" s="9">
        <v>0</v>
      </c>
      <c r="D1589" t="s">
        <v>259</v>
      </c>
      <c r="E1589" s="25">
        <v>13.07618576193633</v>
      </c>
      <c r="F1589" s="25">
        <v>13.344101429156584</v>
      </c>
      <c r="G1589" s="25">
        <v>13.137755302666864</v>
      </c>
      <c r="H1589" s="10">
        <v>0</v>
      </c>
    </row>
    <row r="1590" spans="1:8" x14ac:dyDescent="0.35">
      <c r="A1590" s="9" t="str">
        <f t="shared" si="51"/>
        <v>DISTRIBUCION VOLUMEN X CRITERIO (Consumiciones)Lechugas Ing.NIVEL BAJO</v>
      </c>
      <c r="B1590" s="9">
        <v>0</v>
      </c>
      <c r="C1590" s="9">
        <v>0</v>
      </c>
      <c r="D1590" t="s">
        <v>260</v>
      </c>
      <c r="E1590" s="25">
        <v>20.686147613958557</v>
      </c>
      <c r="F1590" s="25">
        <v>21.040564955265587</v>
      </c>
      <c r="G1590" s="25">
        <v>18.495656526277116</v>
      </c>
      <c r="H1590" s="10">
        <v>0</v>
      </c>
    </row>
    <row r="1591" spans="1:8" x14ac:dyDescent="0.35">
      <c r="A1591" s="9" t="str">
        <f t="shared" si="51"/>
        <v>DISTRIBUCION VOLUMEN X CRITERIO (Consumiciones)Lechugas Ing.HOMBRE</v>
      </c>
      <c r="B1591" s="9">
        <v>0</v>
      </c>
      <c r="C1591" s="9">
        <v>0</v>
      </c>
      <c r="D1591" t="s">
        <v>173</v>
      </c>
      <c r="E1591" s="25">
        <v>47.018125974032792</v>
      </c>
      <c r="F1591" s="25">
        <v>48.821495450598952</v>
      </c>
      <c r="G1591" s="25">
        <v>47.144497461438462</v>
      </c>
      <c r="H1591" s="10">
        <v>0</v>
      </c>
    </row>
    <row r="1592" spans="1:8" x14ac:dyDescent="0.35">
      <c r="A1592" s="9" t="str">
        <f t="shared" si="51"/>
        <v>DISTRIBUCION VOLUMEN X CRITERIO (Consumiciones)Lechugas Ing.MUJER</v>
      </c>
      <c r="B1592" s="9">
        <v>0</v>
      </c>
      <c r="C1592" s="9">
        <v>0</v>
      </c>
      <c r="D1592" t="s">
        <v>174</v>
      </c>
      <c r="E1592" s="25">
        <v>52.981874025967215</v>
      </c>
      <c r="F1592" s="25">
        <v>51.1785332133651</v>
      </c>
      <c r="G1592" s="25">
        <v>52.855502538561524</v>
      </c>
      <c r="H1592" s="10">
        <v>0</v>
      </c>
    </row>
    <row r="1593" spans="1:8" x14ac:dyDescent="0.35">
      <c r="A1593" s="9" t="str">
        <f>$B$3&amp;$C$1593&amp;D1593</f>
        <v>DISTRIBUCION VOLUMEN X CRITERIO (Consumiciones)Setas Ing.T.ESPAÑA</v>
      </c>
      <c r="B1593" s="9">
        <v>0</v>
      </c>
      <c r="C1593" s="9" t="s">
        <v>119</v>
      </c>
      <c r="D1593" t="s">
        <v>145</v>
      </c>
      <c r="E1593" s="25">
        <v>100</v>
      </c>
      <c r="F1593" s="25">
        <v>100</v>
      </c>
      <c r="G1593" s="25">
        <v>100</v>
      </c>
      <c r="H1593" s="10">
        <v>0</v>
      </c>
    </row>
    <row r="1594" spans="1:8" x14ac:dyDescent="0.35">
      <c r="A1594" s="9" t="str">
        <f t="shared" ref="A1594:A1622" si="52">$B$3&amp;$C$1593&amp;D1594</f>
        <v>DISTRIBUCION VOLUMEN X CRITERIO (Consumiciones)Setas Ing.BCN AM</v>
      </c>
      <c r="B1594" s="9">
        <v>0</v>
      </c>
      <c r="C1594" s="9">
        <v>0</v>
      </c>
      <c r="D1594" t="s">
        <v>147</v>
      </c>
      <c r="E1594" s="25">
        <v>9.4655207336649454</v>
      </c>
      <c r="F1594" s="25">
        <v>8.310476366408837</v>
      </c>
      <c r="G1594" s="25">
        <v>8.7168205186173751</v>
      </c>
      <c r="H1594" s="10">
        <v>0</v>
      </c>
    </row>
    <row r="1595" spans="1:8" x14ac:dyDescent="0.35">
      <c r="A1595" s="9" t="str">
        <f t="shared" si="52"/>
        <v>DISTRIBUCION VOLUMEN X CRITERIO (Consumiciones)Setas Ing.REST.CAT ARAGON</v>
      </c>
      <c r="B1595" s="9">
        <v>0</v>
      </c>
      <c r="C1595" s="9">
        <v>0</v>
      </c>
      <c r="D1595" t="s">
        <v>148</v>
      </c>
      <c r="E1595" s="25">
        <v>12.750172922372938</v>
      </c>
      <c r="F1595" s="25">
        <v>13.326574926791739</v>
      </c>
      <c r="G1595" s="25">
        <v>13.35754055266743</v>
      </c>
      <c r="H1595" s="10">
        <v>0</v>
      </c>
    </row>
    <row r="1596" spans="1:8" x14ac:dyDescent="0.35">
      <c r="A1596" s="9" t="str">
        <f t="shared" si="52"/>
        <v>DISTRIBUCION VOLUMEN X CRITERIO (Consumiciones)Setas Ing.LEVANTE</v>
      </c>
      <c r="B1596" s="9">
        <v>0</v>
      </c>
      <c r="C1596" s="9">
        <v>0</v>
      </c>
      <c r="D1596" t="s">
        <v>149</v>
      </c>
      <c r="E1596" s="25">
        <v>19.210521319528308</v>
      </c>
      <c r="F1596" s="25">
        <v>19.913287491521523</v>
      </c>
      <c r="G1596" s="25">
        <v>17.429405542822671</v>
      </c>
      <c r="H1596" s="10">
        <v>0</v>
      </c>
    </row>
    <row r="1597" spans="1:8" x14ac:dyDescent="0.35">
      <c r="A1597" s="9" t="str">
        <f t="shared" si="52"/>
        <v>DISTRIBUCION VOLUMEN X CRITERIO (Consumiciones)Setas Ing.ANDALUCIA</v>
      </c>
      <c r="B1597" s="9">
        <v>0</v>
      </c>
      <c r="C1597" s="9">
        <v>0</v>
      </c>
      <c r="D1597" t="s">
        <v>150</v>
      </c>
      <c r="E1597" s="25">
        <v>18.541873165245036</v>
      </c>
      <c r="F1597" s="25">
        <v>20.54425835638418</v>
      </c>
      <c r="G1597" s="25">
        <v>19.908899959513661</v>
      </c>
      <c r="H1597" s="10">
        <v>0</v>
      </c>
    </row>
    <row r="1598" spans="1:8" x14ac:dyDescent="0.35">
      <c r="A1598" s="9" t="str">
        <f t="shared" si="52"/>
        <v>DISTRIBUCION VOLUMEN X CRITERIO (Consumiciones)Setas Ing.MDD AM</v>
      </c>
      <c r="B1598" s="9">
        <v>0</v>
      </c>
      <c r="C1598" s="9">
        <v>0</v>
      </c>
      <c r="D1598" t="s">
        <v>151</v>
      </c>
      <c r="E1598" s="25">
        <v>17.46219945574811</v>
      </c>
      <c r="F1598" s="25">
        <v>14.685561404316028</v>
      </c>
      <c r="G1598" s="25">
        <v>16.405389412878808</v>
      </c>
      <c r="H1598" s="10">
        <v>0</v>
      </c>
    </row>
    <row r="1599" spans="1:8" x14ac:dyDescent="0.35">
      <c r="A1599" s="9" t="str">
        <f t="shared" si="52"/>
        <v>DISTRIBUCION VOLUMEN X CRITERIO (Consumiciones)Setas Ing.RTO CENTRO</v>
      </c>
      <c r="B1599" s="9">
        <v>0</v>
      </c>
      <c r="C1599" s="9">
        <v>0</v>
      </c>
      <c r="D1599" t="s">
        <v>152</v>
      </c>
      <c r="E1599" s="25">
        <v>6.8457959332881959</v>
      </c>
      <c r="F1599" s="25">
        <v>7.8213904129554397</v>
      </c>
      <c r="G1599" s="25">
        <v>9.5688296678389637</v>
      </c>
      <c r="H1599" s="10">
        <v>0</v>
      </c>
    </row>
    <row r="1600" spans="1:8" x14ac:dyDescent="0.35">
      <c r="A1600" s="9" t="str">
        <f t="shared" si="52"/>
        <v>DISTRIBUCION VOLUMEN X CRITERIO (Consumiciones)Setas Ing.NORTE-CENTRO</v>
      </c>
      <c r="B1600" s="9">
        <v>0</v>
      </c>
      <c r="C1600" s="9">
        <v>0</v>
      </c>
      <c r="D1600" t="s">
        <v>153</v>
      </c>
      <c r="E1600" s="25">
        <v>9.4830674255141876</v>
      </c>
      <c r="F1600" s="25">
        <v>9.2113544829982121</v>
      </c>
      <c r="G1600" s="25">
        <v>8.1265561577883165</v>
      </c>
      <c r="H1600" s="10">
        <v>0</v>
      </c>
    </row>
    <row r="1601" spans="1:8" x14ac:dyDescent="0.35">
      <c r="A1601" s="9" t="str">
        <f t="shared" si="52"/>
        <v>DISTRIBUCION VOLUMEN X CRITERIO (Consumiciones)Setas Ing.NOROESTE</v>
      </c>
      <c r="B1601" s="9">
        <v>0</v>
      </c>
      <c r="C1601" s="9">
        <v>0</v>
      </c>
      <c r="D1601" t="s">
        <v>154</v>
      </c>
      <c r="E1601" s="25">
        <v>6.2408535383169808</v>
      </c>
      <c r="F1601" s="25">
        <v>6.1871123089888567</v>
      </c>
      <c r="G1601" s="25">
        <v>6.4865593413298672</v>
      </c>
      <c r="H1601" s="10">
        <v>0</v>
      </c>
    </row>
    <row r="1602" spans="1:8" x14ac:dyDescent="0.35">
      <c r="A1602" s="9" t="str">
        <f t="shared" si="52"/>
        <v>DISTRIBUCION VOLUMEN X CRITERIO (Consumiciones)Setas Ing.&lt;2MIL</v>
      </c>
      <c r="B1602" s="9">
        <v>0</v>
      </c>
      <c r="C1602" s="9">
        <v>0</v>
      </c>
      <c r="D1602" t="s">
        <v>155</v>
      </c>
      <c r="E1602" s="25">
        <v>4.8913288066261096</v>
      </c>
      <c r="F1602" s="25">
        <v>6.0194057994868304</v>
      </c>
      <c r="G1602" s="25">
        <v>6.3249254001630995</v>
      </c>
      <c r="H1602" s="10">
        <v>0</v>
      </c>
    </row>
    <row r="1603" spans="1:8" x14ac:dyDescent="0.35">
      <c r="A1603" s="9" t="str">
        <f t="shared" si="52"/>
        <v>DISTRIBUCION VOLUMEN X CRITERIO (Consumiciones)Setas Ing.2-5MIL</v>
      </c>
      <c r="B1603" s="9">
        <v>0</v>
      </c>
      <c r="C1603" s="9">
        <v>0</v>
      </c>
      <c r="D1603" t="s">
        <v>156</v>
      </c>
      <c r="E1603" s="25">
        <v>4.2720628108432024</v>
      </c>
      <c r="F1603" s="25">
        <v>4.4772864551475173</v>
      </c>
      <c r="G1603" s="25">
        <v>3.0771443632282498</v>
      </c>
      <c r="H1603" s="10">
        <v>0</v>
      </c>
    </row>
    <row r="1604" spans="1:8" x14ac:dyDescent="0.35">
      <c r="A1604" s="9" t="str">
        <f t="shared" si="52"/>
        <v>DISTRIBUCION VOLUMEN X CRITERIO (Consumiciones)Setas Ing.5-10MIL</v>
      </c>
      <c r="B1604" s="9">
        <v>0</v>
      </c>
      <c r="C1604" s="9">
        <v>0</v>
      </c>
      <c r="D1604" t="s">
        <v>157</v>
      </c>
      <c r="E1604" s="25">
        <v>6.1324817362855457</v>
      </c>
      <c r="F1604" s="25">
        <v>7.9955691973715339</v>
      </c>
      <c r="G1604" s="25">
        <v>8.6186982314042542</v>
      </c>
      <c r="H1604" s="10">
        <v>0</v>
      </c>
    </row>
    <row r="1605" spans="1:8" x14ac:dyDescent="0.35">
      <c r="A1605" s="9" t="str">
        <f t="shared" si="52"/>
        <v>DISTRIBUCION VOLUMEN X CRITERIO (Consumiciones)Setas Ing.10-30MIL</v>
      </c>
      <c r="B1605" s="9">
        <v>0</v>
      </c>
      <c r="C1605" s="9">
        <v>0</v>
      </c>
      <c r="D1605" t="s">
        <v>158</v>
      </c>
      <c r="E1605" s="25">
        <v>12.055562539481182</v>
      </c>
      <c r="F1605" s="25">
        <v>16.060928261250851</v>
      </c>
      <c r="G1605" s="25">
        <v>17.909393639145566</v>
      </c>
      <c r="H1605" s="10">
        <v>0</v>
      </c>
    </row>
    <row r="1606" spans="1:8" x14ac:dyDescent="0.35">
      <c r="A1606" s="9" t="str">
        <f t="shared" si="52"/>
        <v>DISTRIBUCION VOLUMEN X CRITERIO (Consumiciones)Setas Ing.30-100MIL</v>
      </c>
      <c r="B1606" s="9">
        <v>0</v>
      </c>
      <c r="C1606" s="9">
        <v>0</v>
      </c>
      <c r="D1606" t="s">
        <v>159</v>
      </c>
      <c r="E1606" s="25">
        <v>23.069625169903183</v>
      </c>
      <c r="F1606" s="25">
        <v>20.204151728664417</v>
      </c>
      <c r="G1606" s="25">
        <v>23.289659603279972</v>
      </c>
      <c r="H1606" s="10">
        <v>0</v>
      </c>
    </row>
    <row r="1607" spans="1:8" x14ac:dyDescent="0.35">
      <c r="A1607" s="9" t="str">
        <f t="shared" si="52"/>
        <v>DISTRIBUCION VOLUMEN X CRITERIO (Consumiciones)Setas Ing.100-200MIL</v>
      </c>
      <c r="B1607" s="9">
        <v>0</v>
      </c>
      <c r="C1607" s="9">
        <v>0</v>
      </c>
      <c r="D1607" t="s">
        <v>160</v>
      </c>
      <c r="E1607" s="25">
        <v>12.484225783537477</v>
      </c>
      <c r="F1607" s="25">
        <v>11.045252710665912</v>
      </c>
      <c r="G1607" s="25">
        <v>11.122951604401132</v>
      </c>
      <c r="H1607" s="10">
        <v>0</v>
      </c>
    </row>
    <row r="1608" spans="1:8" x14ac:dyDescent="0.35">
      <c r="A1608" s="9" t="str">
        <f t="shared" si="52"/>
        <v>DISTRIBUCION VOLUMEN X CRITERIO (Consumiciones)Setas Ing.200-500MIL</v>
      </c>
      <c r="B1608" s="9">
        <v>0</v>
      </c>
      <c r="C1608" s="9">
        <v>0</v>
      </c>
      <c r="D1608" t="s">
        <v>161</v>
      </c>
      <c r="E1608" s="25">
        <v>18.591337333381418</v>
      </c>
      <c r="F1608" s="25">
        <v>16.295631197557615</v>
      </c>
      <c r="G1608" s="25">
        <v>14.254341900828068</v>
      </c>
      <c r="H1608" s="10">
        <v>0</v>
      </c>
    </row>
    <row r="1609" spans="1:8" x14ac:dyDescent="0.35">
      <c r="A1609" s="9" t="str">
        <f t="shared" si="52"/>
        <v>DISTRIBUCION VOLUMEN X CRITERIO (Consumiciones)Setas Ing.&gt;500MIL</v>
      </c>
      <c r="B1609" s="9">
        <v>0</v>
      </c>
      <c r="C1609" s="9">
        <v>0</v>
      </c>
      <c r="D1609" t="s">
        <v>162</v>
      </c>
      <c r="E1609" s="25">
        <v>18.50337357310255</v>
      </c>
      <c r="F1609" s="25">
        <v>17.901785900115911</v>
      </c>
      <c r="G1609" s="25">
        <v>15.402896792120504</v>
      </c>
      <c r="H1609" s="10">
        <v>0</v>
      </c>
    </row>
    <row r="1610" spans="1:8" x14ac:dyDescent="0.35">
      <c r="A1610" s="9" t="str">
        <f t="shared" si="52"/>
        <v>DISTRIBUCION VOLUMEN X CRITERIO (Consumiciones)Setas Ing.DE 15 A 19 AÑOS</v>
      </c>
      <c r="B1610" s="9">
        <v>0</v>
      </c>
      <c r="C1610" s="9">
        <v>0</v>
      </c>
      <c r="D1610" t="s">
        <v>163</v>
      </c>
      <c r="E1610" s="25">
        <v>0.66258494597418638</v>
      </c>
      <c r="F1610" s="25">
        <v>2.3825779364614532</v>
      </c>
      <c r="G1610" s="25">
        <v>0.6705178676269582</v>
      </c>
      <c r="H1610" s="10">
        <v>0</v>
      </c>
    </row>
    <row r="1611" spans="1:8" x14ac:dyDescent="0.35">
      <c r="A1611" s="9" t="str">
        <f t="shared" si="52"/>
        <v>DISTRIBUCION VOLUMEN X CRITERIO (Consumiciones)Setas Ing.DE 20 A 24 AÑOS</v>
      </c>
      <c r="B1611" s="9">
        <v>0</v>
      </c>
      <c r="C1611" s="9">
        <v>0</v>
      </c>
      <c r="D1611" t="s">
        <v>164</v>
      </c>
      <c r="E1611" s="25">
        <v>2.8537443521480292</v>
      </c>
      <c r="F1611" s="25">
        <v>3.14270629293451</v>
      </c>
      <c r="G1611" s="25">
        <v>1.1638578064245253</v>
      </c>
      <c r="H1611" s="10">
        <v>0</v>
      </c>
    </row>
    <row r="1612" spans="1:8" x14ac:dyDescent="0.35">
      <c r="A1612" s="9" t="str">
        <f t="shared" si="52"/>
        <v>DISTRIBUCION VOLUMEN X CRITERIO (Consumiciones)Setas Ing.DE 25 A 34 AÑOS</v>
      </c>
      <c r="B1612" s="9">
        <v>0</v>
      </c>
      <c r="C1612" s="9">
        <v>0</v>
      </c>
      <c r="D1612" t="s">
        <v>165</v>
      </c>
      <c r="E1612" s="25">
        <v>11.850830538546047</v>
      </c>
      <c r="F1612" s="25">
        <v>11.694634626974548</v>
      </c>
      <c r="G1612" s="25">
        <v>10.805218009156144</v>
      </c>
      <c r="H1612" s="10">
        <v>0</v>
      </c>
    </row>
    <row r="1613" spans="1:8" x14ac:dyDescent="0.35">
      <c r="A1613" s="9" t="str">
        <f t="shared" si="52"/>
        <v>DISTRIBUCION VOLUMEN X CRITERIO (Consumiciones)Setas Ing.DE 35 A 49 AÑOS</v>
      </c>
      <c r="B1613" s="9">
        <v>0</v>
      </c>
      <c r="C1613" s="9">
        <v>0</v>
      </c>
      <c r="D1613" t="s">
        <v>166</v>
      </c>
      <c r="E1613" s="25">
        <v>29.95951307845862</v>
      </c>
      <c r="F1613" s="25">
        <v>23.860902678158283</v>
      </c>
      <c r="G1613" s="25">
        <v>25.78537162657058</v>
      </c>
      <c r="H1613" s="10">
        <v>0</v>
      </c>
    </row>
    <row r="1614" spans="1:8" x14ac:dyDescent="0.35">
      <c r="A1614" s="9" t="str">
        <f t="shared" si="52"/>
        <v>DISTRIBUCION VOLUMEN X CRITERIO (Consumiciones)Setas Ing.DE 50 A 59 AÑOS</v>
      </c>
      <c r="B1614" s="9">
        <v>0</v>
      </c>
      <c r="C1614" s="9">
        <v>0</v>
      </c>
      <c r="D1614" t="s">
        <v>167</v>
      </c>
      <c r="E1614" s="25">
        <v>23.490806438947253</v>
      </c>
      <c r="F1614" s="25">
        <v>28.525451970781273</v>
      </c>
      <c r="G1614" s="25">
        <v>30.135577345641494</v>
      </c>
      <c r="H1614" s="10">
        <v>0</v>
      </c>
    </row>
    <row r="1615" spans="1:8" x14ac:dyDescent="0.35">
      <c r="A1615" s="9" t="str">
        <f t="shared" si="52"/>
        <v>DISTRIBUCION VOLUMEN X CRITERIO (Consumiciones)Setas Ing.DE 60 A 75 AÑOS</v>
      </c>
      <c r="B1615" s="9">
        <v>0</v>
      </c>
      <c r="C1615" s="9">
        <v>0</v>
      </c>
      <c r="D1615" t="s">
        <v>168</v>
      </c>
      <c r="E1615" s="25">
        <v>31.182523903842917</v>
      </c>
      <c r="F1615" s="25">
        <v>30.393726494689933</v>
      </c>
      <c r="G1615" s="25">
        <v>31.43945676785177</v>
      </c>
      <c r="H1615" s="10">
        <v>0</v>
      </c>
    </row>
    <row r="1616" spans="1:8" x14ac:dyDescent="0.35">
      <c r="A1616" s="9" t="str">
        <f t="shared" si="52"/>
        <v>DISTRIBUCION VOLUMEN X CRITERIO (Consumiciones)Setas Ing.NIVEL ALTO</v>
      </c>
      <c r="B1616" s="9">
        <v>0</v>
      </c>
      <c r="C1616" s="9">
        <v>0</v>
      </c>
      <c r="D1616" t="s">
        <v>256</v>
      </c>
      <c r="E1616" s="25">
        <v>23.225904080406295</v>
      </c>
      <c r="F1616" s="25">
        <v>24.232453784210776</v>
      </c>
      <c r="G1616" s="25">
        <v>24.742773303005105</v>
      </c>
      <c r="H1616" s="10">
        <v>0</v>
      </c>
    </row>
    <row r="1617" spans="1:8" x14ac:dyDescent="0.35">
      <c r="A1617" s="9" t="str">
        <f t="shared" si="52"/>
        <v>DISTRIBUCION VOLUMEN X CRITERIO (Consumiciones)Setas Ing.NIVEL MEDIO ALTO</v>
      </c>
      <c r="B1617" s="9">
        <v>0</v>
      </c>
      <c r="C1617" s="9">
        <v>0</v>
      </c>
      <c r="D1617" t="s">
        <v>257</v>
      </c>
      <c r="E1617" s="25">
        <v>16.571732087326108</v>
      </c>
      <c r="F1617" s="25">
        <v>17.524778417680096</v>
      </c>
      <c r="G1617" s="25">
        <v>15.496223004778775</v>
      </c>
      <c r="H1617" s="10">
        <v>0</v>
      </c>
    </row>
    <row r="1618" spans="1:8" x14ac:dyDescent="0.35">
      <c r="A1618" s="9" t="str">
        <f t="shared" si="52"/>
        <v>DISTRIBUCION VOLUMEN X CRITERIO (Consumiciones)Setas Ing.NIVEL MEDIO</v>
      </c>
      <c r="B1618" s="9">
        <v>0</v>
      </c>
      <c r="C1618" s="9">
        <v>0</v>
      </c>
      <c r="D1618" t="s">
        <v>258</v>
      </c>
      <c r="E1618" s="25">
        <v>28.924169509199295</v>
      </c>
      <c r="F1618" s="25">
        <v>26.012593766703123</v>
      </c>
      <c r="G1618" s="25">
        <v>27.166855641385578</v>
      </c>
      <c r="H1618" s="10">
        <v>0</v>
      </c>
    </row>
    <row r="1619" spans="1:8" x14ac:dyDescent="0.35">
      <c r="A1619" s="9" t="str">
        <f t="shared" si="52"/>
        <v>DISTRIBUCION VOLUMEN X CRITERIO (Consumiciones)Setas Ing.NIVEL MEDIO BAJO</v>
      </c>
      <c r="B1619" s="9">
        <v>0</v>
      </c>
      <c r="C1619" s="9">
        <v>0</v>
      </c>
      <c r="D1619" t="s">
        <v>259</v>
      </c>
      <c r="E1619" s="25">
        <v>17.916993441363619</v>
      </c>
      <c r="F1619" s="25">
        <v>13.05632116703903</v>
      </c>
      <c r="G1619" s="25">
        <v>13.941132164266131</v>
      </c>
      <c r="H1619" s="10">
        <v>0</v>
      </c>
    </row>
    <row r="1620" spans="1:8" x14ac:dyDescent="0.35">
      <c r="A1620" s="9" t="str">
        <f t="shared" si="52"/>
        <v>DISTRIBUCION VOLUMEN X CRITERIO (Consumiciones)Setas Ing.NIVEL BAJO</v>
      </c>
      <c r="B1620" s="9">
        <v>0</v>
      </c>
      <c r="C1620" s="9">
        <v>0</v>
      </c>
      <c r="D1620" t="s">
        <v>260</v>
      </c>
      <c r="E1620" s="25">
        <v>13.361200881704697</v>
      </c>
      <c r="F1620" s="25">
        <v>19.173864114627555</v>
      </c>
      <c r="G1620" s="25">
        <v>18.653015886564418</v>
      </c>
      <c r="H1620" s="10">
        <v>0</v>
      </c>
    </row>
    <row r="1621" spans="1:8" x14ac:dyDescent="0.35">
      <c r="A1621" s="9" t="str">
        <f t="shared" si="52"/>
        <v>DISTRIBUCION VOLUMEN X CRITERIO (Consumiciones)Setas Ing.HOMBRE</v>
      </c>
      <c r="B1621" s="9">
        <v>0</v>
      </c>
      <c r="C1621" s="9">
        <v>0</v>
      </c>
      <c r="D1621" t="s">
        <v>173</v>
      </c>
      <c r="E1621" s="25">
        <v>46.885560495980798</v>
      </c>
      <c r="F1621" s="25">
        <v>45.694035888106264</v>
      </c>
      <c r="G1621" s="25">
        <v>46.175816849470394</v>
      </c>
      <c r="H1621" s="10">
        <v>0</v>
      </c>
    </row>
    <row r="1622" spans="1:8" x14ac:dyDescent="0.35">
      <c r="A1622" s="9" t="str">
        <f t="shared" si="52"/>
        <v>DISTRIBUCION VOLUMEN X CRITERIO (Consumiciones)Setas Ing.MUJER</v>
      </c>
      <c r="B1622" s="9">
        <v>0</v>
      </c>
      <c r="C1622" s="9">
        <v>0</v>
      </c>
      <c r="D1622" t="s">
        <v>174</v>
      </c>
      <c r="E1622" s="25">
        <v>53.114439504019209</v>
      </c>
      <c r="F1622" s="25">
        <v>54.305964111893736</v>
      </c>
      <c r="G1622" s="25">
        <v>53.824183150529613</v>
      </c>
      <c r="H1622" s="10">
        <v>0</v>
      </c>
    </row>
    <row r="1623" spans="1:8" x14ac:dyDescent="0.35">
      <c r="A1623" s="9" t="str">
        <f>$B$3&amp;$C$1623&amp;D1623</f>
        <v>DISTRIBUCION VOLUMEN X CRITERIO (Consumiciones)Esparragos Ing.T.ESPAÑA</v>
      </c>
      <c r="B1623" s="9">
        <v>0</v>
      </c>
      <c r="C1623" s="9" t="s">
        <v>120</v>
      </c>
      <c r="D1623" t="s">
        <v>145</v>
      </c>
      <c r="E1623" s="25">
        <v>100</v>
      </c>
      <c r="F1623" s="25">
        <v>100</v>
      </c>
      <c r="G1623" s="25">
        <v>100</v>
      </c>
      <c r="H1623" s="10">
        <v>0</v>
      </c>
    </row>
    <row r="1624" spans="1:8" x14ac:dyDescent="0.35">
      <c r="A1624" s="9" t="str">
        <f t="shared" ref="A1624:A1652" si="53">$B$3&amp;$C$1623&amp;D1624</f>
        <v>DISTRIBUCION VOLUMEN X CRITERIO (Consumiciones)Esparragos Ing.BCN AM</v>
      </c>
      <c r="B1624" s="9">
        <v>0</v>
      </c>
      <c r="C1624" s="9">
        <v>0</v>
      </c>
      <c r="D1624" t="s">
        <v>147</v>
      </c>
      <c r="E1624" s="25">
        <v>11.046057201491722</v>
      </c>
      <c r="F1624" s="25">
        <v>6.4455887896571475</v>
      </c>
      <c r="G1624" s="25">
        <v>7.5514948014801933</v>
      </c>
      <c r="H1624" s="10">
        <v>0</v>
      </c>
    </row>
    <row r="1625" spans="1:8" x14ac:dyDescent="0.35">
      <c r="A1625" s="9" t="str">
        <f t="shared" si="53"/>
        <v>DISTRIBUCION VOLUMEN X CRITERIO (Consumiciones)Esparragos Ing.REST.CAT ARAGON</v>
      </c>
      <c r="B1625" s="9">
        <v>0</v>
      </c>
      <c r="C1625" s="9">
        <v>0</v>
      </c>
      <c r="D1625" t="s">
        <v>148</v>
      </c>
      <c r="E1625" s="25">
        <v>14.834883634185768</v>
      </c>
      <c r="F1625" s="25">
        <v>14.229149311453746</v>
      </c>
      <c r="G1625" s="25">
        <v>12.463038626826354</v>
      </c>
      <c r="H1625" s="10">
        <v>0</v>
      </c>
    </row>
    <row r="1626" spans="1:8" x14ac:dyDescent="0.35">
      <c r="A1626" s="9" t="str">
        <f t="shared" si="53"/>
        <v>DISTRIBUCION VOLUMEN X CRITERIO (Consumiciones)Esparragos Ing.LEVANTE</v>
      </c>
      <c r="B1626" s="9">
        <v>0</v>
      </c>
      <c r="C1626" s="9">
        <v>0</v>
      </c>
      <c r="D1626" t="s">
        <v>149</v>
      </c>
      <c r="E1626" s="25">
        <v>10.709462336380916</v>
      </c>
      <c r="F1626" s="25">
        <v>16.922119887871752</v>
      </c>
      <c r="G1626" s="25">
        <v>13.317292126331218</v>
      </c>
      <c r="H1626" s="10">
        <v>0</v>
      </c>
    </row>
    <row r="1627" spans="1:8" x14ac:dyDescent="0.35">
      <c r="A1627" s="9" t="str">
        <f t="shared" si="53"/>
        <v>DISTRIBUCION VOLUMEN X CRITERIO (Consumiciones)Esparragos Ing.ANDALUCIA</v>
      </c>
      <c r="B1627" s="9">
        <v>0</v>
      </c>
      <c r="C1627" s="9">
        <v>0</v>
      </c>
      <c r="D1627" t="s">
        <v>150</v>
      </c>
      <c r="E1627" s="25">
        <v>11.080352197575211</v>
      </c>
      <c r="F1627" s="25">
        <v>15.801853497957708</v>
      </c>
      <c r="G1627" s="25">
        <v>15.767340376302394</v>
      </c>
      <c r="H1627" s="10">
        <v>0</v>
      </c>
    </row>
    <row r="1628" spans="1:8" x14ac:dyDescent="0.35">
      <c r="A1628" s="9" t="str">
        <f t="shared" si="53"/>
        <v>DISTRIBUCION VOLUMEN X CRITERIO (Consumiciones)Esparragos Ing.MDD AM</v>
      </c>
      <c r="B1628" s="9">
        <v>0</v>
      </c>
      <c r="C1628" s="9">
        <v>0</v>
      </c>
      <c r="D1628" t="s">
        <v>151</v>
      </c>
      <c r="E1628" s="25">
        <v>24.116863383740107</v>
      </c>
      <c r="F1628" s="25">
        <v>22.71406055359833</v>
      </c>
      <c r="G1628" s="25">
        <v>17.064522293697813</v>
      </c>
      <c r="H1628" s="10">
        <v>0</v>
      </c>
    </row>
    <row r="1629" spans="1:8" x14ac:dyDescent="0.35">
      <c r="A1629" s="9" t="str">
        <f t="shared" si="53"/>
        <v>DISTRIBUCION VOLUMEN X CRITERIO (Consumiciones)Esparragos Ing.RTO CENTRO</v>
      </c>
      <c r="B1629" s="9">
        <v>0</v>
      </c>
      <c r="C1629" s="9">
        <v>0</v>
      </c>
      <c r="D1629" t="s">
        <v>152</v>
      </c>
      <c r="E1629" s="25">
        <v>8.445591442648956</v>
      </c>
      <c r="F1629" s="25">
        <v>9.9567418893951327</v>
      </c>
      <c r="G1629" s="25">
        <v>17.87734083432176</v>
      </c>
      <c r="H1629" s="10">
        <v>0</v>
      </c>
    </row>
    <row r="1630" spans="1:8" x14ac:dyDescent="0.35">
      <c r="A1630" s="9" t="str">
        <f t="shared" si="53"/>
        <v>DISTRIBUCION VOLUMEN X CRITERIO (Consumiciones)Esparragos Ing.NORTE-CENTRO</v>
      </c>
      <c r="B1630" s="9">
        <v>0</v>
      </c>
      <c r="C1630" s="9">
        <v>0</v>
      </c>
      <c r="D1630" t="s">
        <v>153</v>
      </c>
      <c r="E1630" s="25">
        <v>15.47363057540008</v>
      </c>
      <c r="F1630" s="25">
        <v>9.4750852829345718</v>
      </c>
      <c r="G1630" s="25">
        <v>9.1559413798386178</v>
      </c>
      <c r="H1630" s="10">
        <v>0</v>
      </c>
    </row>
    <row r="1631" spans="1:8" x14ac:dyDescent="0.35">
      <c r="A1631" s="9" t="str">
        <f t="shared" si="53"/>
        <v>DISTRIBUCION VOLUMEN X CRITERIO (Consumiciones)Esparragos Ing.NOROESTE</v>
      </c>
      <c r="B1631" s="9">
        <v>0</v>
      </c>
      <c r="C1631" s="9">
        <v>0</v>
      </c>
      <c r="D1631" t="s">
        <v>154</v>
      </c>
      <c r="E1631" s="25">
        <v>4.2931550059222747</v>
      </c>
      <c r="F1631" s="25">
        <v>4.4554271592987487</v>
      </c>
      <c r="G1631" s="25">
        <v>6.8029940252163339</v>
      </c>
      <c r="H1631" s="10">
        <v>0</v>
      </c>
    </row>
    <row r="1632" spans="1:8" x14ac:dyDescent="0.35">
      <c r="A1632" s="9" t="str">
        <f t="shared" si="53"/>
        <v>DISTRIBUCION VOLUMEN X CRITERIO (Consumiciones)Esparragos Ing.&lt;2MIL</v>
      </c>
      <c r="B1632" s="9">
        <v>0</v>
      </c>
      <c r="C1632" s="9">
        <v>0</v>
      </c>
      <c r="D1632" t="s">
        <v>155</v>
      </c>
      <c r="E1632" s="25">
        <v>3.5742423677270923</v>
      </c>
      <c r="F1632" s="25">
        <v>3.6363534118603393</v>
      </c>
      <c r="G1632" s="25">
        <v>8.1395964059694137</v>
      </c>
      <c r="H1632" s="10">
        <v>0</v>
      </c>
    </row>
    <row r="1633" spans="1:8" x14ac:dyDescent="0.35">
      <c r="A1633" s="9" t="str">
        <f t="shared" si="53"/>
        <v>DISTRIBUCION VOLUMEN X CRITERIO (Consumiciones)Esparragos Ing.2-5MIL</v>
      </c>
      <c r="B1633" s="9">
        <v>0</v>
      </c>
      <c r="C1633" s="9">
        <v>0</v>
      </c>
      <c r="D1633" t="s">
        <v>156</v>
      </c>
      <c r="E1633" s="25">
        <v>0.9429054822025652</v>
      </c>
      <c r="F1633" s="25">
        <v>6.0091348533009423</v>
      </c>
      <c r="G1633" s="25">
        <v>2.9177697299738927</v>
      </c>
      <c r="H1633" s="10">
        <v>0</v>
      </c>
    </row>
    <row r="1634" spans="1:8" x14ac:dyDescent="0.35">
      <c r="A1634" s="9" t="str">
        <f t="shared" si="53"/>
        <v>DISTRIBUCION VOLUMEN X CRITERIO (Consumiciones)Esparragos Ing.5-10MIL</v>
      </c>
      <c r="B1634" s="9">
        <v>0</v>
      </c>
      <c r="C1634" s="9">
        <v>0</v>
      </c>
      <c r="D1634" t="s">
        <v>157</v>
      </c>
      <c r="E1634" s="25">
        <v>6.7336701135260784</v>
      </c>
      <c r="F1634" s="25">
        <v>9.2167156103062435</v>
      </c>
      <c r="G1634" s="25">
        <v>8.8209870791157385</v>
      </c>
      <c r="H1634" s="10">
        <v>0</v>
      </c>
    </row>
    <row r="1635" spans="1:8" x14ac:dyDescent="0.35">
      <c r="A1635" s="9" t="str">
        <f t="shared" si="53"/>
        <v>DISTRIBUCION VOLUMEN X CRITERIO (Consumiciones)Esparragos Ing.10-30MIL</v>
      </c>
      <c r="B1635" s="9">
        <v>0</v>
      </c>
      <c r="C1635" s="9">
        <v>0</v>
      </c>
      <c r="D1635" t="s">
        <v>158</v>
      </c>
      <c r="E1635" s="25">
        <v>10.799806039381888</v>
      </c>
      <c r="F1635" s="25">
        <v>10.972652062691296</v>
      </c>
      <c r="G1635" s="25">
        <v>19.717157247524725</v>
      </c>
      <c r="H1635" s="10">
        <v>0</v>
      </c>
    </row>
    <row r="1636" spans="1:8" x14ac:dyDescent="0.35">
      <c r="A1636" s="9" t="str">
        <f t="shared" si="53"/>
        <v>DISTRIBUCION VOLUMEN X CRITERIO (Consumiciones)Esparragos Ing.30-100MIL</v>
      </c>
      <c r="B1636" s="9">
        <v>0</v>
      </c>
      <c r="C1636" s="9">
        <v>0</v>
      </c>
      <c r="D1636" t="s">
        <v>159</v>
      </c>
      <c r="E1636" s="25">
        <v>20.986081425455712</v>
      </c>
      <c r="F1636" s="25">
        <v>18.387241145544888</v>
      </c>
      <c r="G1636" s="25">
        <v>24.787865961422138</v>
      </c>
      <c r="H1636" s="10">
        <v>0</v>
      </c>
    </row>
    <row r="1637" spans="1:8" x14ac:dyDescent="0.35">
      <c r="A1637" s="9" t="str">
        <f t="shared" si="53"/>
        <v>DISTRIBUCION VOLUMEN X CRITERIO (Consumiciones)Esparragos Ing.100-200MIL</v>
      </c>
      <c r="B1637" s="9">
        <v>0</v>
      </c>
      <c r="C1637" s="9">
        <v>0</v>
      </c>
      <c r="D1637" t="s">
        <v>160</v>
      </c>
      <c r="E1637" s="25">
        <v>25.579028043355407</v>
      </c>
      <c r="F1637" s="25">
        <v>12.681382335922461</v>
      </c>
      <c r="G1637" s="25">
        <v>12.343811447641279</v>
      </c>
      <c r="H1637" s="10">
        <v>0</v>
      </c>
    </row>
    <row r="1638" spans="1:8" x14ac:dyDescent="0.35">
      <c r="A1638" s="9" t="str">
        <f t="shared" si="53"/>
        <v>DISTRIBUCION VOLUMEN X CRITERIO (Consumiciones)Esparragos Ing.200-500MIL</v>
      </c>
      <c r="B1638" s="9">
        <v>0</v>
      </c>
      <c r="C1638" s="9">
        <v>0</v>
      </c>
      <c r="D1638" t="s">
        <v>161</v>
      </c>
      <c r="E1638" s="25">
        <v>6.4271405517743236</v>
      </c>
      <c r="F1638" s="25">
        <v>10.948769738403616</v>
      </c>
      <c r="G1638" s="25">
        <v>7.7440864171987851</v>
      </c>
      <c r="H1638" s="10">
        <v>0</v>
      </c>
    </row>
    <row r="1639" spans="1:8" x14ac:dyDescent="0.35">
      <c r="A1639" s="9" t="str">
        <f t="shared" si="53"/>
        <v>DISTRIBUCION VOLUMEN X CRITERIO (Consumiciones)Esparragos Ing.&gt;500MIL</v>
      </c>
      <c r="B1639" s="9">
        <v>0</v>
      </c>
      <c r="C1639" s="9">
        <v>0</v>
      </c>
      <c r="D1639" t="s">
        <v>162</v>
      </c>
      <c r="E1639" s="25">
        <v>24.957108382181239</v>
      </c>
      <c r="F1639" s="25">
        <v>28.147781868049186</v>
      </c>
      <c r="G1639" s="25">
        <v>15.528696492677218</v>
      </c>
      <c r="H1639" s="10">
        <v>0</v>
      </c>
    </row>
    <row r="1640" spans="1:8" x14ac:dyDescent="0.35">
      <c r="A1640" s="9" t="str">
        <f t="shared" si="53"/>
        <v>DISTRIBUCION VOLUMEN X CRITERIO (Consumiciones)Esparragos Ing.DE 15 A 19 AÑOS</v>
      </c>
      <c r="B1640" s="9">
        <v>0</v>
      </c>
      <c r="C1640" s="9">
        <v>0</v>
      </c>
      <c r="D1640" t="s">
        <v>163</v>
      </c>
      <c r="E1640" s="25" t="s">
        <v>282</v>
      </c>
      <c r="F1640" s="25">
        <v>1.2268502790020155</v>
      </c>
      <c r="G1640" s="25" t="s">
        <v>282</v>
      </c>
      <c r="H1640" s="10">
        <v>0</v>
      </c>
    </row>
    <row r="1641" spans="1:8" x14ac:dyDescent="0.35">
      <c r="A1641" s="9" t="str">
        <f t="shared" si="53"/>
        <v>DISTRIBUCION VOLUMEN X CRITERIO (Consumiciones)Esparragos Ing.DE 20 A 24 AÑOS</v>
      </c>
      <c r="B1641" s="9">
        <v>0</v>
      </c>
      <c r="C1641" s="9">
        <v>0</v>
      </c>
      <c r="D1641" t="s">
        <v>164</v>
      </c>
      <c r="E1641" s="25">
        <v>0.76783772618475399</v>
      </c>
      <c r="F1641" s="25" t="s">
        <v>282</v>
      </c>
      <c r="G1641" s="25">
        <v>0.26491555860199856</v>
      </c>
      <c r="H1641" s="10">
        <v>0</v>
      </c>
    </row>
    <row r="1642" spans="1:8" x14ac:dyDescent="0.35">
      <c r="A1642" s="9" t="str">
        <f t="shared" si="53"/>
        <v>DISTRIBUCION VOLUMEN X CRITERIO (Consumiciones)Esparragos Ing.DE 25 A 34 AÑOS</v>
      </c>
      <c r="B1642" s="9">
        <v>0</v>
      </c>
      <c r="C1642" s="9">
        <v>0</v>
      </c>
      <c r="D1642" t="s">
        <v>165</v>
      </c>
      <c r="E1642" s="25">
        <v>4.5220693542927162</v>
      </c>
      <c r="F1642" s="25">
        <v>9.593744521957932</v>
      </c>
      <c r="G1642" s="25">
        <v>3.4842093875017568</v>
      </c>
      <c r="H1642" s="10">
        <v>0</v>
      </c>
    </row>
    <row r="1643" spans="1:8" x14ac:dyDescent="0.35">
      <c r="A1643" s="9" t="str">
        <f t="shared" si="53"/>
        <v>DISTRIBUCION VOLUMEN X CRITERIO (Consumiciones)Esparragos Ing.DE 35 A 49 AÑOS</v>
      </c>
      <c r="B1643" s="9">
        <v>0</v>
      </c>
      <c r="C1643" s="9">
        <v>0</v>
      </c>
      <c r="D1643" t="s">
        <v>166</v>
      </c>
      <c r="E1643" s="25">
        <v>18.37190611348948</v>
      </c>
      <c r="F1643" s="25">
        <v>12.823644664522766</v>
      </c>
      <c r="G1643" s="25">
        <v>14.936888090075037</v>
      </c>
      <c r="H1643" s="10">
        <v>0</v>
      </c>
    </row>
    <row r="1644" spans="1:8" x14ac:dyDescent="0.35">
      <c r="A1644" s="9" t="str">
        <f t="shared" si="53"/>
        <v>DISTRIBUCION VOLUMEN X CRITERIO (Consumiciones)Esparragos Ing.DE 50 A 59 AÑOS</v>
      </c>
      <c r="B1644" s="9">
        <v>0</v>
      </c>
      <c r="C1644" s="9">
        <v>0</v>
      </c>
      <c r="D1644" t="s">
        <v>167</v>
      </c>
      <c r="E1644" s="25">
        <v>27.15302268199115</v>
      </c>
      <c r="F1644" s="25">
        <v>25.990523084178406</v>
      </c>
      <c r="G1644" s="25">
        <v>36.847808061456725</v>
      </c>
      <c r="H1644" s="10">
        <v>0</v>
      </c>
    </row>
    <row r="1645" spans="1:8" x14ac:dyDescent="0.35">
      <c r="A1645" s="9" t="str">
        <f t="shared" si="53"/>
        <v>DISTRIBUCION VOLUMEN X CRITERIO (Consumiciones)Esparragos Ing.DE 60 A 75 AÑOS</v>
      </c>
      <c r="B1645" s="9">
        <v>0</v>
      </c>
      <c r="C1645" s="9">
        <v>0</v>
      </c>
      <c r="D1645" t="s">
        <v>168</v>
      </c>
      <c r="E1645" s="25">
        <v>49.185147233422036</v>
      </c>
      <c r="F1645" s="25">
        <v>50.365270027721806</v>
      </c>
      <c r="G1645" s="25">
        <v>44.466146841008843</v>
      </c>
      <c r="H1645" s="10">
        <v>0</v>
      </c>
    </row>
    <row r="1646" spans="1:8" x14ac:dyDescent="0.35">
      <c r="A1646" s="9" t="str">
        <f t="shared" si="53"/>
        <v>DISTRIBUCION VOLUMEN X CRITERIO (Consumiciones)Esparragos Ing.NIVEL ALTO</v>
      </c>
      <c r="B1646" s="9">
        <v>0</v>
      </c>
      <c r="C1646" s="9">
        <v>0</v>
      </c>
      <c r="D1646" t="s">
        <v>256</v>
      </c>
      <c r="E1646" s="25">
        <v>34.585050253112975</v>
      </c>
      <c r="F1646" s="25">
        <v>30.06115240165121</v>
      </c>
      <c r="G1646" s="25">
        <v>28.506943731531159</v>
      </c>
      <c r="H1646" s="10">
        <v>0</v>
      </c>
    </row>
    <row r="1647" spans="1:8" x14ac:dyDescent="0.35">
      <c r="A1647" s="9" t="str">
        <f t="shared" si="53"/>
        <v>DISTRIBUCION VOLUMEN X CRITERIO (Consumiciones)Esparragos Ing.NIVEL MEDIO ALTO</v>
      </c>
      <c r="B1647" s="9">
        <v>0</v>
      </c>
      <c r="C1647" s="9">
        <v>0</v>
      </c>
      <c r="D1647" t="s">
        <v>257</v>
      </c>
      <c r="E1647" s="25">
        <v>14.02856766839772</v>
      </c>
      <c r="F1647" s="25">
        <v>15.771191975414936</v>
      </c>
      <c r="G1647" s="25">
        <v>12.128502861041662</v>
      </c>
      <c r="H1647" s="10">
        <v>0</v>
      </c>
    </row>
    <row r="1648" spans="1:8" x14ac:dyDescent="0.35">
      <c r="A1648" s="9" t="str">
        <f t="shared" si="53"/>
        <v>DISTRIBUCION VOLUMEN X CRITERIO (Consumiciones)Esparragos Ing.NIVEL MEDIO</v>
      </c>
      <c r="B1648" s="9">
        <v>0</v>
      </c>
      <c r="C1648" s="9">
        <v>0</v>
      </c>
      <c r="D1648" t="s">
        <v>258</v>
      </c>
      <c r="E1648" s="25">
        <v>26.349092516258981</v>
      </c>
      <c r="F1648" s="25">
        <v>23.431748055828329</v>
      </c>
      <c r="G1648" s="25">
        <v>32.4313405279226</v>
      </c>
      <c r="H1648" s="10">
        <v>0</v>
      </c>
    </row>
    <row r="1649" spans="1:8" x14ac:dyDescent="0.35">
      <c r="A1649" s="9" t="str">
        <f t="shared" si="53"/>
        <v>DISTRIBUCION VOLUMEN X CRITERIO (Consumiciones)Esparragos Ing.NIVEL MEDIO BAJO</v>
      </c>
      <c r="B1649" s="9">
        <v>0</v>
      </c>
      <c r="C1649" s="9">
        <v>0</v>
      </c>
      <c r="D1649" t="s">
        <v>259</v>
      </c>
      <c r="E1649" s="25">
        <v>12.457317755489978</v>
      </c>
      <c r="F1649" s="25">
        <v>12.484653725689128</v>
      </c>
      <c r="G1649" s="25">
        <v>8.4536081660114899</v>
      </c>
      <c r="H1649" s="10">
        <v>0</v>
      </c>
    </row>
    <row r="1650" spans="1:8" x14ac:dyDescent="0.35">
      <c r="A1650" s="9" t="str">
        <f t="shared" si="53"/>
        <v>DISTRIBUCION VOLUMEN X CRITERIO (Consumiciones)Esparragos Ing.NIVEL BAJO</v>
      </c>
      <c r="B1650" s="9">
        <v>0</v>
      </c>
      <c r="C1650" s="9">
        <v>0</v>
      </c>
      <c r="D1650" t="s">
        <v>260</v>
      </c>
      <c r="E1650" s="25">
        <v>12.579964768982066</v>
      </c>
      <c r="F1650" s="25">
        <v>18.251284867495375</v>
      </c>
      <c r="G1650" s="25">
        <v>18.479565229064963</v>
      </c>
      <c r="H1650" s="10">
        <v>0</v>
      </c>
    </row>
    <row r="1651" spans="1:8" x14ac:dyDescent="0.35">
      <c r="A1651" s="9" t="str">
        <f t="shared" si="53"/>
        <v>DISTRIBUCION VOLUMEN X CRITERIO (Consumiciones)Esparragos Ing.HOMBRE</v>
      </c>
      <c r="B1651" s="9">
        <v>0</v>
      </c>
      <c r="C1651" s="9">
        <v>0</v>
      </c>
      <c r="D1651" t="s">
        <v>173</v>
      </c>
      <c r="E1651" s="25">
        <v>53.936183015496439</v>
      </c>
      <c r="F1651" s="25">
        <v>59.142997646671915</v>
      </c>
      <c r="G1651" s="25">
        <v>51.246333870848012</v>
      </c>
      <c r="H1651" s="10">
        <v>0</v>
      </c>
    </row>
    <row r="1652" spans="1:8" x14ac:dyDescent="0.35">
      <c r="A1652" s="9" t="str">
        <f t="shared" si="53"/>
        <v>DISTRIBUCION VOLUMEN X CRITERIO (Consumiciones)Esparragos Ing.MUJER</v>
      </c>
      <c r="B1652" s="9">
        <v>0</v>
      </c>
      <c r="C1652" s="9">
        <v>0</v>
      </c>
      <c r="D1652" t="s">
        <v>174</v>
      </c>
      <c r="E1652" s="25">
        <v>46.063802908987014</v>
      </c>
      <c r="F1652" s="25">
        <v>40.857033379407063</v>
      </c>
      <c r="G1652" s="25">
        <v>48.753626644723859</v>
      </c>
      <c r="H1652" s="10">
        <v>0</v>
      </c>
    </row>
    <row r="1653" spans="1:8" x14ac:dyDescent="0.35">
      <c r="A1653" s="9" t="str">
        <f>$B$3&amp;$C$1653&amp;D1653</f>
        <v>DISTRIBUCION VOLUMEN X CRITERIO (Consumiciones)Otras hortalizas Ing.T.ESPAÑA</v>
      </c>
      <c r="B1653" s="9">
        <v>0</v>
      </c>
      <c r="C1653" s="9" t="s">
        <v>121</v>
      </c>
      <c r="D1653" t="s">
        <v>145</v>
      </c>
      <c r="E1653" s="25">
        <v>100</v>
      </c>
      <c r="F1653" s="25">
        <v>100</v>
      </c>
      <c r="G1653" s="25">
        <v>100</v>
      </c>
      <c r="H1653" s="10">
        <v>0</v>
      </c>
    </row>
    <row r="1654" spans="1:8" x14ac:dyDescent="0.35">
      <c r="A1654" s="9" t="str">
        <f t="shared" ref="A1654:A1682" si="54">$B$3&amp;$C$1653&amp;D1654</f>
        <v>DISTRIBUCION VOLUMEN X CRITERIO (Consumiciones)Otras hortalizas Ing.BCN AM</v>
      </c>
      <c r="B1654" s="9">
        <v>0</v>
      </c>
      <c r="C1654" s="9">
        <v>0</v>
      </c>
      <c r="D1654" t="s">
        <v>147</v>
      </c>
      <c r="E1654" s="25">
        <v>8.8440909461354309</v>
      </c>
      <c r="F1654" s="25">
        <v>8.2799011597784062</v>
      </c>
      <c r="G1654" s="25">
        <v>7.1889228062470822</v>
      </c>
      <c r="H1654" s="10">
        <v>0</v>
      </c>
    </row>
    <row r="1655" spans="1:8" x14ac:dyDescent="0.35">
      <c r="A1655" s="9" t="str">
        <f t="shared" si="54"/>
        <v>DISTRIBUCION VOLUMEN X CRITERIO (Consumiciones)Otras hortalizas Ing.REST.CAT ARAGON</v>
      </c>
      <c r="B1655" s="9">
        <v>0</v>
      </c>
      <c r="C1655" s="9">
        <v>0</v>
      </c>
      <c r="D1655" t="s">
        <v>148</v>
      </c>
      <c r="E1655" s="25">
        <v>11.408173059843874</v>
      </c>
      <c r="F1655" s="25">
        <v>10.003829696269216</v>
      </c>
      <c r="G1655" s="25">
        <v>13.068141917595549</v>
      </c>
      <c r="H1655" s="10">
        <v>0</v>
      </c>
    </row>
    <row r="1656" spans="1:8" x14ac:dyDescent="0.35">
      <c r="A1656" s="9" t="str">
        <f t="shared" si="54"/>
        <v>DISTRIBUCION VOLUMEN X CRITERIO (Consumiciones)Otras hortalizas Ing.LEVANTE</v>
      </c>
      <c r="B1656" s="9">
        <v>0</v>
      </c>
      <c r="C1656" s="9">
        <v>0</v>
      </c>
      <c r="D1656" t="s">
        <v>149</v>
      </c>
      <c r="E1656" s="25">
        <v>17.371712132536558</v>
      </c>
      <c r="F1656" s="25">
        <v>18.09591994231905</v>
      </c>
      <c r="G1656" s="25">
        <v>18.647983154213826</v>
      </c>
      <c r="H1656" s="10">
        <v>0</v>
      </c>
    </row>
    <row r="1657" spans="1:8" x14ac:dyDescent="0.35">
      <c r="A1657" s="9" t="str">
        <f t="shared" si="54"/>
        <v>DISTRIBUCION VOLUMEN X CRITERIO (Consumiciones)Otras hortalizas Ing.ANDALUCIA</v>
      </c>
      <c r="B1657" s="9">
        <v>0</v>
      </c>
      <c r="C1657" s="9">
        <v>0</v>
      </c>
      <c r="D1657" t="s">
        <v>150</v>
      </c>
      <c r="E1657" s="25">
        <v>20.172120876082026</v>
      </c>
      <c r="F1657" s="25">
        <v>20.53917920587244</v>
      </c>
      <c r="G1657" s="25">
        <v>20.773550992108415</v>
      </c>
      <c r="H1657" s="10">
        <v>0</v>
      </c>
    </row>
    <row r="1658" spans="1:8" x14ac:dyDescent="0.35">
      <c r="A1658" s="9" t="str">
        <f t="shared" si="54"/>
        <v>DISTRIBUCION VOLUMEN X CRITERIO (Consumiciones)Otras hortalizas Ing.MDD AM</v>
      </c>
      <c r="B1658" s="9">
        <v>0</v>
      </c>
      <c r="C1658" s="9">
        <v>0</v>
      </c>
      <c r="D1658" t="s">
        <v>151</v>
      </c>
      <c r="E1658" s="25">
        <v>19.398029700080592</v>
      </c>
      <c r="F1658" s="25">
        <v>18.16985445704907</v>
      </c>
      <c r="G1658" s="25">
        <v>18.262159978103494</v>
      </c>
      <c r="H1658" s="10">
        <v>0</v>
      </c>
    </row>
    <row r="1659" spans="1:8" x14ac:dyDescent="0.35">
      <c r="A1659" s="9" t="str">
        <f t="shared" si="54"/>
        <v>DISTRIBUCION VOLUMEN X CRITERIO (Consumiciones)Otras hortalizas Ing.RTO CENTRO</v>
      </c>
      <c r="B1659" s="9">
        <v>0</v>
      </c>
      <c r="C1659" s="9">
        <v>0</v>
      </c>
      <c r="D1659" t="s">
        <v>152</v>
      </c>
      <c r="E1659" s="25">
        <v>8.5288471384120719</v>
      </c>
      <c r="F1659" s="25">
        <v>9.7254973713863357</v>
      </c>
      <c r="G1659" s="25">
        <v>9.2676043021567303</v>
      </c>
      <c r="H1659" s="10">
        <v>0</v>
      </c>
    </row>
    <row r="1660" spans="1:8" x14ac:dyDescent="0.35">
      <c r="A1660" s="9" t="str">
        <f t="shared" si="54"/>
        <v>DISTRIBUCION VOLUMEN X CRITERIO (Consumiciones)Otras hortalizas Ing.NORTE-CENTRO</v>
      </c>
      <c r="B1660" s="9">
        <v>0</v>
      </c>
      <c r="C1660" s="9">
        <v>0</v>
      </c>
      <c r="D1660" t="s">
        <v>153</v>
      </c>
      <c r="E1660" s="25">
        <v>7.8874931301410749</v>
      </c>
      <c r="F1660" s="25">
        <v>8.5281031590465251</v>
      </c>
      <c r="G1660" s="25">
        <v>7.0802589899173967</v>
      </c>
      <c r="H1660" s="10">
        <v>0</v>
      </c>
    </row>
    <row r="1661" spans="1:8" x14ac:dyDescent="0.35">
      <c r="A1661" s="9" t="str">
        <f t="shared" si="54"/>
        <v>DISTRIBUCION VOLUMEN X CRITERIO (Consumiciones)Otras hortalizas Ing.NOROESTE</v>
      </c>
      <c r="B1661" s="9">
        <v>0</v>
      </c>
      <c r="C1661" s="9">
        <v>0</v>
      </c>
      <c r="D1661" t="s">
        <v>154</v>
      </c>
      <c r="E1661" s="25">
        <v>6.3895434652230163</v>
      </c>
      <c r="F1661" s="25">
        <v>6.6577222546295127</v>
      </c>
      <c r="G1661" s="25">
        <v>5.7113812852688097</v>
      </c>
      <c r="H1661" s="10">
        <v>0</v>
      </c>
    </row>
    <row r="1662" spans="1:8" x14ac:dyDescent="0.35">
      <c r="A1662" s="9" t="str">
        <f t="shared" si="54"/>
        <v>DISTRIBUCION VOLUMEN X CRITERIO (Consumiciones)Otras hortalizas Ing.&lt;2MIL</v>
      </c>
      <c r="B1662" s="9">
        <v>0</v>
      </c>
      <c r="C1662" s="9">
        <v>0</v>
      </c>
      <c r="D1662" t="s">
        <v>155</v>
      </c>
      <c r="E1662" s="25">
        <v>4.1466956065641369</v>
      </c>
      <c r="F1662" s="25">
        <v>4.5014184731214737</v>
      </c>
      <c r="G1662" s="25">
        <v>5.3439913236116769</v>
      </c>
      <c r="H1662" s="10">
        <v>0</v>
      </c>
    </row>
    <row r="1663" spans="1:8" x14ac:dyDescent="0.35">
      <c r="A1663" s="9" t="str">
        <f t="shared" si="54"/>
        <v>DISTRIBUCION VOLUMEN X CRITERIO (Consumiciones)Otras hortalizas Ing.2-5MIL</v>
      </c>
      <c r="B1663" s="9">
        <v>0</v>
      </c>
      <c r="C1663" s="9">
        <v>0</v>
      </c>
      <c r="D1663" t="s">
        <v>156</v>
      </c>
      <c r="E1663" s="25">
        <v>4.4986970777065505</v>
      </c>
      <c r="F1663" s="25">
        <v>3.7457364284912011</v>
      </c>
      <c r="G1663" s="25">
        <v>3.8529665965215654</v>
      </c>
      <c r="H1663" s="10">
        <v>0</v>
      </c>
    </row>
    <row r="1664" spans="1:8" x14ac:dyDescent="0.35">
      <c r="A1664" s="9" t="str">
        <f t="shared" si="54"/>
        <v>DISTRIBUCION VOLUMEN X CRITERIO (Consumiciones)Otras hortalizas Ing.5-10MIL</v>
      </c>
      <c r="B1664" s="9">
        <v>0</v>
      </c>
      <c r="C1664" s="9">
        <v>0</v>
      </c>
      <c r="D1664" t="s">
        <v>157</v>
      </c>
      <c r="E1664" s="25">
        <v>6.645830126238228</v>
      </c>
      <c r="F1664" s="25">
        <v>7.8168666055557781</v>
      </c>
      <c r="G1664" s="25">
        <v>6.9051451654176308</v>
      </c>
      <c r="H1664" s="10">
        <v>0</v>
      </c>
    </row>
    <row r="1665" spans="1:8" x14ac:dyDescent="0.35">
      <c r="A1665" s="9" t="str">
        <f t="shared" si="54"/>
        <v>DISTRIBUCION VOLUMEN X CRITERIO (Consumiciones)Otras hortalizas Ing.10-30MIL</v>
      </c>
      <c r="B1665" s="9">
        <v>0</v>
      </c>
      <c r="C1665" s="9">
        <v>0</v>
      </c>
      <c r="D1665" t="s">
        <v>158</v>
      </c>
      <c r="E1665" s="25">
        <v>14.374760991600141</v>
      </c>
      <c r="F1665" s="25">
        <v>16.232912199593478</v>
      </c>
      <c r="G1665" s="25">
        <v>17.660626057871593</v>
      </c>
      <c r="H1665" s="10">
        <v>0</v>
      </c>
    </row>
    <row r="1666" spans="1:8" x14ac:dyDescent="0.35">
      <c r="A1666" s="9" t="str">
        <f t="shared" si="54"/>
        <v>DISTRIBUCION VOLUMEN X CRITERIO (Consumiciones)Otras hortalizas Ing.30-100MIL</v>
      </c>
      <c r="B1666" s="9">
        <v>0</v>
      </c>
      <c r="C1666" s="9">
        <v>0</v>
      </c>
      <c r="D1666" t="s">
        <v>159</v>
      </c>
      <c r="E1666" s="25">
        <v>23.416811842139175</v>
      </c>
      <c r="F1666" s="25">
        <v>22.76047550552353</v>
      </c>
      <c r="G1666" s="25">
        <v>24.102690235329217</v>
      </c>
      <c r="H1666" s="10">
        <v>0</v>
      </c>
    </row>
    <row r="1667" spans="1:8" x14ac:dyDescent="0.35">
      <c r="A1667" s="9" t="str">
        <f t="shared" si="54"/>
        <v>DISTRIBUCION VOLUMEN X CRITERIO (Consumiciones)Otras hortalizas Ing.100-200MIL</v>
      </c>
      <c r="B1667" s="9">
        <v>0</v>
      </c>
      <c r="C1667" s="9">
        <v>0</v>
      </c>
      <c r="D1667" t="s">
        <v>160</v>
      </c>
      <c r="E1667" s="25">
        <v>8.4469103571351454</v>
      </c>
      <c r="F1667" s="25">
        <v>8.2722961148691496</v>
      </c>
      <c r="G1667" s="25">
        <v>9.2456221543875063</v>
      </c>
      <c r="H1667" s="10">
        <v>0</v>
      </c>
    </row>
    <row r="1668" spans="1:8" x14ac:dyDescent="0.35">
      <c r="A1668" s="9" t="str">
        <f t="shared" si="54"/>
        <v>DISTRIBUCION VOLUMEN X CRITERIO (Consumiciones)Otras hortalizas Ing.200-500MIL</v>
      </c>
      <c r="B1668" s="9">
        <v>0</v>
      </c>
      <c r="C1668" s="9">
        <v>0</v>
      </c>
      <c r="D1668" t="s">
        <v>161</v>
      </c>
      <c r="E1668" s="25">
        <v>17.746317093880759</v>
      </c>
      <c r="F1668" s="25">
        <v>16.313368429824529</v>
      </c>
      <c r="G1668" s="25">
        <v>14.785702320543356</v>
      </c>
      <c r="H1668" s="10">
        <v>0</v>
      </c>
    </row>
    <row r="1669" spans="1:8" x14ac:dyDescent="0.35">
      <c r="A1669" s="9" t="str">
        <f t="shared" si="54"/>
        <v>DISTRIBUCION VOLUMEN X CRITERIO (Consumiciones)Otras hortalizas Ing.&gt;500MIL</v>
      </c>
      <c r="B1669" s="9">
        <v>0</v>
      </c>
      <c r="C1669" s="9">
        <v>0</v>
      </c>
      <c r="D1669" t="s">
        <v>162</v>
      </c>
      <c r="E1669" s="25">
        <v>20.723994318826929</v>
      </c>
      <c r="F1669" s="25">
        <v>20.356933489371414</v>
      </c>
      <c r="G1669" s="25">
        <v>18.103266423151375</v>
      </c>
      <c r="H1669" s="10">
        <v>0</v>
      </c>
    </row>
    <row r="1670" spans="1:8" x14ac:dyDescent="0.35">
      <c r="A1670" s="9" t="str">
        <f t="shared" si="54"/>
        <v>DISTRIBUCION VOLUMEN X CRITERIO (Consumiciones)Otras hortalizas Ing.DE 15 A 19 AÑOS</v>
      </c>
      <c r="B1670" s="9">
        <v>0</v>
      </c>
      <c r="C1670" s="9">
        <v>0</v>
      </c>
      <c r="D1670" t="s">
        <v>163</v>
      </c>
      <c r="E1670" s="25">
        <v>1.8479269221151295</v>
      </c>
      <c r="F1670" s="25">
        <v>2.4468099753261767</v>
      </c>
      <c r="G1670" s="25">
        <v>2.4990201038850883</v>
      </c>
      <c r="H1670" s="10">
        <v>0</v>
      </c>
    </row>
    <row r="1671" spans="1:8" x14ac:dyDescent="0.35">
      <c r="A1671" s="9" t="str">
        <f t="shared" si="54"/>
        <v>DISTRIBUCION VOLUMEN X CRITERIO (Consumiciones)Otras hortalizas Ing.DE 20 A 24 AÑOS</v>
      </c>
      <c r="B1671" s="9">
        <v>0</v>
      </c>
      <c r="C1671" s="9">
        <v>0</v>
      </c>
      <c r="D1671" t="s">
        <v>164</v>
      </c>
      <c r="E1671" s="25">
        <v>2.6718234434066424</v>
      </c>
      <c r="F1671" s="25">
        <v>2.1515668421491227</v>
      </c>
      <c r="G1671" s="25">
        <v>2.4094485896244402</v>
      </c>
      <c r="H1671" s="10">
        <v>0</v>
      </c>
    </row>
    <row r="1672" spans="1:8" x14ac:dyDescent="0.35">
      <c r="A1672" s="9" t="str">
        <f t="shared" si="54"/>
        <v>DISTRIBUCION VOLUMEN X CRITERIO (Consumiciones)Otras hortalizas Ing.DE 25 A 34 AÑOS</v>
      </c>
      <c r="B1672" s="9">
        <v>0</v>
      </c>
      <c r="C1672" s="9">
        <v>0</v>
      </c>
      <c r="D1672" t="s">
        <v>165</v>
      </c>
      <c r="E1672" s="25">
        <v>11.132835383204039</v>
      </c>
      <c r="F1672" s="25">
        <v>10.746446570845759</v>
      </c>
      <c r="G1672" s="25">
        <v>8.6407859448538247</v>
      </c>
      <c r="H1672" s="10">
        <v>0</v>
      </c>
    </row>
    <row r="1673" spans="1:8" x14ac:dyDescent="0.35">
      <c r="A1673" s="9" t="str">
        <f t="shared" si="54"/>
        <v>DISTRIBUCION VOLUMEN X CRITERIO (Consumiciones)Otras hortalizas Ing.DE 35 A 49 AÑOS</v>
      </c>
      <c r="B1673" s="9">
        <v>0</v>
      </c>
      <c r="C1673" s="9">
        <v>0</v>
      </c>
      <c r="D1673" t="s">
        <v>166</v>
      </c>
      <c r="E1673" s="25">
        <v>29.583207661642817</v>
      </c>
      <c r="F1673" s="25">
        <v>28.597845659979491</v>
      </c>
      <c r="G1673" s="25">
        <v>24.906170793443515</v>
      </c>
      <c r="H1673" s="10">
        <v>0</v>
      </c>
    </row>
    <row r="1674" spans="1:8" x14ac:dyDescent="0.35">
      <c r="A1674" s="9" t="str">
        <f t="shared" si="54"/>
        <v>DISTRIBUCION VOLUMEN X CRITERIO (Consumiciones)Otras hortalizas Ing.DE 50 A 59 AÑOS</v>
      </c>
      <c r="B1674" s="9">
        <v>0</v>
      </c>
      <c r="C1674" s="9">
        <v>0</v>
      </c>
      <c r="D1674" t="s">
        <v>167</v>
      </c>
      <c r="E1674" s="25">
        <v>26.508147356645463</v>
      </c>
      <c r="F1674" s="25">
        <v>26.7477943920493</v>
      </c>
      <c r="G1674" s="25">
        <v>30.278375451795313</v>
      </c>
      <c r="H1674" s="10">
        <v>0</v>
      </c>
    </row>
    <row r="1675" spans="1:8" x14ac:dyDescent="0.35">
      <c r="A1675" s="9" t="str">
        <f t="shared" si="54"/>
        <v>DISTRIBUCION VOLUMEN X CRITERIO (Consumiciones)Otras hortalizas Ing.DE 60 A 75 AÑOS</v>
      </c>
      <c r="B1675" s="9">
        <v>0</v>
      </c>
      <c r="C1675" s="9">
        <v>0</v>
      </c>
      <c r="D1675" t="s">
        <v>168</v>
      </c>
      <c r="E1675" s="25">
        <v>28.256072815976946</v>
      </c>
      <c r="F1675" s="25">
        <v>29.309549603081148</v>
      </c>
      <c r="G1675" s="25">
        <v>31.266208708109485</v>
      </c>
      <c r="H1675" s="10">
        <v>0</v>
      </c>
    </row>
    <row r="1676" spans="1:8" x14ac:dyDescent="0.35">
      <c r="A1676" s="9" t="str">
        <f t="shared" si="54"/>
        <v>DISTRIBUCION VOLUMEN X CRITERIO (Consumiciones)Otras hortalizas Ing.NIVEL ALTO</v>
      </c>
      <c r="B1676" s="9">
        <v>0</v>
      </c>
      <c r="C1676" s="9">
        <v>0</v>
      </c>
      <c r="D1676" t="s">
        <v>256</v>
      </c>
      <c r="E1676" s="25">
        <v>25.349347563664175</v>
      </c>
      <c r="F1676" s="25">
        <v>26.820620215144146</v>
      </c>
      <c r="G1676" s="25">
        <v>25.96332814581594</v>
      </c>
      <c r="H1676" s="10">
        <v>0</v>
      </c>
    </row>
    <row r="1677" spans="1:8" x14ac:dyDescent="0.35">
      <c r="A1677" s="9" t="str">
        <f t="shared" si="54"/>
        <v>DISTRIBUCION VOLUMEN X CRITERIO (Consumiciones)Otras hortalizas Ing.NIVEL MEDIO ALTO</v>
      </c>
      <c r="B1677" s="9">
        <v>0</v>
      </c>
      <c r="C1677" s="9">
        <v>0</v>
      </c>
      <c r="D1677" t="s">
        <v>257</v>
      </c>
      <c r="E1677" s="25">
        <v>14.319394630469507</v>
      </c>
      <c r="F1677" s="25">
        <v>13.685109836558562</v>
      </c>
      <c r="G1677" s="25">
        <v>15.927571614973621</v>
      </c>
      <c r="H1677" s="10">
        <v>0</v>
      </c>
    </row>
    <row r="1678" spans="1:8" x14ac:dyDescent="0.35">
      <c r="A1678" s="9" t="str">
        <f t="shared" si="54"/>
        <v>DISTRIBUCION VOLUMEN X CRITERIO (Consumiciones)Otras hortalizas Ing.NIVEL MEDIO</v>
      </c>
      <c r="B1678" s="9">
        <v>0</v>
      </c>
      <c r="C1678" s="9">
        <v>0</v>
      </c>
      <c r="D1678" t="s">
        <v>258</v>
      </c>
      <c r="E1678" s="25">
        <v>25.391266763674764</v>
      </c>
      <c r="F1678" s="25">
        <v>24.730823439045512</v>
      </c>
      <c r="G1678" s="25">
        <v>26.048050364707709</v>
      </c>
      <c r="H1678" s="10">
        <v>0</v>
      </c>
    </row>
    <row r="1679" spans="1:8" x14ac:dyDescent="0.35">
      <c r="A1679" s="9" t="str">
        <f t="shared" si="54"/>
        <v>DISTRIBUCION VOLUMEN X CRITERIO (Consumiciones)Otras hortalizas Ing.NIVEL MEDIO BAJO</v>
      </c>
      <c r="B1679" s="9">
        <v>0</v>
      </c>
      <c r="C1679" s="9">
        <v>0</v>
      </c>
      <c r="D1679" t="s">
        <v>259</v>
      </c>
      <c r="E1679" s="25">
        <v>15.324288686622287</v>
      </c>
      <c r="F1679" s="25">
        <v>14.110608294897482</v>
      </c>
      <c r="G1679" s="25">
        <v>13.521521574328743</v>
      </c>
      <c r="H1679" s="10">
        <v>0</v>
      </c>
    </row>
    <row r="1680" spans="1:8" x14ac:dyDescent="0.35">
      <c r="A1680" s="9" t="str">
        <f t="shared" si="54"/>
        <v>DISTRIBUCION VOLUMEN X CRITERIO (Consumiciones)Otras hortalizas Ing.NIVEL BAJO</v>
      </c>
      <c r="B1680" s="9">
        <v>0</v>
      </c>
      <c r="C1680" s="9">
        <v>0</v>
      </c>
      <c r="D1680" t="s">
        <v>260</v>
      </c>
      <c r="E1680" s="25">
        <v>19.615716286842122</v>
      </c>
      <c r="F1680" s="25">
        <v>20.652849083880131</v>
      </c>
      <c r="G1680" s="25">
        <v>18.53953857700791</v>
      </c>
      <c r="H1680" s="10">
        <v>0</v>
      </c>
    </row>
    <row r="1681" spans="1:8" x14ac:dyDescent="0.35">
      <c r="A1681" s="9" t="str">
        <f t="shared" si="54"/>
        <v>DISTRIBUCION VOLUMEN X CRITERIO (Consumiciones)Otras hortalizas Ing.HOMBRE</v>
      </c>
      <c r="B1681" s="9">
        <v>0</v>
      </c>
      <c r="C1681" s="9">
        <v>0</v>
      </c>
      <c r="D1681" t="s">
        <v>173</v>
      </c>
      <c r="E1681" s="25">
        <v>49.349931980560299</v>
      </c>
      <c r="F1681" s="25">
        <v>49.608588374679805</v>
      </c>
      <c r="G1681" s="25">
        <v>49.882689940726642</v>
      </c>
      <c r="H1681" s="10">
        <v>0</v>
      </c>
    </row>
    <row r="1682" spans="1:8" x14ac:dyDescent="0.35">
      <c r="A1682" s="9" t="str">
        <f t="shared" si="54"/>
        <v>DISTRIBUCION VOLUMEN X CRITERIO (Consumiciones)Otras hortalizas Ing.MUJER</v>
      </c>
      <c r="B1682" s="9">
        <v>0</v>
      </c>
      <c r="C1682" s="9">
        <v>0</v>
      </c>
      <c r="D1682" t="s">
        <v>174</v>
      </c>
      <c r="E1682" s="25">
        <v>50.650102847621824</v>
      </c>
      <c r="F1682" s="25">
        <v>50.391411625320195</v>
      </c>
      <c r="G1682" s="25">
        <v>50.117310059273343</v>
      </c>
      <c r="H1682" s="10">
        <v>0</v>
      </c>
    </row>
    <row r="1683" spans="1:8" x14ac:dyDescent="0.35">
      <c r="A1683" s="9" t="str">
        <f>$B$3&amp;$C$1683&amp;D1683</f>
        <v>DISTRIBUCION VOLUMEN X CRITERIO (Consumiciones).Aceite alino Ing.T.ESPAÑA</v>
      </c>
      <c r="B1683" s="9">
        <v>0</v>
      </c>
      <c r="C1683" s="9" t="s">
        <v>122</v>
      </c>
      <c r="D1683" t="s">
        <v>145</v>
      </c>
      <c r="E1683" s="25">
        <v>100</v>
      </c>
      <c r="F1683" s="25">
        <v>100</v>
      </c>
      <c r="G1683" s="25">
        <v>100</v>
      </c>
      <c r="H1683" s="10">
        <v>0</v>
      </c>
    </row>
    <row r="1684" spans="1:8" x14ac:dyDescent="0.35">
      <c r="A1684" s="9" t="str">
        <f t="shared" ref="A1684:A1712" si="55">$B$3&amp;$C$1683&amp;D1684</f>
        <v>DISTRIBUCION VOLUMEN X CRITERIO (Consumiciones).Aceite alino Ing.BCN AM</v>
      </c>
      <c r="B1684" s="9">
        <v>0</v>
      </c>
      <c r="C1684" s="9">
        <v>0</v>
      </c>
      <c r="D1684" t="s">
        <v>147</v>
      </c>
      <c r="E1684" s="25">
        <v>9.9543928340970993</v>
      </c>
      <c r="F1684" s="25">
        <v>9.919776332126407</v>
      </c>
      <c r="G1684" s="25">
        <v>9.6833233834824863</v>
      </c>
      <c r="H1684" s="10">
        <v>0</v>
      </c>
    </row>
    <row r="1685" spans="1:8" x14ac:dyDescent="0.35">
      <c r="A1685" s="9" t="str">
        <f t="shared" si="55"/>
        <v>DISTRIBUCION VOLUMEN X CRITERIO (Consumiciones).Aceite alino Ing.REST.CAT ARAGON</v>
      </c>
      <c r="B1685" s="9">
        <v>0</v>
      </c>
      <c r="C1685" s="9">
        <v>0</v>
      </c>
      <c r="D1685" t="s">
        <v>148</v>
      </c>
      <c r="E1685" s="25">
        <v>4.6751933109490009</v>
      </c>
      <c r="F1685" s="25">
        <v>6.6865019002416481</v>
      </c>
      <c r="G1685" s="25">
        <v>9.9203916718320198</v>
      </c>
      <c r="H1685" s="10">
        <v>0</v>
      </c>
    </row>
    <row r="1686" spans="1:8" x14ac:dyDescent="0.35">
      <c r="A1686" s="9" t="str">
        <f t="shared" si="55"/>
        <v>DISTRIBUCION VOLUMEN X CRITERIO (Consumiciones).Aceite alino Ing.LEVANTE</v>
      </c>
      <c r="B1686" s="9">
        <v>0</v>
      </c>
      <c r="C1686" s="9">
        <v>0</v>
      </c>
      <c r="D1686" t="s">
        <v>149</v>
      </c>
      <c r="E1686" s="25">
        <v>21.503970120197302</v>
      </c>
      <c r="F1686" s="25">
        <v>21.686231300366387</v>
      </c>
      <c r="G1686" s="25">
        <v>19.83951699901073</v>
      </c>
      <c r="H1686" s="10">
        <v>0</v>
      </c>
    </row>
    <row r="1687" spans="1:8" x14ac:dyDescent="0.35">
      <c r="A1687" s="9" t="str">
        <f t="shared" si="55"/>
        <v>DISTRIBUCION VOLUMEN X CRITERIO (Consumiciones).Aceite alino Ing.ANDALUCIA</v>
      </c>
      <c r="B1687" s="9">
        <v>0</v>
      </c>
      <c r="C1687" s="9">
        <v>0</v>
      </c>
      <c r="D1687" t="s">
        <v>150</v>
      </c>
      <c r="E1687" s="25">
        <v>24.586303632167816</v>
      </c>
      <c r="F1687" s="25">
        <v>23.725198733277324</v>
      </c>
      <c r="G1687" s="25">
        <v>25.787804434491424</v>
      </c>
      <c r="H1687" s="10">
        <v>0</v>
      </c>
    </row>
    <row r="1688" spans="1:8" x14ac:dyDescent="0.35">
      <c r="A1688" s="9" t="str">
        <f t="shared" si="55"/>
        <v>DISTRIBUCION VOLUMEN X CRITERIO (Consumiciones).Aceite alino Ing.MDD AM</v>
      </c>
      <c r="B1688" s="9">
        <v>0</v>
      </c>
      <c r="C1688" s="9">
        <v>0</v>
      </c>
      <c r="D1688" t="s">
        <v>151</v>
      </c>
      <c r="E1688" s="25">
        <v>20.224054772346964</v>
      </c>
      <c r="F1688" s="25">
        <v>18.590179904254935</v>
      </c>
      <c r="G1688" s="25">
        <v>18.300755903022754</v>
      </c>
      <c r="H1688" s="10">
        <v>0</v>
      </c>
    </row>
    <row r="1689" spans="1:8" x14ac:dyDescent="0.35">
      <c r="A1689" s="9" t="str">
        <f t="shared" si="55"/>
        <v>DISTRIBUCION VOLUMEN X CRITERIO (Consumiciones).Aceite alino Ing.RTO CENTRO</v>
      </c>
      <c r="B1689" s="9">
        <v>0</v>
      </c>
      <c r="C1689" s="9">
        <v>0</v>
      </c>
      <c r="D1689" t="s">
        <v>152</v>
      </c>
      <c r="E1689" s="25">
        <v>7.8125676725033637</v>
      </c>
      <c r="F1689" s="25">
        <v>9.4038658476160162</v>
      </c>
      <c r="G1689" s="25">
        <v>8.5515111871552669</v>
      </c>
      <c r="H1689" s="10">
        <v>0</v>
      </c>
    </row>
    <row r="1690" spans="1:8" x14ac:dyDescent="0.35">
      <c r="A1690" s="9" t="str">
        <f t="shared" si="55"/>
        <v>DISTRIBUCION VOLUMEN X CRITERIO (Consumiciones).Aceite alino Ing.NORTE-CENTRO</v>
      </c>
      <c r="B1690" s="9">
        <v>0</v>
      </c>
      <c r="C1690" s="9">
        <v>0</v>
      </c>
      <c r="D1690" t="s">
        <v>153</v>
      </c>
      <c r="E1690" s="25">
        <v>6.7262312294248243</v>
      </c>
      <c r="F1690" s="25">
        <v>5.3134203351340048</v>
      </c>
      <c r="G1690" s="25">
        <v>4.2766767879025052</v>
      </c>
      <c r="H1690" s="10">
        <v>0</v>
      </c>
    </row>
    <row r="1691" spans="1:8" x14ac:dyDescent="0.35">
      <c r="A1691" s="9" t="str">
        <f t="shared" si="55"/>
        <v>DISTRIBUCION VOLUMEN X CRITERIO (Consumiciones).Aceite alino Ing.NOROESTE</v>
      </c>
      <c r="B1691" s="9">
        <v>0</v>
      </c>
      <c r="C1691" s="9">
        <v>0</v>
      </c>
      <c r="D1691" t="s">
        <v>154</v>
      </c>
      <c r="E1691" s="25">
        <v>4.517289162556188</v>
      </c>
      <c r="F1691" s="25">
        <v>4.6748330030963983</v>
      </c>
      <c r="G1691" s="25">
        <v>3.6400362955324699</v>
      </c>
      <c r="H1691" s="10">
        <v>0</v>
      </c>
    </row>
    <row r="1692" spans="1:8" x14ac:dyDescent="0.35">
      <c r="A1692" s="9" t="str">
        <f t="shared" si="55"/>
        <v>DISTRIBUCION VOLUMEN X CRITERIO (Consumiciones).Aceite alino Ing.&lt;2MIL</v>
      </c>
      <c r="B1692" s="9">
        <v>0</v>
      </c>
      <c r="C1692" s="9">
        <v>0</v>
      </c>
      <c r="D1692" t="s">
        <v>155</v>
      </c>
      <c r="E1692" s="25">
        <v>2.8571566064768739</v>
      </c>
      <c r="F1692" s="25">
        <v>3.8041886758943848</v>
      </c>
      <c r="G1692" s="25">
        <v>3.9559007376219575</v>
      </c>
      <c r="H1692" s="10">
        <v>0</v>
      </c>
    </row>
    <row r="1693" spans="1:8" x14ac:dyDescent="0.35">
      <c r="A1693" s="9" t="str">
        <f t="shared" si="55"/>
        <v>DISTRIBUCION VOLUMEN X CRITERIO (Consumiciones).Aceite alino Ing.2-5MIL</v>
      </c>
      <c r="B1693" s="9">
        <v>0</v>
      </c>
      <c r="C1693" s="9">
        <v>0</v>
      </c>
      <c r="D1693" t="s">
        <v>156</v>
      </c>
      <c r="E1693" s="25">
        <v>5.31327966926602</v>
      </c>
      <c r="F1693" s="25">
        <v>5.5392319902647102</v>
      </c>
      <c r="G1693" s="25">
        <v>5.1314094415991365</v>
      </c>
      <c r="H1693" s="10">
        <v>0</v>
      </c>
    </row>
    <row r="1694" spans="1:8" x14ac:dyDescent="0.35">
      <c r="A1694" s="9" t="str">
        <f t="shared" si="55"/>
        <v>DISTRIBUCION VOLUMEN X CRITERIO (Consumiciones).Aceite alino Ing.5-10MIL</v>
      </c>
      <c r="B1694" s="9">
        <v>0</v>
      </c>
      <c r="C1694" s="9">
        <v>0</v>
      </c>
      <c r="D1694" t="s">
        <v>157</v>
      </c>
      <c r="E1694" s="25">
        <v>6.4000634344273957</v>
      </c>
      <c r="F1694" s="25">
        <v>5.1358096111821325</v>
      </c>
      <c r="G1694" s="25">
        <v>6.0899180874958461</v>
      </c>
      <c r="H1694" s="10">
        <v>0</v>
      </c>
    </row>
    <row r="1695" spans="1:8" x14ac:dyDescent="0.35">
      <c r="A1695" s="9" t="str">
        <f t="shared" si="55"/>
        <v>DISTRIBUCION VOLUMEN X CRITERIO (Consumiciones).Aceite alino Ing.10-30MIL</v>
      </c>
      <c r="B1695" s="9">
        <v>0</v>
      </c>
      <c r="C1695" s="9">
        <v>0</v>
      </c>
      <c r="D1695" t="s">
        <v>158</v>
      </c>
      <c r="E1695" s="25">
        <v>15.651274703881532</v>
      </c>
      <c r="F1695" s="25">
        <v>15.864908135283123</v>
      </c>
      <c r="G1695" s="25">
        <v>17.520587622004687</v>
      </c>
      <c r="H1695" s="10">
        <v>0</v>
      </c>
    </row>
    <row r="1696" spans="1:8" x14ac:dyDescent="0.35">
      <c r="A1696" s="9" t="str">
        <f t="shared" si="55"/>
        <v>DISTRIBUCION VOLUMEN X CRITERIO (Consumiciones).Aceite alino Ing.30-100MIL</v>
      </c>
      <c r="B1696" s="9">
        <v>0</v>
      </c>
      <c r="C1696" s="9">
        <v>0</v>
      </c>
      <c r="D1696" t="s">
        <v>159</v>
      </c>
      <c r="E1696" s="25">
        <v>24.902978136996488</v>
      </c>
      <c r="F1696" s="25">
        <v>21.896269347234284</v>
      </c>
      <c r="G1696" s="25">
        <v>23.451707994252892</v>
      </c>
      <c r="H1696" s="10">
        <v>0</v>
      </c>
    </row>
    <row r="1697" spans="1:8" x14ac:dyDescent="0.35">
      <c r="A1697" s="9" t="str">
        <f t="shared" si="55"/>
        <v>DISTRIBUCION VOLUMEN X CRITERIO (Consumiciones).Aceite alino Ing.100-200MIL</v>
      </c>
      <c r="B1697" s="9">
        <v>0</v>
      </c>
      <c r="C1697" s="9">
        <v>0</v>
      </c>
      <c r="D1697" t="s">
        <v>160</v>
      </c>
      <c r="E1697" s="25">
        <v>10.158848555773082</v>
      </c>
      <c r="F1697" s="25">
        <v>8.7280124465433904</v>
      </c>
      <c r="G1697" s="25">
        <v>8.7088330872054449</v>
      </c>
      <c r="H1697" s="10">
        <v>0</v>
      </c>
    </row>
    <row r="1698" spans="1:8" x14ac:dyDescent="0.35">
      <c r="A1698" s="9" t="str">
        <f t="shared" si="55"/>
        <v>DISTRIBUCION VOLUMEN X CRITERIO (Consumiciones).Aceite alino Ing.200-500MIL</v>
      </c>
      <c r="B1698" s="9">
        <v>0</v>
      </c>
      <c r="C1698" s="9">
        <v>0</v>
      </c>
      <c r="D1698" t="s">
        <v>161</v>
      </c>
      <c r="E1698" s="25">
        <v>12.385544606433125</v>
      </c>
      <c r="F1698" s="25">
        <v>14.68772511676516</v>
      </c>
      <c r="G1698" s="25">
        <v>12.06487017110887</v>
      </c>
      <c r="H1698" s="10">
        <v>0</v>
      </c>
    </row>
    <row r="1699" spans="1:8" x14ac:dyDescent="0.35">
      <c r="A1699" s="9" t="str">
        <f t="shared" si="55"/>
        <v>DISTRIBUCION VOLUMEN X CRITERIO (Consumiciones).Aceite alino Ing.&gt;500MIL</v>
      </c>
      <c r="B1699" s="9">
        <v>0</v>
      </c>
      <c r="C1699" s="9">
        <v>0</v>
      </c>
      <c r="D1699" t="s">
        <v>162</v>
      </c>
      <c r="E1699" s="25">
        <v>22.330848818260364</v>
      </c>
      <c r="F1699" s="25">
        <v>24.343858354889374</v>
      </c>
      <c r="G1699" s="25">
        <v>23.076798566459765</v>
      </c>
      <c r="H1699" s="10">
        <v>0</v>
      </c>
    </row>
    <row r="1700" spans="1:8" x14ac:dyDescent="0.35">
      <c r="A1700" s="9" t="str">
        <f t="shared" si="55"/>
        <v>DISTRIBUCION VOLUMEN X CRITERIO (Consumiciones).Aceite alino Ing.DE 15 A 19 AÑOS</v>
      </c>
      <c r="B1700" s="9">
        <v>0</v>
      </c>
      <c r="C1700" s="9">
        <v>0</v>
      </c>
      <c r="D1700" t="s">
        <v>163</v>
      </c>
      <c r="E1700" s="25">
        <v>0.57571062964137676</v>
      </c>
      <c r="F1700" s="25">
        <v>1.2312903830906079</v>
      </c>
      <c r="G1700" s="25">
        <v>0.42974948275057678</v>
      </c>
      <c r="H1700" s="10">
        <v>0</v>
      </c>
    </row>
    <row r="1701" spans="1:8" x14ac:dyDescent="0.35">
      <c r="A1701" s="9" t="str">
        <f t="shared" si="55"/>
        <v>DISTRIBUCION VOLUMEN X CRITERIO (Consumiciones).Aceite alino Ing.DE 20 A 24 AÑOS</v>
      </c>
      <c r="B1701" s="9">
        <v>0</v>
      </c>
      <c r="C1701" s="9">
        <v>0</v>
      </c>
      <c r="D1701" t="s">
        <v>164</v>
      </c>
      <c r="E1701" s="25">
        <v>1.3162419476556604</v>
      </c>
      <c r="F1701" s="25">
        <v>1.101795469580108</v>
      </c>
      <c r="G1701" s="25">
        <v>0.54791115021227932</v>
      </c>
      <c r="H1701" s="10">
        <v>0</v>
      </c>
    </row>
    <row r="1702" spans="1:8" x14ac:dyDescent="0.35">
      <c r="A1702" s="9" t="str">
        <f t="shared" si="55"/>
        <v>DISTRIBUCION VOLUMEN X CRITERIO (Consumiciones).Aceite alino Ing.DE 25 A 34 AÑOS</v>
      </c>
      <c r="B1702" s="9">
        <v>0</v>
      </c>
      <c r="C1702" s="9">
        <v>0</v>
      </c>
      <c r="D1702" t="s">
        <v>165</v>
      </c>
      <c r="E1702" s="25">
        <v>4.8030382903328119</v>
      </c>
      <c r="F1702" s="25">
        <v>4.0828513765652099</v>
      </c>
      <c r="G1702" s="25">
        <v>3.5880076209192522</v>
      </c>
      <c r="H1702" s="10">
        <v>0</v>
      </c>
    </row>
    <row r="1703" spans="1:8" x14ac:dyDescent="0.35">
      <c r="A1703" s="9" t="str">
        <f t="shared" si="55"/>
        <v>DISTRIBUCION VOLUMEN X CRITERIO (Consumiciones).Aceite alino Ing.DE 35 A 49 AÑOS</v>
      </c>
      <c r="B1703" s="9">
        <v>0</v>
      </c>
      <c r="C1703" s="9">
        <v>0</v>
      </c>
      <c r="D1703" t="s">
        <v>166</v>
      </c>
      <c r="E1703" s="25">
        <v>21.68141699386436</v>
      </c>
      <c r="F1703" s="25">
        <v>17.015677453355675</v>
      </c>
      <c r="G1703" s="25">
        <v>17.063265817168396</v>
      </c>
      <c r="H1703" s="10">
        <v>0</v>
      </c>
    </row>
    <row r="1704" spans="1:8" x14ac:dyDescent="0.35">
      <c r="A1704" s="9" t="str">
        <f t="shared" si="55"/>
        <v>DISTRIBUCION VOLUMEN X CRITERIO (Consumiciones).Aceite alino Ing.DE 50 A 59 AÑOS</v>
      </c>
      <c r="B1704" s="9">
        <v>0</v>
      </c>
      <c r="C1704" s="9">
        <v>0</v>
      </c>
      <c r="D1704" t="s">
        <v>167</v>
      </c>
      <c r="E1704" s="25">
        <v>28.368258724968008</v>
      </c>
      <c r="F1704" s="25">
        <v>32.426955110370599</v>
      </c>
      <c r="G1704" s="25">
        <v>31.879207858573107</v>
      </c>
      <c r="H1704" s="10">
        <v>0</v>
      </c>
    </row>
    <row r="1705" spans="1:8" x14ac:dyDescent="0.35">
      <c r="A1705" s="9" t="str">
        <f t="shared" si="55"/>
        <v>DISTRIBUCION VOLUMEN X CRITERIO (Consumiciones).Aceite alino Ing.DE 60 A 75 AÑOS</v>
      </c>
      <c r="B1705" s="9">
        <v>0</v>
      </c>
      <c r="C1705" s="9">
        <v>0</v>
      </c>
      <c r="D1705" t="s">
        <v>168</v>
      </c>
      <c r="E1705" s="25">
        <v>43.255334507234807</v>
      </c>
      <c r="F1705" s="25">
        <v>44.141439139460871</v>
      </c>
      <c r="G1705" s="25">
        <v>46.491877779650324</v>
      </c>
      <c r="H1705" s="10">
        <v>0</v>
      </c>
    </row>
    <row r="1706" spans="1:8" x14ac:dyDescent="0.35">
      <c r="A1706" s="9" t="str">
        <f t="shared" si="55"/>
        <v>DISTRIBUCION VOLUMEN X CRITERIO (Consumiciones).Aceite alino Ing.NIVEL ALTO</v>
      </c>
      <c r="B1706" s="9">
        <v>0</v>
      </c>
      <c r="C1706" s="9">
        <v>0</v>
      </c>
      <c r="D1706" t="s">
        <v>256</v>
      </c>
      <c r="E1706" s="25">
        <v>27.103212188159638</v>
      </c>
      <c r="F1706" s="25">
        <v>23.763040680881829</v>
      </c>
      <c r="G1706" s="25">
        <v>21.246497319253105</v>
      </c>
      <c r="H1706" s="10">
        <v>0</v>
      </c>
    </row>
    <row r="1707" spans="1:8" x14ac:dyDescent="0.35">
      <c r="A1707" s="9" t="str">
        <f t="shared" si="55"/>
        <v>DISTRIBUCION VOLUMEN X CRITERIO (Consumiciones).Aceite alino Ing.NIVEL MEDIO ALTO</v>
      </c>
      <c r="B1707" s="9">
        <v>0</v>
      </c>
      <c r="C1707" s="9">
        <v>0</v>
      </c>
      <c r="D1707" t="s">
        <v>257</v>
      </c>
      <c r="E1707" s="25">
        <v>12.471864644056303</v>
      </c>
      <c r="F1707" s="25">
        <v>11.398581005780329</v>
      </c>
      <c r="G1707" s="25">
        <v>15.030206604606258</v>
      </c>
      <c r="H1707" s="10">
        <v>0</v>
      </c>
    </row>
    <row r="1708" spans="1:8" x14ac:dyDescent="0.35">
      <c r="A1708" s="9" t="str">
        <f t="shared" si="55"/>
        <v>DISTRIBUCION VOLUMEN X CRITERIO (Consumiciones).Aceite alino Ing.NIVEL MEDIO</v>
      </c>
      <c r="B1708" s="9">
        <v>0</v>
      </c>
      <c r="C1708" s="9">
        <v>0</v>
      </c>
      <c r="D1708" t="s">
        <v>258</v>
      </c>
      <c r="E1708" s="25">
        <v>22.422675620399634</v>
      </c>
      <c r="F1708" s="25">
        <v>20.959410544147453</v>
      </c>
      <c r="G1708" s="25">
        <v>25.948906325724792</v>
      </c>
      <c r="H1708" s="10">
        <v>0</v>
      </c>
    </row>
    <row r="1709" spans="1:8" x14ac:dyDescent="0.35">
      <c r="A1709" s="9" t="str">
        <f t="shared" si="55"/>
        <v>DISTRIBUCION VOLUMEN X CRITERIO (Consumiciones).Aceite alino Ing.NIVEL MEDIO BAJO</v>
      </c>
      <c r="B1709" s="9">
        <v>0</v>
      </c>
      <c r="C1709" s="9">
        <v>0</v>
      </c>
      <c r="D1709" t="s">
        <v>259</v>
      </c>
      <c r="E1709" s="25">
        <v>13.010127634442705</v>
      </c>
      <c r="F1709" s="25">
        <v>14.728709175542607</v>
      </c>
      <c r="G1709" s="25">
        <v>10.538115545856435</v>
      </c>
      <c r="H1709" s="10">
        <v>0</v>
      </c>
    </row>
    <row r="1710" spans="1:8" x14ac:dyDescent="0.35">
      <c r="A1710" s="9" t="str">
        <f t="shared" si="55"/>
        <v>DISTRIBUCION VOLUMEN X CRITERIO (Consumiciones).Aceite alino Ing.NIVEL BAJO</v>
      </c>
      <c r="B1710" s="9">
        <v>0</v>
      </c>
      <c r="C1710" s="9">
        <v>0</v>
      </c>
      <c r="D1710" t="s">
        <v>260</v>
      </c>
      <c r="E1710" s="25">
        <v>24.992114444456597</v>
      </c>
      <c r="F1710" s="25">
        <v>29.150258593647788</v>
      </c>
      <c r="G1710" s="25">
        <v>27.236288486641968</v>
      </c>
      <c r="H1710" s="10">
        <v>0</v>
      </c>
    </row>
    <row r="1711" spans="1:8" x14ac:dyDescent="0.35">
      <c r="A1711" s="9" t="str">
        <f t="shared" si="55"/>
        <v>DISTRIBUCION VOLUMEN X CRITERIO (Consumiciones).Aceite alino Ing.HOMBRE</v>
      </c>
      <c r="B1711" s="9">
        <v>0</v>
      </c>
      <c r="C1711" s="9">
        <v>0</v>
      </c>
      <c r="D1711" t="s">
        <v>173</v>
      </c>
      <c r="E1711" s="25">
        <v>54.897301849441668</v>
      </c>
      <c r="F1711" s="25">
        <v>55.334416783707688</v>
      </c>
      <c r="G1711" s="25">
        <v>54.71142100056462</v>
      </c>
      <c r="H1711" s="10">
        <v>0</v>
      </c>
    </row>
    <row r="1712" spans="1:8" x14ac:dyDescent="0.35">
      <c r="A1712" s="9" t="str">
        <f t="shared" si="55"/>
        <v>DISTRIBUCION VOLUMEN X CRITERIO (Consumiciones).Aceite alino Ing.MUJER</v>
      </c>
      <c r="B1712" s="9">
        <v>0</v>
      </c>
      <c r="C1712" s="9">
        <v>0</v>
      </c>
      <c r="D1712" t="s">
        <v>174</v>
      </c>
      <c r="E1712" s="25">
        <v>45.102676276617856</v>
      </c>
      <c r="F1712" s="25">
        <v>44.665583216292326</v>
      </c>
      <c r="G1712" s="25">
        <v>45.288593281517933</v>
      </c>
      <c r="H1712" s="10">
        <v>0</v>
      </c>
    </row>
    <row r="1713" spans="1:8" x14ac:dyDescent="0.35">
      <c r="A1713" s="9" t="str">
        <f>$B$3&amp;$C$1713&amp;D1713</f>
        <v>DISTRIBUCION VOLUMEN X CRITERIO (Consumiciones)Aceite oliva Ing.T.ESPAÑA</v>
      </c>
      <c r="B1713" s="9">
        <v>0</v>
      </c>
      <c r="C1713" s="9" t="s">
        <v>266</v>
      </c>
      <c r="D1713" t="s">
        <v>145</v>
      </c>
      <c r="E1713" s="25">
        <v>100</v>
      </c>
      <c r="F1713" s="25">
        <v>100</v>
      </c>
      <c r="G1713" s="25">
        <v>100</v>
      </c>
      <c r="H1713" s="10">
        <v>0</v>
      </c>
    </row>
    <row r="1714" spans="1:8" x14ac:dyDescent="0.35">
      <c r="A1714" s="9" t="str">
        <f t="shared" ref="A1714:A1742" si="56">$B$3&amp;$C$1713&amp;D1714</f>
        <v>DISTRIBUCION VOLUMEN X CRITERIO (Consumiciones)Aceite oliva Ing.BCN AM</v>
      </c>
      <c r="B1714" s="9">
        <v>0</v>
      </c>
      <c r="C1714" s="9">
        <v>0</v>
      </c>
      <c r="D1714" t="s">
        <v>147</v>
      </c>
      <c r="E1714" s="25">
        <v>9.6522129801933829</v>
      </c>
      <c r="F1714" s="25">
        <v>8.2482286657244703</v>
      </c>
      <c r="G1714" s="25">
        <v>10.385555417293356</v>
      </c>
      <c r="H1714" s="10">
        <v>0</v>
      </c>
    </row>
    <row r="1715" spans="1:8" x14ac:dyDescent="0.35">
      <c r="A1715" s="9" t="str">
        <f t="shared" si="56"/>
        <v>DISTRIBUCION VOLUMEN X CRITERIO (Consumiciones)Aceite oliva Ing.REST.CAT ARAGON</v>
      </c>
      <c r="B1715" s="9">
        <v>0</v>
      </c>
      <c r="C1715" s="9">
        <v>0</v>
      </c>
      <c r="D1715" t="s">
        <v>148</v>
      </c>
      <c r="E1715" s="25">
        <v>8.976374570832709</v>
      </c>
      <c r="F1715" s="25">
        <v>9.4701845789847532</v>
      </c>
      <c r="G1715" s="25">
        <v>9.8645541404719914</v>
      </c>
      <c r="H1715" s="10">
        <v>0</v>
      </c>
    </row>
    <row r="1716" spans="1:8" x14ac:dyDescent="0.35">
      <c r="A1716" s="9" t="str">
        <f t="shared" si="56"/>
        <v>DISTRIBUCION VOLUMEN X CRITERIO (Consumiciones)Aceite oliva Ing.LEVANTE</v>
      </c>
      <c r="B1716" s="9">
        <v>0</v>
      </c>
      <c r="C1716" s="9">
        <v>0</v>
      </c>
      <c r="D1716" t="s">
        <v>149</v>
      </c>
      <c r="E1716" s="25">
        <v>19.494047592305222</v>
      </c>
      <c r="F1716" s="25">
        <v>22.993735124680825</v>
      </c>
      <c r="G1716" s="25">
        <v>21.790836642609047</v>
      </c>
      <c r="H1716" s="10">
        <v>0</v>
      </c>
    </row>
    <row r="1717" spans="1:8" x14ac:dyDescent="0.35">
      <c r="A1717" s="9" t="str">
        <f t="shared" si="56"/>
        <v>DISTRIBUCION VOLUMEN X CRITERIO (Consumiciones)Aceite oliva Ing.ANDALUCIA</v>
      </c>
      <c r="B1717" s="9">
        <v>0</v>
      </c>
      <c r="C1717" s="9">
        <v>0</v>
      </c>
      <c r="D1717" t="s">
        <v>150</v>
      </c>
      <c r="E1717" s="25">
        <v>14.551679334645806</v>
      </c>
      <c r="F1717" s="25">
        <v>13.14105339818007</v>
      </c>
      <c r="G1717" s="25">
        <v>16.344317739160548</v>
      </c>
      <c r="H1717" s="10">
        <v>0</v>
      </c>
    </row>
    <row r="1718" spans="1:8" x14ac:dyDescent="0.35">
      <c r="A1718" s="9" t="str">
        <f t="shared" si="56"/>
        <v>DISTRIBUCION VOLUMEN X CRITERIO (Consumiciones)Aceite oliva Ing.MDD AM</v>
      </c>
      <c r="B1718" s="9">
        <v>0</v>
      </c>
      <c r="C1718" s="9">
        <v>0</v>
      </c>
      <c r="D1718" t="s">
        <v>151</v>
      </c>
      <c r="E1718" s="25">
        <v>13.70678517868904</v>
      </c>
      <c r="F1718" s="25">
        <v>12.966355549694267</v>
      </c>
      <c r="G1718" s="25">
        <v>13.565660606273738</v>
      </c>
      <c r="H1718" s="10">
        <v>0</v>
      </c>
    </row>
    <row r="1719" spans="1:8" x14ac:dyDescent="0.35">
      <c r="A1719" s="9" t="str">
        <f t="shared" si="56"/>
        <v>DISTRIBUCION VOLUMEN X CRITERIO (Consumiciones)Aceite oliva Ing.RTO CENTRO</v>
      </c>
      <c r="B1719" s="9">
        <v>0</v>
      </c>
      <c r="C1719" s="9">
        <v>0</v>
      </c>
      <c r="D1719" t="s">
        <v>152</v>
      </c>
      <c r="E1719" s="25">
        <v>9.2502077884035643</v>
      </c>
      <c r="F1719" s="25">
        <v>8.2048705530214967</v>
      </c>
      <c r="G1719" s="25">
        <v>8.6417119550515604</v>
      </c>
      <c r="H1719" s="10">
        <v>0</v>
      </c>
    </row>
    <row r="1720" spans="1:8" x14ac:dyDescent="0.35">
      <c r="A1720" s="9" t="str">
        <f t="shared" si="56"/>
        <v>DISTRIBUCION VOLUMEN X CRITERIO (Consumiciones)Aceite oliva Ing.NORTE-CENTRO</v>
      </c>
      <c r="B1720" s="9">
        <v>0</v>
      </c>
      <c r="C1720" s="9">
        <v>0</v>
      </c>
      <c r="D1720" t="s">
        <v>153</v>
      </c>
      <c r="E1720" s="25">
        <v>14.256978320818106</v>
      </c>
      <c r="F1720" s="25">
        <v>12.410623502901961</v>
      </c>
      <c r="G1720" s="25">
        <v>9.9888565550710364</v>
      </c>
      <c r="H1720" s="10">
        <v>0</v>
      </c>
    </row>
    <row r="1721" spans="1:8" x14ac:dyDescent="0.35">
      <c r="A1721" s="9" t="str">
        <f t="shared" si="56"/>
        <v>DISTRIBUCION VOLUMEN X CRITERIO (Consumiciones)Aceite oliva Ing.NOROESTE</v>
      </c>
      <c r="B1721" s="9">
        <v>0</v>
      </c>
      <c r="C1721" s="9">
        <v>0</v>
      </c>
      <c r="D1721" t="s">
        <v>154</v>
      </c>
      <c r="E1721" s="25">
        <v>10.11172681373443</v>
      </c>
      <c r="F1721" s="25">
        <v>12.564939728094338</v>
      </c>
      <c r="G1721" s="25">
        <v>9.4185001812437115</v>
      </c>
      <c r="H1721" s="10">
        <v>0</v>
      </c>
    </row>
    <row r="1722" spans="1:8" x14ac:dyDescent="0.35">
      <c r="A1722" s="9" t="str">
        <f t="shared" si="56"/>
        <v>DISTRIBUCION VOLUMEN X CRITERIO (Consumiciones)Aceite oliva Ing.&lt;2MIL</v>
      </c>
      <c r="B1722" s="9">
        <v>0</v>
      </c>
      <c r="C1722" s="9">
        <v>0</v>
      </c>
      <c r="D1722" t="s">
        <v>155</v>
      </c>
      <c r="E1722" s="25">
        <v>4.1006315868923924</v>
      </c>
      <c r="F1722" s="25">
        <v>4.7948498492646179</v>
      </c>
      <c r="G1722" s="25">
        <v>4.9444315575056539</v>
      </c>
      <c r="H1722" s="10">
        <v>0</v>
      </c>
    </row>
    <row r="1723" spans="1:8" x14ac:dyDescent="0.35">
      <c r="A1723" s="9" t="str">
        <f t="shared" si="56"/>
        <v>DISTRIBUCION VOLUMEN X CRITERIO (Consumiciones)Aceite oliva Ing.2-5MIL</v>
      </c>
      <c r="B1723" s="9">
        <v>0</v>
      </c>
      <c r="C1723" s="9">
        <v>0</v>
      </c>
      <c r="D1723" t="s">
        <v>156</v>
      </c>
      <c r="E1723" s="25">
        <v>6.2010511172950933</v>
      </c>
      <c r="F1723" s="25">
        <v>6.5753729408144483</v>
      </c>
      <c r="G1723" s="25">
        <v>4.2630228340024026</v>
      </c>
      <c r="H1723" s="10">
        <v>0</v>
      </c>
    </row>
    <row r="1724" spans="1:8" x14ac:dyDescent="0.35">
      <c r="A1724" s="9" t="str">
        <f t="shared" si="56"/>
        <v>DISTRIBUCION VOLUMEN X CRITERIO (Consumiciones)Aceite oliva Ing.5-10MIL</v>
      </c>
      <c r="B1724" s="9">
        <v>0</v>
      </c>
      <c r="C1724" s="9">
        <v>0</v>
      </c>
      <c r="D1724" t="s">
        <v>157</v>
      </c>
      <c r="E1724" s="25">
        <v>8.0709328958020894</v>
      </c>
      <c r="F1724" s="25">
        <v>7.8978523300491723</v>
      </c>
      <c r="G1724" s="25">
        <v>10.567744232662822</v>
      </c>
      <c r="H1724" s="10">
        <v>0</v>
      </c>
    </row>
    <row r="1725" spans="1:8" x14ac:dyDescent="0.35">
      <c r="A1725" s="9" t="str">
        <f t="shared" si="56"/>
        <v>DISTRIBUCION VOLUMEN X CRITERIO (Consumiciones)Aceite oliva Ing.10-30MIL</v>
      </c>
      <c r="B1725" s="9">
        <v>0</v>
      </c>
      <c r="C1725" s="9">
        <v>0</v>
      </c>
      <c r="D1725" t="s">
        <v>158</v>
      </c>
      <c r="E1725" s="25">
        <v>18.016499073151397</v>
      </c>
      <c r="F1725" s="25">
        <v>17.685358067497486</v>
      </c>
      <c r="G1725" s="25">
        <v>22.235357131263729</v>
      </c>
      <c r="H1725" s="10">
        <v>0</v>
      </c>
    </row>
    <row r="1726" spans="1:8" x14ac:dyDescent="0.35">
      <c r="A1726" s="9" t="str">
        <f t="shared" si="56"/>
        <v>DISTRIBUCION VOLUMEN X CRITERIO (Consumiciones)Aceite oliva Ing.30-100MIL</v>
      </c>
      <c r="B1726" s="9">
        <v>0</v>
      </c>
      <c r="C1726" s="9">
        <v>0</v>
      </c>
      <c r="D1726" t="s">
        <v>159</v>
      </c>
      <c r="E1726" s="25">
        <v>22.376955569672688</v>
      </c>
      <c r="F1726" s="25">
        <v>18.511041618057419</v>
      </c>
      <c r="G1726" s="25">
        <v>22.060385940898321</v>
      </c>
      <c r="H1726" s="10">
        <v>0</v>
      </c>
    </row>
    <row r="1727" spans="1:8" x14ac:dyDescent="0.35">
      <c r="A1727" s="9" t="str">
        <f t="shared" si="56"/>
        <v>DISTRIBUCION VOLUMEN X CRITERIO (Consumiciones)Aceite oliva Ing.100-200MIL</v>
      </c>
      <c r="B1727" s="9">
        <v>0</v>
      </c>
      <c r="C1727" s="9">
        <v>0</v>
      </c>
      <c r="D1727" t="s">
        <v>160</v>
      </c>
      <c r="E1727" s="25">
        <v>10.386289649396939</v>
      </c>
      <c r="F1727" s="25">
        <v>7.5191122211964956</v>
      </c>
      <c r="G1727" s="25">
        <v>6.4101504593310752</v>
      </c>
      <c r="H1727" s="10">
        <v>0</v>
      </c>
    </row>
    <row r="1728" spans="1:8" x14ac:dyDescent="0.35">
      <c r="A1728" s="9" t="str">
        <f t="shared" si="56"/>
        <v>DISTRIBUCION VOLUMEN X CRITERIO (Consumiciones)Aceite oliva Ing.200-500MIL</v>
      </c>
      <c r="B1728" s="9">
        <v>0</v>
      </c>
      <c r="C1728" s="9">
        <v>0</v>
      </c>
      <c r="D1728" t="s">
        <v>161</v>
      </c>
      <c r="E1728" s="25">
        <v>12.837463193373056</v>
      </c>
      <c r="F1728" s="25">
        <v>16.871741178300582</v>
      </c>
      <c r="G1728" s="25">
        <v>11.739701231916207</v>
      </c>
      <c r="H1728" s="10">
        <v>0</v>
      </c>
    </row>
    <row r="1729" spans="1:8" x14ac:dyDescent="0.35">
      <c r="A1729" s="9" t="str">
        <f t="shared" si="56"/>
        <v>DISTRIBUCION VOLUMEN X CRITERIO (Consumiciones)Aceite oliva Ing.&gt;500MIL</v>
      </c>
      <c r="B1729" s="9">
        <v>0</v>
      </c>
      <c r="C1729" s="9">
        <v>0</v>
      </c>
      <c r="D1729" t="s">
        <v>162</v>
      </c>
      <c r="E1729" s="25">
        <v>18.010191291127502</v>
      </c>
      <c r="F1729" s="25">
        <v>20.144668235332645</v>
      </c>
      <c r="G1729" s="25">
        <v>17.779213375244815</v>
      </c>
      <c r="H1729" s="10">
        <v>0</v>
      </c>
    </row>
    <row r="1730" spans="1:8" x14ac:dyDescent="0.35">
      <c r="A1730" s="9" t="str">
        <f t="shared" si="56"/>
        <v>DISTRIBUCION VOLUMEN X CRITERIO (Consumiciones)Aceite oliva Ing.DE 15 A 19 AÑOS</v>
      </c>
      <c r="B1730" s="9">
        <v>0</v>
      </c>
      <c r="C1730" s="9">
        <v>0</v>
      </c>
      <c r="D1730" t="s">
        <v>163</v>
      </c>
      <c r="E1730" s="25" t="s">
        <v>282</v>
      </c>
      <c r="F1730" s="25">
        <v>2.1753930163218502</v>
      </c>
      <c r="G1730" s="25">
        <v>0.18692887942694528</v>
      </c>
      <c r="H1730" s="10">
        <v>0</v>
      </c>
    </row>
    <row r="1731" spans="1:8" x14ac:dyDescent="0.35">
      <c r="A1731" s="9" t="str">
        <f t="shared" si="56"/>
        <v>DISTRIBUCION VOLUMEN X CRITERIO (Consumiciones)Aceite oliva Ing.DE 20 A 24 AÑOS</v>
      </c>
      <c r="B1731" s="9">
        <v>0</v>
      </c>
      <c r="C1731" s="9">
        <v>0</v>
      </c>
      <c r="D1731" t="s">
        <v>164</v>
      </c>
      <c r="E1731" s="25">
        <v>1.2177918989029672</v>
      </c>
      <c r="F1731" s="25">
        <v>0.94135994121151045</v>
      </c>
      <c r="G1731" s="25">
        <v>0.76288013839445112</v>
      </c>
      <c r="H1731" s="10">
        <v>0</v>
      </c>
    </row>
    <row r="1732" spans="1:8" x14ac:dyDescent="0.35">
      <c r="A1732" s="9" t="str">
        <f t="shared" si="56"/>
        <v>DISTRIBUCION VOLUMEN X CRITERIO (Consumiciones)Aceite oliva Ing.DE 25 A 34 AÑOS</v>
      </c>
      <c r="B1732" s="9">
        <v>0</v>
      </c>
      <c r="C1732" s="9">
        <v>0</v>
      </c>
      <c r="D1732" t="s">
        <v>165</v>
      </c>
      <c r="E1732" s="25">
        <v>3.7141676198725682</v>
      </c>
      <c r="F1732" s="25">
        <v>4.3934055517676676</v>
      </c>
      <c r="G1732" s="25">
        <v>3.1150451215685426</v>
      </c>
      <c r="H1732" s="10">
        <v>0</v>
      </c>
    </row>
    <row r="1733" spans="1:8" x14ac:dyDescent="0.35">
      <c r="A1733" s="9" t="str">
        <f t="shared" si="56"/>
        <v>DISTRIBUCION VOLUMEN X CRITERIO (Consumiciones)Aceite oliva Ing.DE 35 A 49 AÑOS</v>
      </c>
      <c r="B1733" s="9">
        <v>0</v>
      </c>
      <c r="C1733" s="9">
        <v>0</v>
      </c>
      <c r="D1733" t="s">
        <v>166</v>
      </c>
      <c r="E1733" s="25">
        <v>21.731800656117155</v>
      </c>
      <c r="F1733" s="25">
        <v>16.348110366169781</v>
      </c>
      <c r="G1733" s="25">
        <v>17.393783070214354</v>
      </c>
      <c r="H1733" s="10">
        <v>0</v>
      </c>
    </row>
    <row r="1734" spans="1:8" x14ac:dyDescent="0.35">
      <c r="A1734" s="9" t="str">
        <f t="shared" si="56"/>
        <v>DISTRIBUCION VOLUMEN X CRITERIO (Consumiciones)Aceite oliva Ing.DE 50 A 59 AÑOS</v>
      </c>
      <c r="B1734" s="9">
        <v>0</v>
      </c>
      <c r="C1734" s="9">
        <v>0</v>
      </c>
      <c r="D1734" t="s">
        <v>167</v>
      </c>
      <c r="E1734" s="25">
        <v>29.991400929634089</v>
      </c>
      <c r="F1734" s="25">
        <v>30.68886576408751</v>
      </c>
      <c r="G1734" s="25">
        <v>28.403357877879614</v>
      </c>
      <c r="H1734" s="10">
        <v>0</v>
      </c>
    </row>
    <row r="1735" spans="1:8" x14ac:dyDescent="0.35">
      <c r="A1735" s="9" t="str">
        <f t="shared" si="56"/>
        <v>DISTRIBUCION VOLUMEN X CRITERIO (Consumiciones)Aceite oliva Ing.DE 60 A 75 AÑOS</v>
      </c>
      <c r="B1735" s="9">
        <v>0</v>
      </c>
      <c r="C1735" s="9">
        <v>0</v>
      </c>
      <c r="D1735" t="s">
        <v>168</v>
      </c>
      <c r="E1735" s="25">
        <v>43.344849678006589</v>
      </c>
      <c r="F1735" s="25">
        <v>45.452870877646724</v>
      </c>
      <c r="G1735" s="25">
        <v>50.137995444561071</v>
      </c>
      <c r="H1735" s="10">
        <v>0</v>
      </c>
    </row>
    <row r="1736" spans="1:8" x14ac:dyDescent="0.35">
      <c r="A1736" s="9" t="str">
        <f t="shared" si="56"/>
        <v>DISTRIBUCION VOLUMEN X CRITERIO (Consumiciones)Aceite oliva Ing.NIVEL ALTO</v>
      </c>
      <c r="B1736" s="9">
        <v>0</v>
      </c>
      <c r="C1736" s="9">
        <v>0</v>
      </c>
      <c r="D1736" t="s">
        <v>256</v>
      </c>
      <c r="E1736" s="25">
        <v>29.893207992373156</v>
      </c>
      <c r="F1736" s="25">
        <v>29.718709749986967</v>
      </c>
      <c r="G1736" s="25">
        <v>27.097287295627432</v>
      </c>
      <c r="H1736" s="10">
        <v>0</v>
      </c>
    </row>
    <row r="1737" spans="1:8" x14ac:dyDescent="0.35">
      <c r="A1737" s="9" t="str">
        <f t="shared" si="56"/>
        <v>DISTRIBUCION VOLUMEN X CRITERIO (Consumiciones)Aceite oliva Ing.NIVEL MEDIO ALTO</v>
      </c>
      <c r="B1737" s="9">
        <v>0</v>
      </c>
      <c r="C1737" s="9">
        <v>0</v>
      </c>
      <c r="D1737" t="s">
        <v>257</v>
      </c>
      <c r="E1737" s="25">
        <v>15.443959130604334</v>
      </c>
      <c r="F1737" s="25">
        <v>16.981184729017134</v>
      </c>
      <c r="G1737" s="25">
        <v>17.244747313805902</v>
      </c>
      <c r="H1737" s="10">
        <v>0</v>
      </c>
    </row>
    <row r="1738" spans="1:8" x14ac:dyDescent="0.35">
      <c r="A1738" s="9" t="str">
        <f t="shared" si="56"/>
        <v>DISTRIBUCION VOLUMEN X CRITERIO (Consumiciones)Aceite oliva Ing.NIVEL MEDIO</v>
      </c>
      <c r="B1738" s="9">
        <v>0</v>
      </c>
      <c r="C1738" s="9">
        <v>0</v>
      </c>
      <c r="D1738" t="s">
        <v>258</v>
      </c>
      <c r="E1738" s="25">
        <v>25.208610571734845</v>
      </c>
      <c r="F1738" s="25">
        <v>24.08749432929207</v>
      </c>
      <c r="G1738" s="25">
        <v>26.814804094484785</v>
      </c>
      <c r="H1738" s="10">
        <v>0</v>
      </c>
    </row>
    <row r="1739" spans="1:8" x14ac:dyDescent="0.35">
      <c r="A1739" s="9" t="str">
        <f t="shared" si="56"/>
        <v>DISTRIBUCION VOLUMEN X CRITERIO (Consumiciones)Aceite oliva Ing.NIVEL MEDIO BAJO</v>
      </c>
      <c r="B1739" s="9">
        <v>0</v>
      </c>
      <c r="C1739" s="9">
        <v>0</v>
      </c>
      <c r="D1739" t="s">
        <v>259</v>
      </c>
      <c r="E1739" s="25">
        <v>12.289149806228888</v>
      </c>
      <c r="F1739" s="25">
        <v>11.121405741132383</v>
      </c>
      <c r="G1739" s="25">
        <v>11.049451805403768</v>
      </c>
      <c r="H1739" s="10">
        <v>0</v>
      </c>
    </row>
    <row r="1740" spans="1:8" x14ac:dyDescent="0.35">
      <c r="A1740" s="9" t="str">
        <f t="shared" si="56"/>
        <v>DISTRIBUCION VOLUMEN X CRITERIO (Consumiciones)Aceite oliva Ing.NIVEL BAJO</v>
      </c>
      <c r="B1740" s="9">
        <v>0</v>
      </c>
      <c r="C1740" s="9">
        <v>0</v>
      </c>
      <c r="D1740" t="s">
        <v>260</v>
      </c>
      <c r="E1740" s="25">
        <v>17.165081484503251</v>
      </c>
      <c r="F1740" s="25">
        <v>18.091217908776393</v>
      </c>
      <c r="G1740" s="25">
        <v>17.793719634915657</v>
      </c>
      <c r="H1740" s="10">
        <v>0</v>
      </c>
    </row>
    <row r="1741" spans="1:8" x14ac:dyDescent="0.35">
      <c r="A1741" s="9" t="str">
        <f t="shared" si="56"/>
        <v>DISTRIBUCION VOLUMEN X CRITERIO (Consumiciones)Aceite oliva Ing.HOMBRE</v>
      </c>
      <c r="B1741" s="9">
        <v>0</v>
      </c>
      <c r="C1741" s="9">
        <v>0</v>
      </c>
      <c r="D1741" t="s">
        <v>173</v>
      </c>
      <c r="E1741" s="25">
        <v>61.777033383621863</v>
      </c>
      <c r="F1741" s="25">
        <v>59.807873122793218</v>
      </c>
      <c r="G1741" s="25">
        <v>61.760789411039099</v>
      </c>
      <c r="H1741" s="10">
        <v>0</v>
      </c>
    </row>
    <row r="1742" spans="1:8" x14ac:dyDescent="0.35">
      <c r="A1742" s="9" t="str">
        <f t="shared" si="56"/>
        <v>DISTRIBUCION VOLUMEN X CRITERIO (Consumiciones)Aceite oliva Ing.MUJER</v>
      </c>
      <c r="B1742" s="9">
        <v>0</v>
      </c>
      <c r="C1742" s="9">
        <v>0</v>
      </c>
      <c r="D1742" t="s">
        <v>174</v>
      </c>
      <c r="E1742" s="25">
        <v>38.222984587267085</v>
      </c>
      <c r="F1742" s="25">
        <v>40.192126877206768</v>
      </c>
      <c r="G1742" s="25">
        <v>38.239210588960901</v>
      </c>
      <c r="H1742" s="10">
        <v>0</v>
      </c>
    </row>
    <row r="1743" spans="1:8" x14ac:dyDescent="0.35">
      <c r="A1743" s="9" t="str">
        <f>$B$3&amp;$C$1743&amp;D1743</f>
        <v>DISTRIBUCION VOLUMEN X CRITERIO (Consumiciones)Resto aceite Ing.T.ESPAÑA</v>
      </c>
      <c r="B1743" s="9">
        <v>0</v>
      </c>
      <c r="C1743" s="9" t="s">
        <v>267</v>
      </c>
      <c r="D1743" t="s">
        <v>145</v>
      </c>
      <c r="E1743" s="25">
        <v>100</v>
      </c>
      <c r="F1743" s="25">
        <v>100</v>
      </c>
      <c r="G1743" s="25">
        <v>100</v>
      </c>
      <c r="H1743" s="10">
        <v>0</v>
      </c>
    </row>
    <row r="1744" spans="1:8" x14ac:dyDescent="0.35">
      <c r="A1744" s="9" t="str">
        <f t="shared" ref="A1744:A1772" si="57">$B$3&amp;$C$1743&amp;D1744</f>
        <v>DISTRIBUCION VOLUMEN X CRITERIO (Consumiciones)Resto aceite Ing.BCN AM</v>
      </c>
      <c r="B1744" s="9">
        <v>0</v>
      </c>
      <c r="C1744" s="9">
        <v>0</v>
      </c>
      <c r="D1744" t="s">
        <v>147</v>
      </c>
      <c r="E1744" s="25">
        <v>10.066216658651323</v>
      </c>
      <c r="F1744" s="25">
        <v>10.608769280977242</v>
      </c>
      <c r="G1744" s="25">
        <v>9.3955382904942155</v>
      </c>
      <c r="H1744" s="10">
        <v>0</v>
      </c>
    </row>
    <row r="1745" spans="1:8" x14ac:dyDescent="0.35">
      <c r="A1745" s="9" t="str">
        <f t="shared" si="57"/>
        <v>DISTRIBUCION VOLUMEN X CRITERIO (Consumiciones)Resto aceite Ing.REST.CAT ARAGON</v>
      </c>
      <c r="B1745" s="9">
        <v>0</v>
      </c>
      <c r="C1745" s="9">
        <v>0</v>
      </c>
      <c r="D1745" t="s">
        <v>148</v>
      </c>
      <c r="E1745" s="25">
        <v>2.7840024187017023</v>
      </c>
      <c r="F1745" s="25">
        <v>5.5045038816568583</v>
      </c>
      <c r="G1745" s="25">
        <v>9.929024274029171</v>
      </c>
      <c r="H1745" s="10">
        <v>0</v>
      </c>
    </row>
    <row r="1746" spans="1:8" x14ac:dyDescent="0.35">
      <c r="A1746" s="9" t="str">
        <f t="shared" si="57"/>
        <v>DISTRIBUCION VOLUMEN X CRITERIO (Consumiciones)Resto aceite Ing.LEVANTE</v>
      </c>
      <c r="B1746" s="9">
        <v>0</v>
      </c>
      <c r="C1746" s="9">
        <v>0</v>
      </c>
      <c r="D1746" t="s">
        <v>149</v>
      </c>
      <c r="E1746" s="25">
        <v>22.303970023137452</v>
      </c>
      <c r="F1746" s="25">
        <v>21.077645774930069</v>
      </c>
      <c r="G1746" s="25">
        <v>19.099921910156972</v>
      </c>
      <c r="H1746" s="10">
        <v>0</v>
      </c>
    </row>
    <row r="1747" spans="1:8" x14ac:dyDescent="0.35">
      <c r="A1747" s="9" t="str">
        <f t="shared" si="57"/>
        <v>DISTRIBUCION VOLUMEN X CRITERIO (Consumiciones)Resto aceite Ing.ANDALUCIA</v>
      </c>
      <c r="B1747" s="9">
        <v>0</v>
      </c>
      <c r="C1747" s="9">
        <v>0</v>
      </c>
      <c r="D1747" t="s">
        <v>150</v>
      </c>
      <c r="E1747" s="25">
        <v>29.052758714140474</v>
      </c>
      <c r="F1747" s="25">
        <v>28.128813171242662</v>
      </c>
      <c r="G1747" s="25">
        <v>29.482866559017388</v>
      </c>
      <c r="H1747" s="10">
        <v>0</v>
      </c>
    </row>
    <row r="1748" spans="1:8" x14ac:dyDescent="0.35">
      <c r="A1748" s="9" t="str">
        <f t="shared" si="57"/>
        <v>DISTRIBUCION VOLUMEN X CRITERIO (Consumiciones)Resto aceite Ing.MDD AM</v>
      </c>
      <c r="B1748" s="9">
        <v>0</v>
      </c>
      <c r="C1748" s="9">
        <v>0</v>
      </c>
      <c r="D1748" t="s">
        <v>151</v>
      </c>
      <c r="E1748" s="25">
        <v>22.99309636113848</v>
      </c>
      <c r="F1748" s="25">
        <v>20.916313366384848</v>
      </c>
      <c r="G1748" s="25">
        <v>20.140660984196735</v>
      </c>
      <c r="H1748" s="10">
        <v>0</v>
      </c>
    </row>
    <row r="1749" spans="1:8" x14ac:dyDescent="0.35">
      <c r="A1749" s="9" t="str">
        <f t="shared" si="57"/>
        <v>DISTRIBUCION VOLUMEN X CRITERIO (Consumiciones)Resto aceite Ing.RTO CENTRO</v>
      </c>
      <c r="B1749" s="9">
        <v>0</v>
      </c>
      <c r="C1749" s="9">
        <v>0</v>
      </c>
      <c r="D1749" t="s">
        <v>152</v>
      </c>
      <c r="E1749" s="25">
        <v>7.2839656055605069</v>
      </c>
      <c r="F1749" s="25">
        <v>9.8776142548207559</v>
      </c>
      <c r="G1749" s="25">
        <v>8.5282844058554144</v>
      </c>
      <c r="H1749" s="10">
        <v>0</v>
      </c>
    </row>
    <row r="1750" spans="1:8" x14ac:dyDescent="0.35">
      <c r="A1750" s="9" t="str">
        <f t="shared" si="57"/>
        <v>DISTRIBUCION VOLUMEN X CRITERIO (Consumiciones)Resto aceite Ing.NORTE-CENTRO</v>
      </c>
      <c r="B1750" s="9">
        <v>0</v>
      </c>
      <c r="C1750" s="9">
        <v>0</v>
      </c>
      <c r="D1750" t="s">
        <v>153</v>
      </c>
      <c r="E1750" s="25">
        <v>3.4529841358859197</v>
      </c>
      <c r="F1750" s="25">
        <v>2.5206936208205191</v>
      </c>
      <c r="G1750" s="25">
        <v>2.0351060168885828</v>
      </c>
      <c r="H1750" s="10">
        <v>0</v>
      </c>
    </row>
    <row r="1751" spans="1:8" x14ac:dyDescent="0.35">
      <c r="A1751" s="9" t="str">
        <f t="shared" si="57"/>
        <v>DISTRIBUCION VOLUMEN X CRITERIO (Consumiciones)Resto aceite Ing.NOROESTE</v>
      </c>
      <c r="B1751" s="9">
        <v>0</v>
      </c>
      <c r="C1751" s="9">
        <v>0</v>
      </c>
      <c r="D1751" t="s">
        <v>154</v>
      </c>
      <c r="E1751" s="25">
        <v>2.0629927673926427</v>
      </c>
      <c r="F1751" s="25">
        <v>1.3656771285180418</v>
      </c>
      <c r="G1751" s="25">
        <v>1.3886048389231544</v>
      </c>
      <c r="H1751" s="10">
        <v>0</v>
      </c>
    </row>
    <row r="1752" spans="1:8" x14ac:dyDescent="0.35">
      <c r="A1752" s="9" t="str">
        <f t="shared" si="57"/>
        <v>DISTRIBUCION VOLUMEN X CRITERIO (Consumiciones)Resto aceite Ing.&lt;2MIL</v>
      </c>
      <c r="B1752" s="9">
        <v>0</v>
      </c>
      <c r="C1752" s="9">
        <v>0</v>
      </c>
      <c r="D1752" t="s">
        <v>155</v>
      </c>
      <c r="E1752" s="25">
        <v>2.3050892992814389</v>
      </c>
      <c r="F1752" s="25">
        <v>3.3794374403887084</v>
      </c>
      <c r="G1752" s="25">
        <v>3.5636941789978027</v>
      </c>
      <c r="H1752" s="10">
        <v>0</v>
      </c>
    </row>
    <row r="1753" spans="1:8" x14ac:dyDescent="0.35">
      <c r="A1753" s="9" t="str">
        <f t="shared" si="57"/>
        <v>DISTRIBUCION VOLUMEN X CRITERIO (Consumiciones)Resto aceite Ing.2-5MIL</v>
      </c>
      <c r="B1753" s="9">
        <v>0</v>
      </c>
      <c r="C1753" s="9">
        <v>0</v>
      </c>
      <c r="D1753" t="s">
        <v>156</v>
      </c>
      <c r="E1753" s="25">
        <v>4.9403595782310576</v>
      </c>
      <c r="F1753" s="25">
        <v>5.0904872458784123</v>
      </c>
      <c r="G1753" s="25">
        <v>5.4644697832014195</v>
      </c>
      <c r="H1753" s="10">
        <v>0</v>
      </c>
    </row>
    <row r="1754" spans="1:8" x14ac:dyDescent="0.35">
      <c r="A1754" s="9" t="str">
        <f t="shared" si="57"/>
        <v>DISTRIBUCION VOLUMEN X CRITERIO (Consumiciones)Resto aceite Ing.5-10MIL</v>
      </c>
      <c r="B1754" s="9">
        <v>0</v>
      </c>
      <c r="C1754" s="9">
        <v>0</v>
      </c>
      <c r="D1754" t="s">
        <v>157</v>
      </c>
      <c r="E1754" s="25">
        <v>5.6491919123878569</v>
      </c>
      <c r="F1754" s="25">
        <v>3.9673187017580638</v>
      </c>
      <c r="G1754" s="25">
        <v>4.3290785398522909</v>
      </c>
      <c r="H1754" s="10">
        <v>0</v>
      </c>
    </row>
    <row r="1755" spans="1:8" x14ac:dyDescent="0.35">
      <c r="A1755" s="9" t="str">
        <f t="shared" si="57"/>
        <v>DISTRIBUCION VOLUMEN X CRITERIO (Consumiciones)Resto aceite Ing.10-30MIL</v>
      </c>
      <c r="B1755" s="9">
        <v>0</v>
      </c>
      <c r="C1755" s="9">
        <v>0</v>
      </c>
      <c r="D1755" t="s">
        <v>158</v>
      </c>
      <c r="E1755" s="25">
        <v>14.580377185878165</v>
      </c>
      <c r="F1755" s="25">
        <v>15.081056488644956</v>
      </c>
      <c r="G1755" s="25">
        <v>15.651765624586389</v>
      </c>
      <c r="H1755" s="10">
        <v>0</v>
      </c>
    </row>
    <row r="1756" spans="1:8" x14ac:dyDescent="0.35">
      <c r="A1756" s="9" t="str">
        <f t="shared" si="57"/>
        <v>DISTRIBUCION VOLUMEN X CRITERIO (Consumiciones)Resto aceite Ing.30-100MIL</v>
      </c>
      <c r="B1756" s="9">
        <v>0</v>
      </c>
      <c r="C1756" s="9">
        <v>0</v>
      </c>
      <c r="D1756" t="s">
        <v>159</v>
      </c>
      <c r="E1756" s="25">
        <v>26.000134720431607</v>
      </c>
      <c r="F1756" s="25">
        <v>23.434316626932002</v>
      </c>
      <c r="G1756" s="25">
        <v>24.003745665351936</v>
      </c>
      <c r="H1756" s="10">
        <v>0</v>
      </c>
    </row>
    <row r="1757" spans="1:8" x14ac:dyDescent="0.35">
      <c r="A1757" s="9" t="str">
        <f t="shared" si="57"/>
        <v>DISTRIBUCION VOLUMEN X CRITERIO (Consumiciones)Resto aceite Ing.100-200MIL</v>
      </c>
      <c r="B1757" s="9">
        <v>0</v>
      </c>
      <c r="C1757" s="9">
        <v>0</v>
      </c>
      <c r="D1757" t="s">
        <v>160</v>
      </c>
      <c r="E1757" s="25">
        <v>10.055493852205419</v>
      </c>
      <c r="F1757" s="25">
        <v>9.2078416679490296</v>
      </c>
      <c r="G1757" s="25">
        <v>9.6078632501257388</v>
      </c>
      <c r="H1757" s="10">
        <v>0</v>
      </c>
    </row>
    <row r="1758" spans="1:8" x14ac:dyDescent="0.35">
      <c r="A1758" s="9" t="str">
        <f t="shared" si="57"/>
        <v>DISTRIBUCION VOLUMEN X CRITERIO (Consumiciones)Resto aceite Ing.200-500MIL</v>
      </c>
      <c r="B1758" s="9">
        <v>0</v>
      </c>
      <c r="C1758" s="9">
        <v>0</v>
      </c>
      <c r="D1758" t="s">
        <v>161</v>
      </c>
      <c r="E1758" s="25">
        <v>12.213503686796928</v>
      </c>
      <c r="F1758" s="25">
        <v>13.73317781430344</v>
      </c>
      <c r="G1758" s="25">
        <v>12.2267120205416</v>
      </c>
      <c r="H1758" s="10">
        <v>0</v>
      </c>
    </row>
    <row r="1759" spans="1:8" x14ac:dyDescent="0.35">
      <c r="A1759" s="9" t="str">
        <f t="shared" si="57"/>
        <v>DISTRIBUCION VOLUMEN X CRITERIO (Consumiciones)Resto aceite Ing.&gt;500MIL</v>
      </c>
      <c r="B1759" s="9">
        <v>0</v>
      </c>
      <c r="C1759" s="9">
        <v>0</v>
      </c>
      <c r="D1759" t="s">
        <v>162</v>
      </c>
      <c r="E1759" s="25">
        <v>24.255834099621058</v>
      </c>
      <c r="F1759" s="25">
        <v>26.106389289704744</v>
      </c>
      <c r="G1759" s="25">
        <v>25.152678878682792</v>
      </c>
      <c r="H1759" s="10">
        <v>0</v>
      </c>
    </row>
    <row r="1760" spans="1:8" x14ac:dyDescent="0.35">
      <c r="A1760" s="9" t="str">
        <f t="shared" si="57"/>
        <v>DISTRIBUCION VOLUMEN X CRITERIO (Consumiciones)Resto aceite Ing.DE 15 A 19 AÑOS</v>
      </c>
      <c r="B1760" s="9">
        <v>0</v>
      </c>
      <c r="C1760" s="9">
        <v>0</v>
      </c>
      <c r="D1760" t="s">
        <v>163</v>
      </c>
      <c r="E1760" s="25">
        <v>0.82459791433973673</v>
      </c>
      <c r="F1760" s="25">
        <v>0.83339392033589743</v>
      </c>
      <c r="G1760" s="25">
        <v>0.52422168250522805</v>
      </c>
      <c r="H1760" s="10">
        <v>0</v>
      </c>
    </row>
    <row r="1761" spans="1:8" x14ac:dyDescent="0.35">
      <c r="A1761" s="9" t="str">
        <f t="shared" si="57"/>
        <v>DISTRIBUCION VOLUMEN X CRITERIO (Consumiciones)Resto aceite Ing.DE 20 A 24 AÑOS</v>
      </c>
      <c r="B1761" s="9">
        <v>0</v>
      </c>
      <c r="C1761" s="9">
        <v>0</v>
      </c>
      <c r="D1761" t="s">
        <v>164</v>
      </c>
      <c r="E1761" s="25">
        <v>1.3544980175731838</v>
      </c>
      <c r="F1761" s="25">
        <v>1.1656374310218836</v>
      </c>
      <c r="G1761" s="25">
        <v>0.46303723164888694</v>
      </c>
      <c r="H1761" s="10">
        <v>0</v>
      </c>
    </row>
    <row r="1762" spans="1:8" x14ac:dyDescent="0.35">
      <c r="A1762" s="9" t="str">
        <f t="shared" si="57"/>
        <v>DISTRIBUCION VOLUMEN X CRITERIO (Consumiciones)Resto aceite Ing.DE 25 A 34 AÑOS</v>
      </c>
      <c r="B1762" s="9">
        <v>0</v>
      </c>
      <c r="C1762" s="9">
        <v>0</v>
      </c>
      <c r="D1762" t="s">
        <v>165</v>
      </c>
      <c r="E1762" s="25">
        <v>5.2606409559511178</v>
      </c>
      <c r="F1762" s="25">
        <v>4.128451136024883</v>
      </c>
      <c r="G1762" s="25">
        <v>3.768351113111152</v>
      </c>
      <c r="H1762" s="10">
        <v>0</v>
      </c>
    </row>
    <row r="1763" spans="1:8" x14ac:dyDescent="0.35">
      <c r="A1763" s="9" t="str">
        <f t="shared" si="57"/>
        <v>DISTRIBUCION VOLUMEN X CRITERIO (Consumiciones)Resto aceite Ing.DE 35 A 49 AÑOS</v>
      </c>
      <c r="B1763" s="9">
        <v>0</v>
      </c>
      <c r="C1763" s="9">
        <v>0</v>
      </c>
      <c r="D1763" t="s">
        <v>166</v>
      </c>
      <c r="E1763" s="25">
        <v>21.684318698412646</v>
      </c>
      <c r="F1763" s="25">
        <v>17.245529013740242</v>
      </c>
      <c r="G1763" s="25">
        <v>16.940373772401195</v>
      </c>
      <c r="H1763" s="10">
        <v>0</v>
      </c>
    </row>
    <row r="1764" spans="1:8" x14ac:dyDescent="0.35">
      <c r="A1764" s="9" t="str">
        <f t="shared" si="57"/>
        <v>DISTRIBUCION VOLUMEN X CRITERIO (Consumiciones)Resto aceite Ing.DE 50 A 59 AÑOS</v>
      </c>
      <c r="B1764" s="9">
        <v>0</v>
      </c>
      <c r="C1764" s="9">
        <v>0</v>
      </c>
      <c r="D1764" t="s">
        <v>167</v>
      </c>
      <c r="E1764" s="25">
        <v>27.639000938343472</v>
      </c>
      <c r="F1764" s="25">
        <v>33.107637456297446</v>
      </c>
      <c r="G1764" s="25">
        <v>33.277821161023901</v>
      </c>
      <c r="H1764" s="10">
        <v>0</v>
      </c>
    </row>
    <row r="1765" spans="1:8" x14ac:dyDescent="0.35">
      <c r="A1765" s="9" t="str">
        <f t="shared" si="57"/>
        <v>DISTRIBUCION VOLUMEN X CRITERIO (Consumiciones)Resto aceite Ing.DE 60 A 75 AÑOS</v>
      </c>
      <c r="B1765" s="9">
        <v>0</v>
      </c>
      <c r="C1765" s="9">
        <v>0</v>
      </c>
      <c r="D1765" t="s">
        <v>168</v>
      </c>
      <c r="E1765" s="25">
        <v>43.236924677180085</v>
      </c>
      <c r="F1765" s="25">
        <v>43.51937631813901</v>
      </c>
      <c r="G1765" s="25">
        <v>45.026199804113617</v>
      </c>
      <c r="H1765" s="10">
        <v>0</v>
      </c>
    </row>
    <row r="1766" spans="1:8" x14ac:dyDescent="0.35">
      <c r="A1766" s="9" t="str">
        <f t="shared" si="57"/>
        <v>DISTRIBUCION VOLUMEN X CRITERIO (Consumiciones)Resto aceite Ing.NIVEL ALTO</v>
      </c>
      <c r="B1766" s="9">
        <v>0</v>
      </c>
      <c r="C1766" s="9">
        <v>0</v>
      </c>
      <c r="D1766" t="s">
        <v>256</v>
      </c>
      <c r="E1766" s="25">
        <v>25.839496270907119</v>
      </c>
      <c r="F1766" s="25">
        <v>21.256871792698785</v>
      </c>
      <c r="G1766" s="25">
        <v>18.997763189242132</v>
      </c>
      <c r="H1766" s="10">
        <v>0</v>
      </c>
    </row>
    <row r="1767" spans="1:8" x14ac:dyDescent="0.35">
      <c r="A1767" s="9" t="str">
        <f t="shared" si="57"/>
        <v>DISTRIBUCION VOLUMEN X CRITERIO (Consumiciones)Resto aceite Ing.NIVEL MEDIO ALTO</v>
      </c>
      <c r="B1767" s="9">
        <v>0</v>
      </c>
      <c r="C1767" s="9">
        <v>0</v>
      </c>
      <c r="D1767" t="s">
        <v>257</v>
      </c>
      <c r="E1767" s="25">
        <v>11.236937209313254</v>
      </c>
      <c r="F1767" s="25">
        <v>9.0848314677740341</v>
      </c>
      <c r="G1767" s="25">
        <v>14.169474812716732</v>
      </c>
      <c r="H1767" s="10">
        <v>0</v>
      </c>
    </row>
    <row r="1768" spans="1:8" x14ac:dyDescent="0.35">
      <c r="A1768" s="9" t="str">
        <f t="shared" si="57"/>
        <v>DISTRIBUCION VOLUMEN X CRITERIO (Consumiciones)Resto aceite Ing.NIVEL MEDIO</v>
      </c>
      <c r="B1768" s="9">
        <v>0</v>
      </c>
      <c r="C1768" s="9">
        <v>0</v>
      </c>
      <c r="D1768" t="s">
        <v>258</v>
      </c>
      <c r="E1768" s="25">
        <v>21.213392464115017</v>
      </c>
      <c r="F1768" s="25">
        <v>19.779545084535595</v>
      </c>
      <c r="G1768" s="25">
        <v>25.612859676522753</v>
      </c>
      <c r="H1768" s="10">
        <v>0</v>
      </c>
    </row>
    <row r="1769" spans="1:8" x14ac:dyDescent="0.35">
      <c r="A1769" s="9" t="str">
        <f t="shared" si="57"/>
        <v>DISTRIBUCION VOLUMEN X CRITERIO (Consumiciones)Resto aceite Ing.NIVEL MEDIO BAJO</v>
      </c>
      <c r="B1769" s="9">
        <v>0</v>
      </c>
      <c r="C1769" s="9">
        <v>0</v>
      </c>
      <c r="D1769" t="s">
        <v>259</v>
      </c>
      <c r="E1769" s="25">
        <v>13.310057506826094</v>
      </c>
      <c r="F1769" s="25">
        <v>16.19307702429353</v>
      </c>
      <c r="G1769" s="25">
        <v>10.323920639542578</v>
      </c>
      <c r="H1769" s="10">
        <v>0</v>
      </c>
    </row>
    <row r="1770" spans="1:8" x14ac:dyDescent="0.35">
      <c r="A1770" s="9" t="str">
        <f t="shared" si="57"/>
        <v>DISTRIBUCION VOLUMEN X CRITERIO (Consumiciones)Resto aceite Ing.NIVEL BAJO</v>
      </c>
      <c r="B1770" s="9">
        <v>0</v>
      </c>
      <c r="C1770" s="9">
        <v>0</v>
      </c>
      <c r="D1770" t="s">
        <v>260</v>
      </c>
      <c r="E1770" s="25">
        <v>28.400108716255275</v>
      </c>
      <c r="F1770" s="25">
        <v>33.685696932662196</v>
      </c>
      <c r="G1770" s="25">
        <v>30.895994917542417</v>
      </c>
      <c r="H1770" s="10">
        <v>0</v>
      </c>
    </row>
    <row r="1771" spans="1:8" x14ac:dyDescent="0.35">
      <c r="A1771" s="9" t="str">
        <f t="shared" si="57"/>
        <v>DISTRIBUCION VOLUMEN X CRITERIO (Consumiciones)Resto aceite Ing.HOMBRE</v>
      </c>
      <c r="B1771" s="9">
        <v>0</v>
      </c>
      <c r="C1771" s="9">
        <v>0</v>
      </c>
      <c r="D1771" t="s">
        <v>173</v>
      </c>
      <c r="E1771" s="25">
        <v>51.934953529283668</v>
      </c>
      <c r="F1771" s="25">
        <v>53.524200976379987</v>
      </c>
      <c r="G1771" s="25">
        <v>51.968565529290309</v>
      </c>
      <c r="H1771" s="10">
        <v>0</v>
      </c>
    </row>
    <row r="1772" spans="1:8" x14ac:dyDescent="0.35">
      <c r="A1772" s="9" t="str">
        <f t="shared" si="57"/>
        <v>DISTRIBUCION VOLUMEN X CRITERIO (Consumiciones)Resto aceite Ing.MUJER</v>
      </c>
      <c r="B1772" s="9">
        <v>0</v>
      </c>
      <c r="C1772" s="9">
        <v>0</v>
      </c>
      <c r="D1772" t="s">
        <v>174</v>
      </c>
      <c r="E1772" s="25">
        <v>48.065030805549853</v>
      </c>
      <c r="F1772" s="25">
        <v>46.475821325584143</v>
      </c>
      <c r="G1772" s="25">
        <v>48.031441088493004</v>
      </c>
      <c r="H1772" s="10">
        <v>0</v>
      </c>
    </row>
    <row r="1773" spans="1:8" x14ac:dyDescent="0.35">
      <c r="A1773" s="9" t="str">
        <f>$B$3&amp;$C$1773&amp;D1773</f>
        <v>DISTRIBUCION VOLUMEN X CRITERIO (Consumiciones).Pan Ing.T.ESPAÑA</v>
      </c>
      <c r="B1773" s="9">
        <v>0</v>
      </c>
      <c r="C1773" s="9" t="s">
        <v>123</v>
      </c>
      <c r="D1773" t="s">
        <v>145</v>
      </c>
      <c r="E1773" s="25">
        <v>100</v>
      </c>
      <c r="F1773" s="25">
        <v>100</v>
      </c>
      <c r="G1773" s="25">
        <v>100</v>
      </c>
      <c r="H1773" s="10">
        <v>0</v>
      </c>
    </row>
    <row r="1774" spans="1:8" x14ac:dyDescent="0.35">
      <c r="A1774" s="9" t="str">
        <f t="shared" ref="A1774:A1802" si="58">$B$3&amp;$C$1773&amp;D1774</f>
        <v>DISTRIBUCION VOLUMEN X CRITERIO (Consumiciones).Pan Ing.BCN AM</v>
      </c>
      <c r="B1774" s="9">
        <v>0</v>
      </c>
      <c r="C1774" s="9">
        <v>0</v>
      </c>
      <c r="D1774" t="s">
        <v>147</v>
      </c>
      <c r="E1774" s="25">
        <v>8.5398827432953563</v>
      </c>
      <c r="F1774" s="25">
        <v>7.9787662258722456</v>
      </c>
      <c r="G1774" s="25">
        <v>8.4412760998482241</v>
      </c>
      <c r="H1774" s="10">
        <v>0</v>
      </c>
    </row>
    <row r="1775" spans="1:8" x14ac:dyDescent="0.35">
      <c r="A1775" s="9" t="str">
        <f t="shared" si="58"/>
        <v>DISTRIBUCION VOLUMEN X CRITERIO (Consumiciones).Pan Ing.REST.CAT ARAGON</v>
      </c>
      <c r="B1775" s="9">
        <v>0</v>
      </c>
      <c r="C1775" s="9">
        <v>0</v>
      </c>
      <c r="D1775" t="s">
        <v>148</v>
      </c>
      <c r="E1775" s="25">
        <v>9.731530624311425</v>
      </c>
      <c r="F1775" s="25">
        <v>9.7834533248686402</v>
      </c>
      <c r="G1775" s="25">
        <v>11.101997987926504</v>
      </c>
      <c r="H1775" s="10">
        <v>0</v>
      </c>
    </row>
    <row r="1776" spans="1:8" x14ac:dyDescent="0.35">
      <c r="A1776" s="9" t="str">
        <f t="shared" si="58"/>
        <v>DISTRIBUCION VOLUMEN X CRITERIO (Consumiciones).Pan Ing.LEVANTE</v>
      </c>
      <c r="B1776" s="9">
        <v>0</v>
      </c>
      <c r="C1776" s="9">
        <v>0</v>
      </c>
      <c r="D1776" t="s">
        <v>149</v>
      </c>
      <c r="E1776" s="25">
        <v>16.918573635380554</v>
      </c>
      <c r="F1776" s="25">
        <v>16.195140005132846</v>
      </c>
      <c r="G1776" s="25">
        <v>16.495362576804602</v>
      </c>
      <c r="H1776" s="10">
        <v>0</v>
      </c>
    </row>
    <row r="1777" spans="1:8" x14ac:dyDescent="0.35">
      <c r="A1777" s="9" t="str">
        <f t="shared" si="58"/>
        <v>DISTRIBUCION VOLUMEN X CRITERIO (Consumiciones).Pan Ing.ANDALUCIA</v>
      </c>
      <c r="B1777" s="9">
        <v>0</v>
      </c>
      <c r="C1777" s="9">
        <v>0</v>
      </c>
      <c r="D1777" t="s">
        <v>150</v>
      </c>
      <c r="E1777" s="25">
        <v>22.850621036753882</v>
      </c>
      <c r="F1777" s="25">
        <v>22.828354922804696</v>
      </c>
      <c r="G1777" s="25">
        <v>22.731766968759047</v>
      </c>
      <c r="H1777" s="10">
        <v>0</v>
      </c>
    </row>
    <row r="1778" spans="1:8" x14ac:dyDescent="0.35">
      <c r="A1778" s="9" t="str">
        <f t="shared" si="58"/>
        <v>DISTRIBUCION VOLUMEN X CRITERIO (Consumiciones).Pan Ing.MDD AM</v>
      </c>
      <c r="B1778" s="9">
        <v>0</v>
      </c>
      <c r="C1778" s="9">
        <v>0</v>
      </c>
      <c r="D1778" t="s">
        <v>151</v>
      </c>
      <c r="E1778" s="25">
        <v>17.132711324523477</v>
      </c>
      <c r="F1778" s="25">
        <v>16.463398754609432</v>
      </c>
      <c r="G1778" s="25">
        <v>17.088845125733489</v>
      </c>
      <c r="H1778" s="10">
        <v>0</v>
      </c>
    </row>
    <row r="1779" spans="1:8" x14ac:dyDescent="0.35">
      <c r="A1779" s="9" t="str">
        <f t="shared" si="58"/>
        <v>DISTRIBUCION VOLUMEN X CRITERIO (Consumiciones).Pan Ing.RTO CENTRO</v>
      </c>
      <c r="B1779" s="9">
        <v>0</v>
      </c>
      <c r="C1779" s="9">
        <v>0</v>
      </c>
      <c r="D1779" t="s">
        <v>152</v>
      </c>
      <c r="E1779" s="25">
        <v>9.4143746210988226</v>
      </c>
      <c r="F1779" s="25">
        <v>11.29730255426634</v>
      </c>
      <c r="G1779" s="25">
        <v>9.9661629800633804</v>
      </c>
      <c r="H1779" s="10">
        <v>0</v>
      </c>
    </row>
    <row r="1780" spans="1:8" x14ac:dyDescent="0.35">
      <c r="A1780" s="9" t="str">
        <f t="shared" si="58"/>
        <v>DISTRIBUCION VOLUMEN X CRITERIO (Consumiciones).Pan Ing.NORTE-CENTRO</v>
      </c>
      <c r="B1780" s="9">
        <v>0</v>
      </c>
      <c r="C1780" s="9">
        <v>0</v>
      </c>
      <c r="D1780" t="s">
        <v>153</v>
      </c>
      <c r="E1780" s="25">
        <v>8.2814460554414371</v>
      </c>
      <c r="F1780" s="25">
        <v>7.5508435427444507</v>
      </c>
      <c r="G1780" s="25">
        <v>7.8469494718438959</v>
      </c>
      <c r="H1780" s="10">
        <v>0</v>
      </c>
    </row>
    <row r="1781" spans="1:8" x14ac:dyDescent="0.35">
      <c r="A1781" s="9" t="str">
        <f t="shared" si="58"/>
        <v>DISTRIBUCION VOLUMEN X CRITERIO (Consumiciones).Pan Ing.NOROESTE</v>
      </c>
      <c r="B1781" s="9">
        <v>0</v>
      </c>
      <c r="C1781" s="9">
        <v>0</v>
      </c>
      <c r="D1781" t="s">
        <v>154</v>
      </c>
      <c r="E1781" s="25">
        <v>7.1308385561276726</v>
      </c>
      <c r="F1781" s="25">
        <v>7.9027622816851935</v>
      </c>
      <c r="G1781" s="25">
        <v>6.3276546155035165</v>
      </c>
      <c r="H1781" s="10">
        <v>0</v>
      </c>
    </row>
    <row r="1782" spans="1:8" x14ac:dyDescent="0.35">
      <c r="A1782" s="9" t="str">
        <f t="shared" si="58"/>
        <v>DISTRIBUCION VOLUMEN X CRITERIO (Consumiciones).Pan Ing.&lt;2MIL</v>
      </c>
      <c r="B1782" s="9">
        <v>0</v>
      </c>
      <c r="C1782" s="9">
        <v>0</v>
      </c>
      <c r="D1782" t="s">
        <v>155</v>
      </c>
      <c r="E1782" s="25">
        <v>3.2993925274400704</v>
      </c>
      <c r="F1782" s="25">
        <v>3.6730322964083579</v>
      </c>
      <c r="G1782" s="25">
        <v>3.4852352105476117</v>
      </c>
      <c r="H1782" s="10">
        <v>0</v>
      </c>
    </row>
    <row r="1783" spans="1:8" x14ac:dyDescent="0.35">
      <c r="A1783" s="9" t="str">
        <f t="shared" si="58"/>
        <v>DISTRIBUCION VOLUMEN X CRITERIO (Consumiciones).Pan Ing.2-5MIL</v>
      </c>
      <c r="B1783" s="9">
        <v>0</v>
      </c>
      <c r="C1783" s="9">
        <v>0</v>
      </c>
      <c r="D1783" t="s">
        <v>156</v>
      </c>
      <c r="E1783" s="25">
        <v>5.5116697549509315</v>
      </c>
      <c r="F1783" s="25">
        <v>4.8113949184822991</v>
      </c>
      <c r="G1783" s="25">
        <v>4.0244978125163211</v>
      </c>
      <c r="H1783" s="10">
        <v>0</v>
      </c>
    </row>
    <row r="1784" spans="1:8" x14ac:dyDescent="0.35">
      <c r="A1784" s="9" t="str">
        <f t="shared" si="58"/>
        <v>DISTRIBUCION VOLUMEN X CRITERIO (Consumiciones).Pan Ing.5-10MIL</v>
      </c>
      <c r="B1784" s="9">
        <v>0</v>
      </c>
      <c r="C1784" s="9">
        <v>0</v>
      </c>
      <c r="D1784" t="s">
        <v>157</v>
      </c>
      <c r="E1784" s="25">
        <v>6.2077991707381539</v>
      </c>
      <c r="F1784" s="25">
        <v>6.1699944619291394</v>
      </c>
      <c r="G1784" s="25">
        <v>6.80654815444748</v>
      </c>
      <c r="H1784" s="10">
        <v>0</v>
      </c>
    </row>
    <row r="1785" spans="1:8" x14ac:dyDescent="0.35">
      <c r="A1785" s="9" t="str">
        <f t="shared" si="58"/>
        <v>DISTRIBUCION VOLUMEN X CRITERIO (Consumiciones).Pan Ing.10-30MIL</v>
      </c>
      <c r="B1785" s="9">
        <v>0</v>
      </c>
      <c r="C1785" s="9">
        <v>0</v>
      </c>
      <c r="D1785" t="s">
        <v>158</v>
      </c>
      <c r="E1785" s="25">
        <v>16.459493892367185</v>
      </c>
      <c r="F1785" s="25">
        <v>15.949714316588548</v>
      </c>
      <c r="G1785" s="25">
        <v>17.353084080299354</v>
      </c>
      <c r="H1785" s="10">
        <v>0</v>
      </c>
    </row>
    <row r="1786" spans="1:8" x14ac:dyDescent="0.35">
      <c r="A1786" s="9" t="str">
        <f t="shared" si="58"/>
        <v>DISTRIBUCION VOLUMEN X CRITERIO (Consumiciones).Pan Ing.30-100MIL</v>
      </c>
      <c r="B1786" s="9">
        <v>0</v>
      </c>
      <c r="C1786" s="9">
        <v>0</v>
      </c>
      <c r="D1786" t="s">
        <v>159</v>
      </c>
      <c r="E1786" s="25">
        <v>23.968765433618117</v>
      </c>
      <c r="F1786" s="25">
        <v>24.309597071576189</v>
      </c>
      <c r="G1786" s="25">
        <v>24.054064319880649</v>
      </c>
      <c r="H1786" s="10">
        <v>0</v>
      </c>
    </row>
    <row r="1787" spans="1:8" x14ac:dyDescent="0.35">
      <c r="A1787" s="9" t="str">
        <f t="shared" si="58"/>
        <v>DISTRIBUCION VOLUMEN X CRITERIO (Consumiciones).Pan Ing.100-200MIL</v>
      </c>
      <c r="B1787" s="9">
        <v>0</v>
      </c>
      <c r="C1787" s="9">
        <v>0</v>
      </c>
      <c r="D1787" t="s">
        <v>160</v>
      </c>
      <c r="E1787" s="25">
        <v>10.952736141380102</v>
      </c>
      <c r="F1787" s="25">
        <v>10.696770359164157</v>
      </c>
      <c r="G1787" s="25">
        <v>11.576497040183966</v>
      </c>
      <c r="H1787" s="10">
        <v>0</v>
      </c>
    </row>
    <row r="1788" spans="1:8" x14ac:dyDescent="0.35">
      <c r="A1788" s="9" t="str">
        <f t="shared" si="58"/>
        <v>DISTRIBUCION VOLUMEN X CRITERIO (Consumiciones).Pan Ing.200-500MIL</v>
      </c>
      <c r="B1788" s="9">
        <v>0</v>
      </c>
      <c r="C1788" s="9">
        <v>0</v>
      </c>
      <c r="D1788" t="s">
        <v>161</v>
      </c>
      <c r="E1788" s="25">
        <v>14.980472376398623</v>
      </c>
      <c r="F1788" s="25">
        <v>15.866956627449918</v>
      </c>
      <c r="G1788" s="25">
        <v>14.606672339581452</v>
      </c>
      <c r="H1788" s="10">
        <v>0</v>
      </c>
    </row>
    <row r="1789" spans="1:8" x14ac:dyDescent="0.35">
      <c r="A1789" s="9" t="str">
        <f t="shared" si="58"/>
        <v>DISTRIBUCION VOLUMEN X CRITERIO (Consumiciones).Pan Ing.&gt;500MIL</v>
      </c>
      <c r="B1789" s="9">
        <v>0</v>
      </c>
      <c r="C1789" s="9">
        <v>0</v>
      </c>
      <c r="D1789" t="s">
        <v>162</v>
      </c>
      <c r="E1789" s="25">
        <v>18.619651975422858</v>
      </c>
      <c r="F1789" s="25">
        <v>18.522566963381195</v>
      </c>
      <c r="G1789" s="25">
        <v>18.093410010883346</v>
      </c>
      <c r="H1789" s="10">
        <v>0</v>
      </c>
    </row>
    <row r="1790" spans="1:8" x14ac:dyDescent="0.35">
      <c r="A1790" s="9" t="str">
        <f t="shared" si="58"/>
        <v>DISTRIBUCION VOLUMEN X CRITERIO (Consumiciones).Pan Ing.DE 15 A 19 AÑOS</v>
      </c>
      <c r="B1790" s="9">
        <v>0</v>
      </c>
      <c r="C1790" s="9">
        <v>0</v>
      </c>
      <c r="D1790" t="s">
        <v>163</v>
      </c>
      <c r="E1790" s="25">
        <v>3.2457291516733719</v>
      </c>
      <c r="F1790" s="25">
        <v>3.7657774235813757</v>
      </c>
      <c r="G1790" s="25">
        <v>2.6638914050065496</v>
      </c>
      <c r="H1790" s="10">
        <v>0</v>
      </c>
    </row>
    <row r="1791" spans="1:8" x14ac:dyDescent="0.35">
      <c r="A1791" s="9" t="str">
        <f t="shared" si="58"/>
        <v>DISTRIBUCION VOLUMEN X CRITERIO (Consumiciones).Pan Ing.DE 20 A 24 AÑOS</v>
      </c>
      <c r="B1791" s="9">
        <v>0</v>
      </c>
      <c r="C1791" s="9">
        <v>0</v>
      </c>
      <c r="D1791" t="s">
        <v>164</v>
      </c>
      <c r="E1791" s="25">
        <v>3.5647274239107576</v>
      </c>
      <c r="F1791" s="25">
        <v>3.0508265233071739</v>
      </c>
      <c r="G1791" s="25">
        <v>3.2702672618127546</v>
      </c>
      <c r="H1791" s="10">
        <v>0</v>
      </c>
    </row>
    <row r="1792" spans="1:8" x14ac:dyDescent="0.35">
      <c r="A1792" s="9" t="str">
        <f t="shared" si="58"/>
        <v>DISTRIBUCION VOLUMEN X CRITERIO (Consumiciones).Pan Ing.DE 25 A 34 AÑOS</v>
      </c>
      <c r="B1792" s="9">
        <v>0</v>
      </c>
      <c r="C1792" s="9">
        <v>0</v>
      </c>
      <c r="D1792" t="s">
        <v>165</v>
      </c>
      <c r="E1792" s="25">
        <v>11.022092781226942</v>
      </c>
      <c r="F1792" s="25">
        <v>11.550524765982738</v>
      </c>
      <c r="G1792" s="25">
        <v>10.064693385638099</v>
      </c>
      <c r="H1792" s="10">
        <v>0</v>
      </c>
    </row>
    <row r="1793" spans="1:8" x14ac:dyDescent="0.35">
      <c r="A1793" s="9" t="str">
        <f t="shared" si="58"/>
        <v>DISTRIBUCION VOLUMEN X CRITERIO (Consumiciones).Pan Ing.DE 35 A 49 AÑOS</v>
      </c>
      <c r="B1793" s="9">
        <v>0</v>
      </c>
      <c r="C1793" s="9">
        <v>0</v>
      </c>
      <c r="D1793" t="s">
        <v>166</v>
      </c>
      <c r="E1793" s="25">
        <v>28.176811809784517</v>
      </c>
      <c r="F1793" s="25">
        <v>26.440144259992167</v>
      </c>
      <c r="G1793" s="25">
        <v>26.503813918547426</v>
      </c>
      <c r="H1793" s="10">
        <v>0</v>
      </c>
    </row>
    <row r="1794" spans="1:8" x14ac:dyDescent="0.35">
      <c r="A1794" s="9" t="str">
        <f t="shared" si="58"/>
        <v>DISTRIBUCION VOLUMEN X CRITERIO (Consumiciones).Pan Ing.DE 50 A 59 AÑOS</v>
      </c>
      <c r="B1794" s="9">
        <v>0</v>
      </c>
      <c r="C1794" s="9">
        <v>0</v>
      </c>
      <c r="D1794" t="s">
        <v>167</v>
      </c>
      <c r="E1794" s="25">
        <v>24.849437447127737</v>
      </c>
      <c r="F1794" s="25">
        <v>25.108554293355667</v>
      </c>
      <c r="G1794" s="25">
        <v>26.101172373080839</v>
      </c>
      <c r="H1794" s="10">
        <v>0</v>
      </c>
    </row>
    <row r="1795" spans="1:8" x14ac:dyDescent="0.35">
      <c r="A1795" s="9" t="str">
        <f t="shared" si="58"/>
        <v>DISTRIBUCION VOLUMEN X CRITERIO (Consumiciones).Pan Ing.DE 60 A 75 AÑOS</v>
      </c>
      <c r="B1795" s="9">
        <v>0</v>
      </c>
      <c r="C1795" s="9">
        <v>0</v>
      </c>
      <c r="D1795" t="s">
        <v>168</v>
      </c>
      <c r="E1795" s="25">
        <v>29.141185869052823</v>
      </c>
      <c r="F1795" s="25">
        <v>30.084194886064324</v>
      </c>
      <c r="G1795" s="25">
        <v>31.396175372199309</v>
      </c>
      <c r="H1795" s="10">
        <v>0</v>
      </c>
    </row>
    <row r="1796" spans="1:8" x14ac:dyDescent="0.35">
      <c r="A1796" s="9" t="str">
        <f t="shared" si="58"/>
        <v>DISTRIBUCION VOLUMEN X CRITERIO (Consumiciones).Pan Ing.NIVEL ALTO</v>
      </c>
      <c r="B1796" s="9">
        <v>0</v>
      </c>
      <c r="C1796" s="9">
        <v>0</v>
      </c>
      <c r="D1796" t="s">
        <v>256</v>
      </c>
      <c r="E1796" s="25">
        <v>25.642388988977956</v>
      </c>
      <c r="F1796" s="25">
        <v>23.883614063998486</v>
      </c>
      <c r="G1796" s="25">
        <v>23.262951206426397</v>
      </c>
      <c r="H1796" s="10">
        <v>0</v>
      </c>
    </row>
    <row r="1797" spans="1:8" x14ac:dyDescent="0.35">
      <c r="A1797" s="9" t="str">
        <f t="shared" si="58"/>
        <v>DISTRIBUCION VOLUMEN X CRITERIO (Consumiciones).Pan Ing.NIVEL MEDIO ALTO</v>
      </c>
      <c r="B1797" s="9">
        <v>0</v>
      </c>
      <c r="C1797" s="9">
        <v>0</v>
      </c>
      <c r="D1797" t="s">
        <v>257</v>
      </c>
      <c r="E1797" s="25">
        <v>13.443084695683163</v>
      </c>
      <c r="F1797" s="25">
        <v>12.899723096456986</v>
      </c>
      <c r="G1797" s="25">
        <v>15.713898342281452</v>
      </c>
      <c r="H1797" s="10">
        <v>0</v>
      </c>
    </row>
    <row r="1798" spans="1:8" x14ac:dyDescent="0.35">
      <c r="A1798" s="9" t="str">
        <f t="shared" si="58"/>
        <v>DISTRIBUCION VOLUMEN X CRITERIO (Consumiciones).Pan Ing.NIVEL MEDIO</v>
      </c>
      <c r="B1798" s="9">
        <v>0</v>
      </c>
      <c r="C1798" s="9">
        <v>0</v>
      </c>
      <c r="D1798" t="s">
        <v>258</v>
      </c>
      <c r="E1798" s="25">
        <v>24.102240312570395</v>
      </c>
      <c r="F1798" s="25">
        <v>25.83921764618481</v>
      </c>
      <c r="G1798" s="25">
        <v>26.752690633940311</v>
      </c>
      <c r="H1798" s="10">
        <v>0</v>
      </c>
    </row>
    <row r="1799" spans="1:8" x14ac:dyDescent="0.35">
      <c r="A1799" s="9" t="str">
        <f t="shared" si="58"/>
        <v>DISTRIBUCION VOLUMEN X CRITERIO (Consumiciones).Pan Ing.NIVEL MEDIO BAJO</v>
      </c>
      <c r="B1799" s="9">
        <v>0</v>
      </c>
      <c r="C1799" s="9">
        <v>0</v>
      </c>
      <c r="D1799" t="s">
        <v>259</v>
      </c>
      <c r="E1799" s="25">
        <v>14.852674661069051</v>
      </c>
      <c r="F1799" s="25">
        <v>13.959920575959369</v>
      </c>
      <c r="G1799" s="25">
        <v>13.974710335801033</v>
      </c>
      <c r="H1799" s="10">
        <v>0</v>
      </c>
    </row>
    <row r="1800" spans="1:8" x14ac:dyDescent="0.35">
      <c r="A1800" s="9" t="str">
        <f t="shared" si="58"/>
        <v>DISTRIBUCION VOLUMEN X CRITERIO (Consumiciones).Pan Ing.NIVEL BAJO</v>
      </c>
      <c r="B1800" s="9">
        <v>0</v>
      </c>
      <c r="C1800" s="9">
        <v>0</v>
      </c>
      <c r="D1800" t="s">
        <v>260</v>
      </c>
      <c r="E1800" s="25">
        <v>21.959589938632053</v>
      </c>
      <c r="F1800" s="25">
        <v>23.417546229384193</v>
      </c>
      <c r="G1800" s="25">
        <v>20.29576530803347</v>
      </c>
      <c r="H1800" s="10">
        <v>0</v>
      </c>
    </row>
    <row r="1801" spans="1:8" x14ac:dyDescent="0.35">
      <c r="A1801" s="9" t="str">
        <f t="shared" si="58"/>
        <v>DISTRIBUCION VOLUMEN X CRITERIO (Consumiciones).Pan Ing.HOMBRE</v>
      </c>
      <c r="B1801" s="9">
        <v>0</v>
      </c>
      <c r="C1801" s="9">
        <v>0</v>
      </c>
      <c r="D1801" t="s">
        <v>173</v>
      </c>
      <c r="E1801" s="25">
        <v>49.497177738027524</v>
      </c>
      <c r="F1801" s="25">
        <v>49.406583550578794</v>
      </c>
      <c r="G1801" s="25">
        <v>49.318675196789123</v>
      </c>
      <c r="H1801" s="10">
        <v>0</v>
      </c>
    </row>
    <row r="1802" spans="1:8" x14ac:dyDescent="0.35">
      <c r="A1802" s="9" t="str">
        <f t="shared" si="58"/>
        <v>DISTRIBUCION VOLUMEN X CRITERIO (Consumiciones).Pan Ing.MUJER</v>
      </c>
      <c r="B1802" s="9">
        <v>0</v>
      </c>
      <c r="C1802" s="9">
        <v>0</v>
      </c>
      <c r="D1802" t="s">
        <v>174</v>
      </c>
      <c r="E1802" s="25">
        <v>50.502806209671938</v>
      </c>
      <c r="F1802" s="25">
        <v>50.593438061405053</v>
      </c>
      <c r="G1802" s="25">
        <v>50.681345905187769</v>
      </c>
      <c r="H1802" s="10">
        <v>0</v>
      </c>
    </row>
    <row r="1803" spans="1:8" x14ac:dyDescent="0.35">
      <c r="A1803" s="9" t="str">
        <f>$B$3&amp;$C$1803&amp;D1803</f>
        <v>DISTRIBUCION VOLUMEN X CRITERIO (Consumiciones).Pastas Ing.T.ESPAÑA</v>
      </c>
      <c r="B1803" s="9">
        <v>0</v>
      </c>
      <c r="C1803" s="9" t="s">
        <v>124</v>
      </c>
      <c r="D1803" t="s">
        <v>145</v>
      </c>
      <c r="E1803" s="25">
        <v>100</v>
      </c>
      <c r="F1803" s="25">
        <v>100</v>
      </c>
      <c r="G1803" s="25">
        <v>100</v>
      </c>
      <c r="H1803" s="10">
        <v>0</v>
      </c>
    </row>
    <row r="1804" spans="1:8" x14ac:dyDescent="0.35">
      <c r="A1804" s="9" t="str">
        <f t="shared" ref="A1804:A1832" si="59">$B$3&amp;$C$1803&amp;D1804</f>
        <v>DISTRIBUCION VOLUMEN X CRITERIO (Consumiciones).Pastas Ing.BCN AM</v>
      </c>
      <c r="B1804" s="9">
        <v>0</v>
      </c>
      <c r="C1804" s="9">
        <v>0</v>
      </c>
      <c r="D1804" t="s">
        <v>147</v>
      </c>
      <c r="E1804" s="25">
        <v>13.2949113409473</v>
      </c>
      <c r="F1804" s="25">
        <v>15.696726810143064</v>
      </c>
      <c r="G1804" s="25">
        <v>12.49207084987815</v>
      </c>
      <c r="H1804" s="10">
        <v>0</v>
      </c>
    </row>
    <row r="1805" spans="1:8" x14ac:dyDescent="0.35">
      <c r="A1805" s="9" t="str">
        <f t="shared" si="59"/>
        <v>DISTRIBUCION VOLUMEN X CRITERIO (Consumiciones).Pastas Ing.REST.CAT ARAGON</v>
      </c>
      <c r="B1805" s="9">
        <v>0</v>
      </c>
      <c r="C1805" s="9">
        <v>0</v>
      </c>
      <c r="D1805" t="s">
        <v>148</v>
      </c>
      <c r="E1805" s="25">
        <v>19.246491656457884</v>
      </c>
      <c r="F1805" s="25">
        <v>18.282360039289543</v>
      </c>
      <c r="G1805" s="25">
        <v>20.298239931251956</v>
      </c>
      <c r="H1805" s="10">
        <v>0</v>
      </c>
    </row>
    <row r="1806" spans="1:8" x14ac:dyDescent="0.35">
      <c r="A1806" s="9" t="str">
        <f t="shared" si="59"/>
        <v>DISTRIBUCION VOLUMEN X CRITERIO (Consumiciones).Pastas Ing.LEVANTE</v>
      </c>
      <c r="B1806" s="9">
        <v>0</v>
      </c>
      <c r="C1806" s="9">
        <v>0</v>
      </c>
      <c r="D1806" t="s">
        <v>149</v>
      </c>
      <c r="E1806" s="25">
        <v>14.889707705332134</v>
      </c>
      <c r="F1806" s="25">
        <v>20.859566390546657</v>
      </c>
      <c r="G1806" s="25">
        <v>16.64964656715847</v>
      </c>
      <c r="H1806" s="10">
        <v>0</v>
      </c>
    </row>
    <row r="1807" spans="1:8" x14ac:dyDescent="0.35">
      <c r="A1807" s="9" t="str">
        <f t="shared" si="59"/>
        <v>DISTRIBUCION VOLUMEN X CRITERIO (Consumiciones).Pastas Ing.ANDALUCIA</v>
      </c>
      <c r="B1807" s="9">
        <v>0</v>
      </c>
      <c r="C1807" s="9">
        <v>0</v>
      </c>
      <c r="D1807" t="s">
        <v>150</v>
      </c>
      <c r="E1807" s="25">
        <v>15.081986323840466</v>
      </c>
      <c r="F1807" s="25">
        <v>11.535753979888129</v>
      </c>
      <c r="G1807" s="25">
        <v>12.44069889134223</v>
      </c>
      <c r="H1807" s="10">
        <v>0</v>
      </c>
    </row>
    <row r="1808" spans="1:8" x14ac:dyDescent="0.35">
      <c r="A1808" s="9" t="str">
        <f t="shared" si="59"/>
        <v>DISTRIBUCION VOLUMEN X CRITERIO (Consumiciones).Pastas Ing.MDD AM</v>
      </c>
      <c r="B1808" s="9">
        <v>0</v>
      </c>
      <c r="C1808" s="9">
        <v>0</v>
      </c>
      <c r="D1808" t="s">
        <v>151</v>
      </c>
      <c r="E1808" s="25">
        <v>17.469900366463758</v>
      </c>
      <c r="F1808" s="25">
        <v>13.093618679427488</v>
      </c>
      <c r="G1808" s="25">
        <v>15.026500450764264</v>
      </c>
      <c r="H1808" s="10">
        <v>0</v>
      </c>
    </row>
    <row r="1809" spans="1:8" x14ac:dyDescent="0.35">
      <c r="A1809" s="9" t="str">
        <f t="shared" si="59"/>
        <v>DISTRIBUCION VOLUMEN X CRITERIO (Consumiciones).Pastas Ing.RTO CENTRO</v>
      </c>
      <c r="B1809" s="9">
        <v>0</v>
      </c>
      <c r="C1809" s="9">
        <v>0</v>
      </c>
      <c r="D1809" t="s">
        <v>152</v>
      </c>
      <c r="E1809" s="25">
        <v>6.3769774056179243</v>
      </c>
      <c r="F1809" s="25">
        <v>6.2982102305196257</v>
      </c>
      <c r="G1809" s="25">
        <v>8.5705059093854761</v>
      </c>
      <c r="H1809" s="10">
        <v>0</v>
      </c>
    </row>
    <row r="1810" spans="1:8" x14ac:dyDescent="0.35">
      <c r="A1810" s="9" t="str">
        <f t="shared" si="59"/>
        <v>DISTRIBUCION VOLUMEN X CRITERIO (Consumiciones).Pastas Ing.NORTE-CENTRO</v>
      </c>
      <c r="B1810" s="9">
        <v>0</v>
      </c>
      <c r="C1810" s="9">
        <v>0</v>
      </c>
      <c r="D1810" t="s">
        <v>153</v>
      </c>
      <c r="E1810" s="25">
        <v>7.153528622809076</v>
      </c>
      <c r="F1810" s="25">
        <v>8.1570107483067567</v>
      </c>
      <c r="G1810" s="25">
        <v>7.1479743034242915</v>
      </c>
      <c r="H1810" s="10">
        <v>0</v>
      </c>
    </row>
    <row r="1811" spans="1:8" x14ac:dyDescent="0.35">
      <c r="A1811" s="9" t="str">
        <f t="shared" si="59"/>
        <v>DISTRIBUCION VOLUMEN X CRITERIO (Consumiciones).Pastas Ing.NOROESTE</v>
      </c>
      <c r="B1811" s="9">
        <v>0</v>
      </c>
      <c r="C1811" s="9">
        <v>0</v>
      </c>
      <c r="D1811" t="s">
        <v>154</v>
      </c>
      <c r="E1811" s="25">
        <v>6.4864965785314617</v>
      </c>
      <c r="F1811" s="25">
        <v>6.0767458751778554</v>
      </c>
      <c r="G1811" s="25">
        <v>7.3743693299953854</v>
      </c>
      <c r="H1811" s="10">
        <v>0</v>
      </c>
    </row>
    <row r="1812" spans="1:8" x14ac:dyDescent="0.35">
      <c r="A1812" s="9" t="str">
        <f t="shared" si="59"/>
        <v>DISTRIBUCION VOLUMEN X CRITERIO (Consumiciones).Pastas Ing.&lt;2MIL</v>
      </c>
      <c r="B1812" s="9">
        <v>0</v>
      </c>
      <c r="C1812" s="9">
        <v>0</v>
      </c>
      <c r="D1812" t="s">
        <v>155</v>
      </c>
      <c r="E1812" s="25">
        <v>4.7474118130170631</v>
      </c>
      <c r="F1812" s="25">
        <v>4.7280530557888305</v>
      </c>
      <c r="G1812" s="25">
        <v>8.0445038029793441</v>
      </c>
      <c r="H1812" s="10">
        <v>0</v>
      </c>
    </row>
    <row r="1813" spans="1:8" x14ac:dyDescent="0.35">
      <c r="A1813" s="9" t="str">
        <f t="shared" si="59"/>
        <v>DISTRIBUCION VOLUMEN X CRITERIO (Consumiciones).Pastas Ing.2-5MIL</v>
      </c>
      <c r="B1813" s="9">
        <v>0</v>
      </c>
      <c r="C1813" s="9">
        <v>0</v>
      </c>
      <c r="D1813" t="s">
        <v>156</v>
      </c>
      <c r="E1813" s="25">
        <v>7.1957396538802714</v>
      </c>
      <c r="F1813" s="25">
        <v>5.2399879580536108</v>
      </c>
      <c r="G1813" s="25">
        <v>5.1915888365046126</v>
      </c>
      <c r="H1813" s="10">
        <v>0</v>
      </c>
    </row>
    <row r="1814" spans="1:8" x14ac:dyDescent="0.35">
      <c r="A1814" s="9" t="str">
        <f t="shared" si="59"/>
        <v>DISTRIBUCION VOLUMEN X CRITERIO (Consumiciones).Pastas Ing.5-10MIL</v>
      </c>
      <c r="B1814" s="9">
        <v>0</v>
      </c>
      <c r="C1814" s="9">
        <v>0</v>
      </c>
      <c r="D1814" t="s">
        <v>157</v>
      </c>
      <c r="E1814" s="25">
        <v>7.1228921553845197</v>
      </c>
      <c r="F1814" s="25">
        <v>7.4764099181247028</v>
      </c>
      <c r="G1814" s="25">
        <v>10.929968541038454</v>
      </c>
      <c r="H1814" s="10">
        <v>0</v>
      </c>
    </row>
    <row r="1815" spans="1:8" x14ac:dyDescent="0.35">
      <c r="A1815" s="9" t="str">
        <f t="shared" si="59"/>
        <v>DISTRIBUCION VOLUMEN X CRITERIO (Consumiciones).Pastas Ing.10-30MIL</v>
      </c>
      <c r="B1815" s="9">
        <v>0</v>
      </c>
      <c r="C1815" s="9">
        <v>0</v>
      </c>
      <c r="D1815" t="s">
        <v>158</v>
      </c>
      <c r="E1815" s="25">
        <v>20.081088733531445</v>
      </c>
      <c r="F1815" s="25">
        <v>20.467892559998543</v>
      </c>
      <c r="G1815" s="25">
        <v>18.59756319270333</v>
      </c>
      <c r="H1815" s="10">
        <v>0</v>
      </c>
    </row>
    <row r="1816" spans="1:8" x14ac:dyDescent="0.35">
      <c r="A1816" s="9" t="str">
        <f t="shared" si="59"/>
        <v>DISTRIBUCION VOLUMEN X CRITERIO (Consumiciones).Pastas Ing.30-100MIL</v>
      </c>
      <c r="B1816" s="9">
        <v>0</v>
      </c>
      <c r="C1816" s="9">
        <v>0</v>
      </c>
      <c r="D1816" t="s">
        <v>159</v>
      </c>
      <c r="E1816" s="25">
        <v>21.518741017772285</v>
      </c>
      <c r="F1816" s="25">
        <v>22.8666851354015</v>
      </c>
      <c r="G1816" s="25">
        <v>20.914765765685278</v>
      </c>
      <c r="H1816" s="10">
        <v>0</v>
      </c>
    </row>
    <row r="1817" spans="1:8" x14ac:dyDescent="0.35">
      <c r="A1817" s="9" t="str">
        <f t="shared" si="59"/>
        <v>DISTRIBUCION VOLUMEN X CRITERIO (Consumiciones).Pastas Ing.100-200MIL</v>
      </c>
      <c r="B1817" s="9">
        <v>0</v>
      </c>
      <c r="C1817" s="9">
        <v>0</v>
      </c>
      <c r="D1817" t="s">
        <v>160</v>
      </c>
      <c r="E1817" s="25">
        <v>6.8231738995714846</v>
      </c>
      <c r="F1817" s="25">
        <v>7.1343687419561626</v>
      </c>
      <c r="G1817" s="25">
        <v>8.1817391335062144</v>
      </c>
      <c r="H1817" s="10">
        <v>0</v>
      </c>
    </row>
    <row r="1818" spans="1:8" x14ac:dyDescent="0.35">
      <c r="A1818" s="9" t="str">
        <f t="shared" si="59"/>
        <v>DISTRIBUCION VOLUMEN X CRITERIO (Consumiciones).Pastas Ing.200-500MIL</v>
      </c>
      <c r="B1818" s="9">
        <v>0</v>
      </c>
      <c r="C1818" s="9">
        <v>0</v>
      </c>
      <c r="D1818" t="s">
        <v>161</v>
      </c>
      <c r="E1818" s="25">
        <v>14.054968956732909</v>
      </c>
      <c r="F1818" s="25">
        <v>14.100765168794299</v>
      </c>
      <c r="G1818" s="25">
        <v>11.906129251224357</v>
      </c>
      <c r="H1818" s="10">
        <v>0</v>
      </c>
    </row>
    <row r="1819" spans="1:8" x14ac:dyDescent="0.35">
      <c r="A1819" s="9" t="str">
        <f t="shared" si="59"/>
        <v>DISTRIBUCION VOLUMEN X CRITERIO (Consumiciones).Pastas Ing.&gt;500MIL</v>
      </c>
      <c r="B1819" s="9">
        <v>0</v>
      </c>
      <c r="C1819" s="9">
        <v>0</v>
      </c>
      <c r="D1819" t="s">
        <v>162</v>
      </c>
      <c r="E1819" s="25">
        <v>18.455994901444182</v>
      </c>
      <c r="F1819" s="25">
        <v>17.985845743826225</v>
      </c>
      <c r="G1819" s="25">
        <v>16.233736282024882</v>
      </c>
      <c r="H1819" s="10">
        <v>0</v>
      </c>
    </row>
    <row r="1820" spans="1:8" x14ac:dyDescent="0.35">
      <c r="A1820" s="9" t="str">
        <f t="shared" si="59"/>
        <v>DISTRIBUCION VOLUMEN X CRITERIO (Consumiciones).Pastas Ing.DE 15 A 19 AÑOS</v>
      </c>
      <c r="B1820" s="9">
        <v>0</v>
      </c>
      <c r="C1820" s="9">
        <v>0</v>
      </c>
      <c r="D1820" t="s">
        <v>163</v>
      </c>
      <c r="E1820" s="25">
        <v>3.5677312337343379</v>
      </c>
      <c r="F1820" s="25">
        <v>2.0668988509631077</v>
      </c>
      <c r="G1820" s="25">
        <v>1.7879103757227657</v>
      </c>
      <c r="H1820" s="10">
        <v>0</v>
      </c>
    </row>
    <row r="1821" spans="1:8" x14ac:dyDescent="0.35">
      <c r="A1821" s="9" t="str">
        <f t="shared" si="59"/>
        <v>DISTRIBUCION VOLUMEN X CRITERIO (Consumiciones).Pastas Ing.DE 20 A 24 AÑOS</v>
      </c>
      <c r="B1821" s="9">
        <v>0</v>
      </c>
      <c r="C1821" s="9">
        <v>0</v>
      </c>
      <c r="D1821" t="s">
        <v>164</v>
      </c>
      <c r="E1821" s="25">
        <v>1.9922416624789239</v>
      </c>
      <c r="F1821" s="25">
        <v>2.4989864971187119</v>
      </c>
      <c r="G1821" s="25">
        <v>4.2541404551939905</v>
      </c>
      <c r="H1821" s="10">
        <v>0</v>
      </c>
    </row>
    <row r="1822" spans="1:8" x14ac:dyDescent="0.35">
      <c r="A1822" s="9" t="str">
        <f t="shared" si="59"/>
        <v>DISTRIBUCION VOLUMEN X CRITERIO (Consumiciones).Pastas Ing.DE 25 A 34 AÑOS</v>
      </c>
      <c r="B1822" s="9">
        <v>0</v>
      </c>
      <c r="C1822" s="9">
        <v>0</v>
      </c>
      <c r="D1822" t="s">
        <v>165</v>
      </c>
      <c r="E1822" s="25">
        <v>10.692354817550351</v>
      </c>
      <c r="F1822" s="25">
        <v>10.070538351197488</v>
      </c>
      <c r="G1822" s="25">
        <v>8.4406184830593034</v>
      </c>
      <c r="H1822" s="10">
        <v>0</v>
      </c>
    </row>
    <row r="1823" spans="1:8" x14ac:dyDescent="0.35">
      <c r="A1823" s="9" t="str">
        <f t="shared" si="59"/>
        <v>DISTRIBUCION VOLUMEN X CRITERIO (Consumiciones).Pastas Ing.DE 35 A 49 AÑOS</v>
      </c>
      <c r="B1823" s="9">
        <v>0</v>
      </c>
      <c r="C1823" s="9">
        <v>0</v>
      </c>
      <c r="D1823" t="s">
        <v>166</v>
      </c>
      <c r="E1823" s="25">
        <v>31.135394060360571</v>
      </c>
      <c r="F1823" s="25">
        <v>26.005438338443295</v>
      </c>
      <c r="G1823" s="25">
        <v>26.95834165292419</v>
      </c>
      <c r="H1823" s="10">
        <v>0</v>
      </c>
    </row>
    <row r="1824" spans="1:8" x14ac:dyDescent="0.35">
      <c r="A1824" s="9" t="str">
        <f t="shared" si="59"/>
        <v>DISTRIBUCION VOLUMEN X CRITERIO (Consumiciones).Pastas Ing.DE 50 A 59 AÑOS</v>
      </c>
      <c r="B1824" s="9">
        <v>0</v>
      </c>
      <c r="C1824" s="9">
        <v>0</v>
      </c>
      <c r="D1824" t="s">
        <v>167</v>
      </c>
      <c r="E1824" s="25">
        <v>20.816110966853515</v>
      </c>
      <c r="F1824" s="25">
        <v>22.30676361510163</v>
      </c>
      <c r="G1824" s="25">
        <v>27.268121315529374</v>
      </c>
      <c r="H1824" s="10">
        <v>0</v>
      </c>
    </row>
    <row r="1825" spans="1:8" x14ac:dyDescent="0.35">
      <c r="A1825" s="9" t="str">
        <f t="shared" si="59"/>
        <v>DISTRIBUCION VOLUMEN X CRITERIO (Consumiciones).Pastas Ing.DE 60 A 75 AÑOS</v>
      </c>
      <c r="B1825" s="9">
        <v>0</v>
      </c>
      <c r="C1825" s="9">
        <v>0</v>
      </c>
      <c r="D1825" t="s">
        <v>168</v>
      </c>
      <c r="E1825" s="25">
        <v>31.796160175446015</v>
      </c>
      <c r="F1825" s="25">
        <v>37.051367100474884</v>
      </c>
      <c r="G1825" s="25">
        <v>31.290862523236846</v>
      </c>
      <c r="H1825" s="10">
        <v>0</v>
      </c>
    </row>
    <row r="1826" spans="1:8" x14ac:dyDescent="0.35">
      <c r="A1826" s="9" t="str">
        <f t="shared" si="59"/>
        <v>DISTRIBUCION VOLUMEN X CRITERIO (Consumiciones).Pastas Ing.NIVEL ALTO</v>
      </c>
      <c r="B1826" s="9">
        <v>0</v>
      </c>
      <c r="C1826" s="9">
        <v>0</v>
      </c>
      <c r="D1826" t="s">
        <v>256</v>
      </c>
      <c r="E1826" s="25">
        <v>25.714970652743457</v>
      </c>
      <c r="F1826" s="25">
        <v>26.112430700834654</v>
      </c>
      <c r="G1826" s="25">
        <v>26.171410512957056</v>
      </c>
      <c r="H1826" s="10">
        <v>0</v>
      </c>
    </row>
    <row r="1827" spans="1:8" x14ac:dyDescent="0.35">
      <c r="A1827" s="9" t="str">
        <f t="shared" si="59"/>
        <v>DISTRIBUCION VOLUMEN X CRITERIO (Consumiciones).Pastas Ing.NIVEL MEDIO ALTO</v>
      </c>
      <c r="B1827" s="9">
        <v>0</v>
      </c>
      <c r="C1827" s="9">
        <v>0</v>
      </c>
      <c r="D1827" t="s">
        <v>257</v>
      </c>
      <c r="E1827" s="25">
        <v>13.713874519910618</v>
      </c>
      <c r="F1827" s="25">
        <v>14.900490373896638</v>
      </c>
      <c r="G1827" s="25">
        <v>17.539893000884906</v>
      </c>
      <c r="H1827" s="10">
        <v>0</v>
      </c>
    </row>
    <row r="1828" spans="1:8" x14ac:dyDescent="0.35">
      <c r="A1828" s="9" t="str">
        <f t="shared" si="59"/>
        <v>DISTRIBUCION VOLUMEN X CRITERIO (Consumiciones).Pastas Ing.NIVEL MEDIO</v>
      </c>
      <c r="B1828" s="9">
        <v>0</v>
      </c>
      <c r="C1828" s="9">
        <v>0</v>
      </c>
      <c r="D1828" t="s">
        <v>258</v>
      </c>
      <c r="E1828" s="25">
        <v>19.711993931601391</v>
      </c>
      <c r="F1828" s="25">
        <v>22.384334371889096</v>
      </c>
      <c r="G1828" s="25">
        <v>24.602015359851997</v>
      </c>
      <c r="H1828" s="10">
        <v>0</v>
      </c>
    </row>
    <row r="1829" spans="1:8" x14ac:dyDescent="0.35">
      <c r="A1829" s="9" t="str">
        <f t="shared" si="59"/>
        <v>DISTRIBUCION VOLUMEN X CRITERIO (Consumiciones).Pastas Ing.NIVEL MEDIO BAJO</v>
      </c>
      <c r="B1829" s="9">
        <v>0</v>
      </c>
      <c r="C1829" s="9">
        <v>0</v>
      </c>
      <c r="D1829" t="s">
        <v>259</v>
      </c>
      <c r="E1829" s="25">
        <v>20.866029940860233</v>
      </c>
      <c r="F1829" s="25">
        <v>17.236474757463274</v>
      </c>
      <c r="G1829" s="25">
        <v>14.698914612844504</v>
      </c>
      <c r="H1829" s="10">
        <v>0</v>
      </c>
    </row>
    <row r="1830" spans="1:8" x14ac:dyDescent="0.35">
      <c r="A1830" s="9" t="str">
        <f t="shared" si="59"/>
        <v>DISTRIBUCION VOLUMEN X CRITERIO (Consumiciones).Pastas Ing.NIVEL BAJO</v>
      </c>
      <c r="B1830" s="9">
        <v>0</v>
      </c>
      <c r="C1830" s="9">
        <v>0</v>
      </c>
      <c r="D1830" t="s">
        <v>260</v>
      </c>
      <c r="E1830" s="25">
        <v>19.993120835489609</v>
      </c>
      <c r="F1830" s="25">
        <v>19.366280148346181</v>
      </c>
      <c r="G1830" s="25">
        <v>16.98776651346153</v>
      </c>
      <c r="H1830" s="10">
        <v>0</v>
      </c>
    </row>
    <row r="1831" spans="1:8" x14ac:dyDescent="0.35">
      <c r="A1831" s="9" t="str">
        <f t="shared" si="59"/>
        <v>DISTRIBUCION VOLUMEN X CRITERIO (Consumiciones).Pastas Ing.HOMBRE</v>
      </c>
      <c r="B1831" s="9">
        <v>0</v>
      </c>
      <c r="C1831" s="9">
        <v>0</v>
      </c>
      <c r="D1831" t="s">
        <v>173</v>
      </c>
      <c r="E1831" s="25">
        <v>52.660743042865555</v>
      </c>
      <c r="F1831" s="25">
        <v>50.802934458352603</v>
      </c>
      <c r="G1831" s="25">
        <v>51.069783377592515</v>
      </c>
      <c r="H1831" s="10">
        <v>0</v>
      </c>
    </row>
    <row r="1832" spans="1:8" x14ac:dyDescent="0.35">
      <c r="A1832" s="9" t="str">
        <f t="shared" si="59"/>
        <v>DISTRIBUCION VOLUMEN X CRITERIO (Consumiciones).Pastas Ing.MUJER</v>
      </c>
      <c r="B1832" s="9">
        <v>0</v>
      </c>
      <c r="C1832" s="9">
        <v>0</v>
      </c>
      <c r="D1832" t="s">
        <v>174</v>
      </c>
      <c r="E1832" s="25">
        <v>47.339256957134445</v>
      </c>
      <c r="F1832" s="25">
        <v>49.197065541647412</v>
      </c>
      <c r="G1832" s="25">
        <v>48.930216622407478</v>
      </c>
      <c r="H1832" s="10">
        <v>0</v>
      </c>
    </row>
    <row r="1833" spans="1:8" x14ac:dyDescent="0.35">
      <c r="A1833" s="9" t="str">
        <f>$B$3&amp;$C$1833&amp;D1833</f>
        <v>DISTRIBUCION VOLUMEN X CRITERIO (Consumiciones).Arroz Ing.T.ESPAÑA</v>
      </c>
      <c r="B1833" s="9">
        <v>0</v>
      </c>
      <c r="C1833" s="9" t="s">
        <v>125</v>
      </c>
      <c r="D1833" t="s">
        <v>145</v>
      </c>
      <c r="E1833" s="25">
        <v>100</v>
      </c>
      <c r="F1833" s="25">
        <v>100</v>
      </c>
      <c r="G1833" s="25">
        <v>100</v>
      </c>
      <c r="H1833" s="10">
        <v>0</v>
      </c>
    </row>
    <row r="1834" spans="1:8" x14ac:dyDescent="0.35">
      <c r="A1834" s="9" t="str">
        <f t="shared" ref="A1834:A1862" si="60">$B$3&amp;$C$1833&amp;D1834</f>
        <v>DISTRIBUCION VOLUMEN X CRITERIO (Consumiciones).Arroz Ing.BCN AM</v>
      </c>
      <c r="B1834" s="9">
        <v>0</v>
      </c>
      <c r="C1834" s="9">
        <v>0</v>
      </c>
      <c r="D1834" t="s">
        <v>147</v>
      </c>
      <c r="E1834" s="25">
        <v>11.294647907502311</v>
      </c>
      <c r="F1834" s="25">
        <v>9.9501075664756975</v>
      </c>
      <c r="G1834" s="25">
        <v>9.7412362101805314</v>
      </c>
      <c r="H1834" s="10">
        <v>0</v>
      </c>
    </row>
    <row r="1835" spans="1:8" x14ac:dyDescent="0.35">
      <c r="A1835" s="9" t="str">
        <f t="shared" si="60"/>
        <v>DISTRIBUCION VOLUMEN X CRITERIO (Consumiciones).Arroz Ing.REST.CAT ARAGON</v>
      </c>
      <c r="B1835" s="9">
        <v>0</v>
      </c>
      <c r="C1835" s="9">
        <v>0</v>
      </c>
      <c r="D1835" t="s">
        <v>148</v>
      </c>
      <c r="E1835" s="25">
        <v>13.412937918033267</v>
      </c>
      <c r="F1835" s="25">
        <v>12.806902473861129</v>
      </c>
      <c r="G1835" s="25">
        <v>13.060842909385107</v>
      </c>
      <c r="H1835" s="10">
        <v>0</v>
      </c>
    </row>
    <row r="1836" spans="1:8" x14ac:dyDescent="0.35">
      <c r="A1836" s="9" t="str">
        <f t="shared" si="60"/>
        <v>DISTRIBUCION VOLUMEN X CRITERIO (Consumiciones).Arroz Ing.LEVANTE</v>
      </c>
      <c r="B1836" s="9">
        <v>0</v>
      </c>
      <c r="C1836" s="9">
        <v>0</v>
      </c>
      <c r="D1836" t="s">
        <v>149</v>
      </c>
      <c r="E1836" s="25">
        <v>21.407347907196559</v>
      </c>
      <c r="F1836" s="25">
        <v>22.247321865649063</v>
      </c>
      <c r="G1836" s="25">
        <v>20.348205773480043</v>
      </c>
      <c r="H1836" s="10">
        <v>0</v>
      </c>
    </row>
    <row r="1837" spans="1:8" x14ac:dyDescent="0.35">
      <c r="A1837" s="9" t="str">
        <f t="shared" si="60"/>
        <v>DISTRIBUCION VOLUMEN X CRITERIO (Consumiciones).Arroz Ing.ANDALUCIA</v>
      </c>
      <c r="B1837" s="9">
        <v>0</v>
      </c>
      <c r="C1837" s="9">
        <v>0</v>
      </c>
      <c r="D1837" t="s">
        <v>150</v>
      </c>
      <c r="E1837" s="25">
        <v>16.466264035631404</v>
      </c>
      <c r="F1837" s="25">
        <v>15.467829065435032</v>
      </c>
      <c r="G1837" s="25">
        <v>14.192214888431288</v>
      </c>
      <c r="H1837" s="10">
        <v>0</v>
      </c>
    </row>
    <row r="1838" spans="1:8" x14ac:dyDescent="0.35">
      <c r="A1838" s="9" t="str">
        <f t="shared" si="60"/>
        <v>DISTRIBUCION VOLUMEN X CRITERIO (Consumiciones).Arroz Ing.MDD AM</v>
      </c>
      <c r="B1838" s="9">
        <v>0</v>
      </c>
      <c r="C1838" s="9">
        <v>0</v>
      </c>
      <c r="D1838" t="s">
        <v>151</v>
      </c>
      <c r="E1838" s="25">
        <v>18.488382098512254</v>
      </c>
      <c r="F1838" s="25">
        <v>16.40677148584615</v>
      </c>
      <c r="G1838" s="25">
        <v>18.713629128814752</v>
      </c>
      <c r="H1838" s="10">
        <v>0</v>
      </c>
    </row>
    <row r="1839" spans="1:8" x14ac:dyDescent="0.35">
      <c r="A1839" s="9" t="str">
        <f t="shared" si="60"/>
        <v>DISTRIBUCION VOLUMEN X CRITERIO (Consumiciones).Arroz Ing.RTO CENTRO</v>
      </c>
      <c r="B1839" s="9">
        <v>0</v>
      </c>
      <c r="C1839" s="9">
        <v>0</v>
      </c>
      <c r="D1839" t="s">
        <v>152</v>
      </c>
      <c r="E1839" s="25">
        <v>5.8357039993605424</v>
      </c>
      <c r="F1839" s="25">
        <v>9.3010792127486042</v>
      </c>
      <c r="G1839" s="25">
        <v>12.130394215542983</v>
      </c>
      <c r="H1839" s="10">
        <v>0</v>
      </c>
    </row>
    <row r="1840" spans="1:8" x14ac:dyDescent="0.35">
      <c r="A1840" s="9" t="str">
        <f t="shared" si="60"/>
        <v>DISTRIBUCION VOLUMEN X CRITERIO (Consumiciones).Arroz Ing.NORTE-CENTRO</v>
      </c>
      <c r="B1840" s="9">
        <v>0</v>
      </c>
      <c r="C1840" s="9">
        <v>0</v>
      </c>
      <c r="D1840" t="s">
        <v>153</v>
      </c>
      <c r="E1840" s="25">
        <v>7.5819512273956837</v>
      </c>
      <c r="F1840" s="25">
        <v>6.780801721447177</v>
      </c>
      <c r="G1840" s="25">
        <v>5.9606292650104997</v>
      </c>
      <c r="H1840" s="10">
        <v>0</v>
      </c>
    </row>
    <row r="1841" spans="1:8" x14ac:dyDescent="0.35">
      <c r="A1841" s="9" t="str">
        <f t="shared" si="60"/>
        <v>DISTRIBUCION VOLUMEN X CRITERIO (Consumiciones).Arroz Ing.NOROESTE</v>
      </c>
      <c r="B1841" s="9">
        <v>0</v>
      </c>
      <c r="C1841" s="9">
        <v>0</v>
      </c>
      <c r="D1841" t="s">
        <v>154</v>
      </c>
      <c r="E1841" s="25">
        <v>5.512760538489526</v>
      </c>
      <c r="F1841" s="25">
        <v>7.0391961977036814</v>
      </c>
      <c r="G1841" s="25">
        <v>5.8528354125206583</v>
      </c>
      <c r="H1841" s="10">
        <v>0</v>
      </c>
    </row>
    <row r="1842" spans="1:8" x14ac:dyDescent="0.35">
      <c r="A1842" s="9" t="str">
        <f t="shared" si="60"/>
        <v>DISTRIBUCION VOLUMEN X CRITERIO (Consumiciones).Arroz Ing.&lt;2MIL</v>
      </c>
      <c r="B1842" s="9">
        <v>0</v>
      </c>
      <c r="C1842" s="9">
        <v>0</v>
      </c>
      <c r="D1842" t="s">
        <v>155</v>
      </c>
      <c r="E1842" s="25">
        <v>3.3729661519995493</v>
      </c>
      <c r="F1842" s="25">
        <v>5.1107908329485676</v>
      </c>
      <c r="G1842" s="25">
        <v>9.2499517216565472</v>
      </c>
      <c r="H1842" s="10">
        <v>0</v>
      </c>
    </row>
    <row r="1843" spans="1:8" x14ac:dyDescent="0.35">
      <c r="A1843" s="9" t="str">
        <f t="shared" si="60"/>
        <v>DISTRIBUCION VOLUMEN X CRITERIO (Consumiciones).Arroz Ing.2-5MIL</v>
      </c>
      <c r="B1843" s="9">
        <v>0</v>
      </c>
      <c r="C1843" s="9">
        <v>0</v>
      </c>
      <c r="D1843" t="s">
        <v>156</v>
      </c>
      <c r="E1843" s="25">
        <v>5.595300337505968</v>
      </c>
      <c r="F1843" s="25">
        <v>3.5877511822243706</v>
      </c>
      <c r="G1843" s="25">
        <v>3.1793763047857562</v>
      </c>
      <c r="H1843" s="10">
        <v>0</v>
      </c>
    </row>
    <row r="1844" spans="1:8" x14ac:dyDescent="0.35">
      <c r="A1844" s="9" t="str">
        <f t="shared" si="60"/>
        <v>DISTRIBUCION VOLUMEN X CRITERIO (Consumiciones).Arroz Ing.5-10MIL</v>
      </c>
      <c r="B1844" s="9">
        <v>0</v>
      </c>
      <c r="C1844" s="9">
        <v>0</v>
      </c>
      <c r="D1844" t="s">
        <v>157</v>
      </c>
      <c r="E1844" s="25">
        <v>5.7124031586749773</v>
      </c>
      <c r="F1844" s="25">
        <v>8.3142964404534343</v>
      </c>
      <c r="G1844" s="25">
        <v>8.8086205810069949</v>
      </c>
      <c r="H1844" s="10">
        <v>0</v>
      </c>
    </row>
    <row r="1845" spans="1:8" x14ac:dyDescent="0.35">
      <c r="A1845" s="9" t="str">
        <f t="shared" si="60"/>
        <v>DISTRIBUCION VOLUMEN X CRITERIO (Consumiciones).Arroz Ing.10-30MIL</v>
      </c>
      <c r="B1845" s="9">
        <v>0</v>
      </c>
      <c r="C1845" s="9">
        <v>0</v>
      </c>
      <c r="D1845" t="s">
        <v>158</v>
      </c>
      <c r="E1845" s="25">
        <v>16.998424506244099</v>
      </c>
      <c r="F1845" s="25">
        <v>16.96651510988945</v>
      </c>
      <c r="G1845" s="25">
        <v>16.631277455131631</v>
      </c>
      <c r="H1845" s="10">
        <v>0</v>
      </c>
    </row>
    <row r="1846" spans="1:8" x14ac:dyDescent="0.35">
      <c r="A1846" s="9" t="str">
        <f t="shared" si="60"/>
        <v>DISTRIBUCION VOLUMEN X CRITERIO (Consumiciones).Arroz Ing.30-100MIL</v>
      </c>
      <c r="B1846" s="9">
        <v>0</v>
      </c>
      <c r="C1846" s="9">
        <v>0</v>
      </c>
      <c r="D1846" t="s">
        <v>159</v>
      </c>
      <c r="E1846" s="25">
        <v>22.575440904570154</v>
      </c>
      <c r="F1846" s="25">
        <v>21.078249037367542</v>
      </c>
      <c r="G1846" s="25">
        <v>20.207326518125214</v>
      </c>
      <c r="H1846" s="10">
        <v>0</v>
      </c>
    </row>
    <row r="1847" spans="1:8" x14ac:dyDescent="0.35">
      <c r="A1847" s="9" t="str">
        <f t="shared" si="60"/>
        <v>DISTRIBUCION VOLUMEN X CRITERIO (Consumiciones).Arroz Ing.100-200MIL</v>
      </c>
      <c r="B1847" s="9">
        <v>0</v>
      </c>
      <c r="C1847" s="9">
        <v>0</v>
      </c>
      <c r="D1847" t="s">
        <v>160</v>
      </c>
      <c r="E1847" s="25">
        <v>10.57006491977736</v>
      </c>
      <c r="F1847" s="25">
        <v>8.2365714510374755</v>
      </c>
      <c r="G1847" s="25">
        <v>9.5993039787453327</v>
      </c>
      <c r="H1847" s="10">
        <v>0</v>
      </c>
    </row>
    <row r="1848" spans="1:8" x14ac:dyDescent="0.35">
      <c r="A1848" s="9" t="str">
        <f t="shared" si="60"/>
        <v>DISTRIBUCION VOLUMEN X CRITERIO (Consumiciones).Arroz Ing.200-500MIL</v>
      </c>
      <c r="B1848" s="9">
        <v>0</v>
      </c>
      <c r="C1848" s="9">
        <v>0</v>
      </c>
      <c r="D1848" t="s">
        <v>161</v>
      </c>
      <c r="E1848" s="25">
        <v>15.530725622542796</v>
      </c>
      <c r="F1848" s="25">
        <v>17.377238291268057</v>
      </c>
      <c r="G1848" s="25">
        <v>15.215211642093838</v>
      </c>
      <c r="H1848" s="10">
        <v>0</v>
      </c>
    </row>
    <row r="1849" spans="1:8" x14ac:dyDescent="0.35">
      <c r="A1849" s="9" t="str">
        <f t="shared" si="60"/>
        <v>DISTRIBUCION VOLUMEN X CRITERIO (Consumiciones).Arroz Ing.&gt;500MIL</v>
      </c>
      <c r="B1849" s="9">
        <v>0</v>
      </c>
      <c r="C1849" s="9">
        <v>0</v>
      </c>
      <c r="D1849" t="s">
        <v>162</v>
      </c>
      <c r="E1849" s="25">
        <v>19.644664352564668</v>
      </c>
      <c r="F1849" s="25">
        <v>19.328595326144335</v>
      </c>
      <c r="G1849" s="25">
        <v>17.108917975602665</v>
      </c>
      <c r="H1849" s="10">
        <v>0</v>
      </c>
    </row>
    <row r="1850" spans="1:8" x14ac:dyDescent="0.35">
      <c r="A1850" s="9" t="str">
        <f t="shared" si="60"/>
        <v>DISTRIBUCION VOLUMEN X CRITERIO (Consumiciones).Arroz Ing.DE 15 A 19 AÑOS</v>
      </c>
      <c r="B1850" s="9">
        <v>0</v>
      </c>
      <c r="C1850" s="9">
        <v>0</v>
      </c>
      <c r="D1850" t="s">
        <v>163</v>
      </c>
      <c r="E1850" s="25">
        <v>1.9979820401574004</v>
      </c>
      <c r="F1850" s="25">
        <v>3.3058910565199855</v>
      </c>
      <c r="G1850" s="25">
        <v>0.7465641065254025</v>
      </c>
      <c r="H1850" s="10">
        <v>0</v>
      </c>
    </row>
    <row r="1851" spans="1:8" x14ac:dyDescent="0.35">
      <c r="A1851" s="9" t="str">
        <f t="shared" si="60"/>
        <v>DISTRIBUCION VOLUMEN X CRITERIO (Consumiciones).Arroz Ing.DE 20 A 24 AÑOS</v>
      </c>
      <c r="B1851" s="9">
        <v>0</v>
      </c>
      <c r="C1851" s="9">
        <v>0</v>
      </c>
      <c r="D1851" t="s">
        <v>164</v>
      </c>
      <c r="E1851" s="25">
        <v>1.9119365818992495</v>
      </c>
      <c r="F1851" s="25">
        <v>2.0458060102019142</v>
      </c>
      <c r="G1851" s="25">
        <v>3.1241849091045841</v>
      </c>
      <c r="H1851" s="10">
        <v>0</v>
      </c>
    </row>
    <row r="1852" spans="1:8" x14ac:dyDescent="0.35">
      <c r="A1852" s="9" t="str">
        <f t="shared" si="60"/>
        <v>DISTRIBUCION VOLUMEN X CRITERIO (Consumiciones).Arroz Ing.DE 25 A 34 AÑOS</v>
      </c>
      <c r="B1852" s="9">
        <v>0</v>
      </c>
      <c r="C1852" s="9">
        <v>0</v>
      </c>
      <c r="D1852" t="s">
        <v>165</v>
      </c>
      <c r="E1852" s="25">
        <v>11.748190933944137</v>
      </c>
      <c r="F1852" s="25">
        <v>11.010055679495533</v>
      </c>
      <c r="G1852" s="25">
        <v>9.0175570548380986</v>
      </c>
      <c r="H1852" s="10">
        <v>0</v>
      </c>
    </row>
    <row r="1853" spans="1:8" x14ac:dyDescent="0.35">
      <c r="A1853" s="9" t="str">
        <f t="shared" si="60"/>
        <v>DISTRIBUCION VOLUMEN X CRITERIO (Consumiciones).Arroz Ing.DE 35 A 49 AÑOS</v>
      </c>
      <c r="B1853" s="9">
        <v>0</v>
      </c>
      <c r="C1853" s="9">
        <v>0</v>
      </c>
      <c r="D1853" t="s">
        <v>166</v>
      </c>
      <c r="E1853" s="25">
        <v>24.416623970654843</v>
      </c>
      <c r="F1853" s="25">
        <v>23.403928777424415</v>
      </c>
      <c r="G1853" s="25">
        <v>21.806610169146989</v>
      </c>
      <c r="H1853" s="10">
        <v>0</v>
      </c>
    </row>
    <row r="1854" spans="1:8" x14ac:dyDescent="0.35">
      <c r="A1854" s="9" t="str">
        <f t="shared" si="60"/>
        <v>DISTRIBUCION VOLUMEN X CRITERIO (Consumiciones).Arroz Ing.DE 50 A 59 AÑOS</v>
      </c>
      <c r="B1854" s="9">
        <v>0</v>
      </c>
      <c r="C1854" s="9">
        <v>0</v>
      </c>
      <c r="D1854" t="s">
        <v>167</v>
      </c>
      <c r="E1854" s="25">
        <v>23.071487756181529</v>
      </c>
      <c r="F1854" s="25">
        <v>22.335954532007914</v>
      </c>
      <c r="G1854" s="25">
        <v>27.020463919307069</v>
      </c>
      <c r="H1854" s="10">
        <v>0</v>
      </c>
    </row>
    <row r="1855" spans="1:8" x14ac:dyDescent="0.35">
      <c r="A1855" s="9" t="str">
        <f t="shared" si="60"/>
        <v>DISTRIBUCION VOLUMEN X CRITERIO (Consumiciones).Arroz Ing.DE 60 A 75 AÑOS</v>
      </c>
      <c r="B1855" s="9">
        <v>0</v>
      </c>
      <c r="C1855" s="9">
        <v>0</v>
      </c>
      <c r="D1855" t="s">
        <v>168</v>
      </c>
      <c r="E1855" s="25">
        <v>36.853769107830253</v>
      </c>
      <c r="F1855" s="25">
        <v>37.898375930808406</v>
      </c>
      <c r="G1855" s="25">
        <v>38.284608457552665</v>
      </c>
      <c r="H1855" s="10">
        <v>0</v>
      </c>
    </row>
    <row r="1856" spans="1:8" x14ac:dyDescent="0.35">
      <c r="A1856" s="9" t="str">
        <f t="shared" si="60"/>
        <v>DISTRIBUCION VOLUMEN X CRITERIO (Consumiciones).Arroz Ing.NIVEL ALTO</v>
      </c>
      <c r="B1856" s="9">
        <v>0</v>
      </c>
      <c r="C1856" s="9">
        <v>0</v>
      </c>
      <c r="D1856" t="s">
        <v>256</v>
      </c>
      <c r="E1856" s="25">
        <v>28.638641484973842</v>
      </c>
      <c r="F1856" s="25">
        <v>24.972649299727138</v>
      </c>
      <c r="G1856" s="25">
        <v>25.674093739264421</v>
      </c>
      <c r="H1856" s="10">
        <v>0</v>
      </c>
    </row>
    <row r="1857" spans="1:8" x14ac:dyDescent="0.35">
      <c r="A1857" s="9" t="str">
        <f t="shared" si="60"/>
        <v>DISTRIBUCION VOLUMEN X CRITERIO (Consumiciones).Arroz Ing.NIVEL MEDIO ALTO</v>
      </c>
      <c r="B1857" s="9">
        <v>0</v>
      </c>
      <c r="C1857" s="9">
        <v>0</v>
      </c>
      <c r="D1857" t="s">
        <v>257</v>
      </c>
      <c r="E1857" s="25">
        <v>14.080721014431033</v>
      </c>
      <c r="F1857" s="25">
        <v>15.637231281587313</v>
      </c>
      <c r="G1857" s="25">
        <v>17.664783641874298</v>
      </c>
      <c r="H1857" s="10">
        <v>0</v>
      </c>
    </row>
    <row r="1858" spans="1:8" x14ac:dyDescent="0.35">
      <c r="A1858" s="9" t="str">
        <f t="shared" si="60"/>
        <v>DISTRIBUCION VOLUMEN X CRITERIO (Consumiciones).Arroz Ing.NIVEL MEDIO</v>
      </c>
      <c r="B1858" s="9">
        <v>0</v>
      </c>
      <c r="C1858" s="9">
        <v>0</v>
      </c>
      <c r="D1858" t="s">
        <v>258</v>
      </c>
      <c r="E1858" s="25">
        <v>23.565660787939066</v>
      </c>
      <c r="F1858" s="25">
        <v>27.164435507341228</v>
      </c>
      <c r="G1858" s="25">
        <v>24.284677571812765</v>
      </c>
      <c r="H1858" s="10">
        <v>0</v>
      </c>
    </row>
    <row r="1859" spans="1:8" x14ac:dyDescent="0.35">
      <c r="A1859" s="9" t="str">
        <f t="shared" si="60"/>
        <v>DISTRIBUCION VOLUMEN X CRITERIO (Consumiciones).Arroz Ing.NIVEL MEDIO BAJO</v>
      </c>
      <c r="B1859" s="9">
        <v>0</v>
      </c>
      <c r="C1859" s="9">
        <v>0</v>
      </c>
      <c r="D1859" t="s">
        <v>259</v>
      </c>
      <c r="E1859" s="25">
        <v>14.006969386850326</v>
      </c>
      <c r="F1859" s="25">
        <v>14.041541228381821</v>
      </c>
      <c r="G1859" s="25">
        <v>11.662531330103935</v>
      </c>
      <c r="H1859" s="10">
        <v>0</v>
      </c>
    </row>
    <row r="1860" spans="1:8" x14ac:dyDescent="0.35">
      <c r="A1860" s="9" t="str">
        <f t="shared" si="60"/>
        <v>DISTRIBUCION VOLUMEN X CRITERIO (Consumiciones).Arroz Ing.NIVEL BAJO</v>
      </c>
      <c r="B1860" s="9">
        <v>0</v>
      </c>
      <c r="C1860" s="9">
        <v>0</v>
      </c>
      <c r="D1860" t="s">
        <v>260</v>
      </c>
      <c r="E1860" s="25">
        <v>19.707998590048838</v>
      </c>
      <c r="F1860" s="25">
        <v>18.184157066712309</v>
      </c>
      <c r="G1860" s="25">
        <v>20.71390965139987</v>
      </c>
      <c r="H1860" s="10">
        <v>0</v>
      </c>
    </row>
    <row r="1861" spans="1:8" x14ac:dyDescent="0.35">
      <c r="A1861" s="9" t="str">
        <f t="shared" si="60"/>
        <v>DISTRIBUCION VOLUMEN X CRITERIO (Consumiciones).Arroz Ing.HOMBRE</v>
      </c>
      <c r="B1861" s="9">
        <v>0</v>
      </c>
      <c r="C1861" s="9">
        <v>0</v>
      </c>
      <c r="D1861" t="s">
        <v>173</v>
      </c>
      <c r="E1861" s="25">
        <v>50.668875066009555</v>
      </c>
      <c r="F1861" s="25">
        <v>50.98847526019005</v>
      </c>
      <c r="G1861" s="25">
        <v>50.519800219132861</v>
      </c>
      <c r="H1861" s="10">
        <v>0</v>
      </c>
    </row>
    <row r="1862" spans="1:8" x14ac:dyDescent="0.35">
      <c r="A1862" s="9" t="str">
        <f t="shared" si="60"/>
        <v>DISTRIBUCION VOLUMEN X CRITERIO (Consumiciones).Arroz Ing.MUJER</v>
      </c>
      <c r="B1862" s="9">
        <v>0</v>
      </c>
      <c r="C1862" s="9">
        <v>0</v>
      </c>
      <c r="D1862" t="s">
        <v>174</v>
      </c>
      <c r="E1862" s="25">
        <v>49.331124933990431</v>
      </c>
      <c r="F1862" s="25">
        <v>49.011572685642669</v>
      </c>
      <c r="G1862" s="25">
        <v>49.480199780867139</v>
      </c>
      <c r="H1862" s="10">
        <v>0</v>
      </c>
    </row>
    <row r="1863" spans="1:8" x14ac:dyDescent="0.35">
      <c r="A1863" s="9" t="str">
        <f>$B$3&amp;$C$1863&amp;D1863</f>
        <v>DISTRIBUCION VOLUMEN X CRITERIO (Consumiciones).Legumbres Ing.T.ESPAÑA</v>
      </c>
      <c r="B1863" s="9">
        <v>0</v>
      </c>
      <c r="C1863" s="9" t="s">
        <v>126</v>
      </c>
      <c r="D1863" t="s">
        <v>145</v>
      </c>
      <c r="E1863" s="25">
        <v>100</v>
      </c>
      <c r="F1863" s="25">
        <v>100</v>
      </c>
      <c r="G1863" s="25">
        <v>100</v>
      </c>
      <c r="H1863" s="10">
        <v>0</v>
      </c>
    </row>
    <row r="1864" spans="1:8" x14ac:dyDescent="0.35">
      <c r="A1864" s="9" t="str">
        <f t="shared" ref="A1864:A1892" si="61">$B$3&amp;$C$1863&amp;D1864</f>
        <v>DISTRIBUCION VOLUMEN X CRITERIO (Consumiciones).Legumbres Ing.BCN AM</v>
      </c>
      <c r="B1864" s="9">
        <v>0</v>
      </c>
      <c r="C1864" s="9">
        <v>0</v>
      </c>
      <c r="D1864" t="s">
        <v>147</v>
      </c>
      <c r="E1864" s="25">
        <v>5.0270083731648896</v>
      </c>
      <c r="F1864" s="25">
        <v>4.5516211619871809</v>
      </c>
      <c r="G1864" s="25">
        <v>3.1561785742251178</v>
      </c>
      <c r="H1864" s="10">
        <v>0</v>
      </c>
    </row>
    <row r="1865" spans="1:8" x14ac:dyDescent="0.35">
      <c r="A1865" s="9" t="str">
        <f t="shared" si="61"/>
        <v>DISTRIBUCION VOLUMEN X CRITERIO (Consumiciones).Legumbres Ing.REST.CAT ARAGON</v>
      </c>
      <c r="B1865" s="9">
        <v>0</v>
      </c>
      <c r="C1865" s="9">
        <v>0</v>
      </c>
      <c r="D1865" t="s">
        <v>148</v>
      </c>
      <c r="E1865" s="25">
        <v>7.4339980718349743</v>
      </c>
      <c r="F1865" s="25">
        <v>5.3751018477848644</v>
      </c>
      <c r="G1865" s="25">
        <v>7.2716450331921045</v>
      </c>
      <c r="H1865" s="10">
        <v>0</v>
      </c>
    </row>
    <row r="1866" spans="1:8" x14ac:dyDescent="0.35">
      <c r="A1866" s="9" t="str">
        <f t="shared" si="61"/>
        <v>DISTRIBUCION VOLUMEN X CRITERIO (Consumiciones).Legumbres Ing.LEVANTE</v>
      </c>
      <c r="B1866" s="9">
        <v>0</v>
      </c>
      <c r="C1866" s="9">
        <v>0</v>
      </c>
      <c r="D1866" t="s">
        <v>149</v>
      </c>
      <c r="E1866" s="25">
        <v>8.8508131976846851</v>
      </c>
      <c r="F1866" s="25">
        <v>13.979237638257214</v>
      </c>
      <c r="G1866" s="25">
        <v>8.3793565710311402</v>
      </c>
      <c r="H1866" s="10">
        <v>0</v>
      </c>
    </row>
    <row r="1867" spans="1:8" x14ac:dyDescent="0.35">
      <c r="A1867" s="9" t="str">
        <f t="shared" si="61"/>
        <v>DISTRIBUCION VOLUMEN X CRITERIO (Consumiciones).Legumbres Ing.ANDALUCIA</v>
      </c>
      <c r="B1867" s="9">
        <v>0</v>
      </c>
      <c r="C1867" s="9">
        <v>0</v>
      </c>
      <c r="D1867" t="s">
        <v>150</v>
      </c>
      <c r="E1867" s="25">
        <v>13.384472043727694</v>
      </c>
      <c r="F1867" s="25">
        <v>10.530052235638488</v>
      </c>
      <c r="G1867" s="25">
        <v>7.9651465275556221</v>
      </c>
      <c r="H1867" s="10">
        <v>0</v>
      </c>
    </row>
    <row r="1868" spans="1:8" x14ac:dyDescent="0.35">
      <c r="A1868" s="9" t="str">
        <f t="shared" si="61"/>
        <v>DISTRIBUCION VOLUMEN X CRITERIO (Consumiciones).Legumbres Ing.MDD AM</v>
      </c>
      <c r="B1868" s="9">
        <v>0</v>
      </c>
      <c r="C1868" s="9">
        <v>0</v>
      </c>
      <c r="D1868" t="s">
        <v>151</v>
      </c>
      <c r="E1868" s="25">
        <v>33.129303800279786</v>
      </c>
      <c r="F1868" s="25">
        <v>27.083026026603068</v>
      </c>
      <c r="G1868" s="25">
        <v>18.275305396472444</v>
      </c>
      <c r="H1868" s="10">
        <v>0</v>
      </c>
    </row>
    <row r="1869" spans="1:8" x14ac:dyDescent="0.35">
      <c r="A1869" s="9" t="str">
        <f t="shared" si="61"/>
        <v>DISTRIBUCION VOLUMEN X CRITERIO (Consumiciones).Legumbres Ing.RTO CENTRO</v>
      </c>
      <c r="B1869" s="9">
        <v>0</v>
      </c>
      <c r="C1869" s="9">
        <v>0</v>
      </c>
      <c r="D1869" t="s">
        <v>152</v>
      </c>
      <c r="E1869" s="25">
        <v>5.1940118399779287</v>
      </c>
      <c r="F1869" s="25">
        <v>12.326431446733659</v>
      </c>
      <c r="G1869" s="25">
        <v>33.390882348101073</v>
      </c>
      <c r="H1869" s="10">
        <v>0</v>
      </c>
    </row>
    <row r="1870" spans="1:8" x14ac:dyDescent="0.35">
      <c r="A1870" s="9" t="str">
        <f t="shared" si="61"/>
        <v>DISTRIBUCION VOLUMEN X CRITERIO (Consumiciones).Legumbres Ing.NORTE-CENTRO</v>
      </c>
      <c r="B1870" s="9">
        <v>0</v>
      </c>
      <c r="C1870" s="9">
        <v>0</v>
      </c>
      <c r="D1870" t="s">
        <v>153</v>
      </c>
      <c r="E1870" s="25">
        <v>10.838925897345637</v>
      </c>
      <c r="F1870" s="25">
        <v>10.077441296025645</v>
      </c>
      <c r="G1870" s="25">
        <v>9.1264895034684024</v>
      </c>
      <c r="H1870" s="10">
        <v>0</v>
      </c>
    </row>
    <row r="1871" spans="1:8" x14ac:dyDescent="0.35">
      <c r="A1871" s="9" t="str">
        <f t="shared" si="61"/>
        <v>DISTRIBUCION VOLUMEN X CRITERIO (Consumiciones).Legumbres Ing.NOROESTE</v>
      </c>
      <c r="B1871" s="9">
        <v>0</v>
      </c>
      <c r="C1871" s="9">
        <v>0</v>
      </c>
      <c r="D1871" t="s">
        <v>154</v>
      </c>
      <c r="E1871" s="25">
        <v>16.141473472551997</v>
      </c>
      <c r="F1871" s="25">
        <v>16.077078074878614</v>
      </c>
      <c r="G1871" s="25">
        <v>12.434996045954097</v>
      </c>
      <c r="H1871" s="10">
        <v>0</v>
      </c>
    </row>
    <row r="1872" spans="1:8" x14ac:dyDescent="0.35">
      <c r="A1872" s="9" t="str">
        <f t="shared" si="61"/>
        <v>DISTRIBUCION VOLUMEN X CRITERIO (Consumiciones).Legumbres Ing.&lt;2MIL</v>
      </c>
      <c r="B1872" s="9">
        <v>0</v>
      </c>
      <c r="C1872" s="9">
        <v>0</v>
      </c>
      <c r="D1872" t="s">
        <v>155</v>
      </c>
      <c r="E1872" s="25">
        <v>3.713813701936223</v>
      </c>
      <c r="F1872" s="25">
        <v>10.788465181103133</v>
      </c>
      <c r="G1872" s="25">
        <v>32.657127888836065</v>
      </c>
      <c r="H1872" s="10">
        <v>0</v>
      </c>
    </row>
    <row r="1873" spans="1:8" x14ac:dyDescent="0.35">
      <c r="A1873" s="9" t="str">
        <f t="shared" si="61"/>
        <v>DISTRIBUCION VOLUMEN X CRITERIO (Consumiciones).Legumbres Ing.2-5MIL</v>
      </c>
      <c r="B1873" s="9">
        <v>0</v>
      </c>
      <c r="C1873" s="9">
        <v>0</v>
      </c>
      <c r="D1873" t="s">
        <v>156</v>
      </c>
      <c r="E1873" s="25">
        <v>5.6427689235513148</v>
      </c>
      <c r="F1873" s="25">
        <v>5.6198241500152637</v>
      </c>
      <c r="G1873" s="25">
        <v>4.7722775177814514</v>
      </c>
      <c r="H1873" s="10">
        <v>0</v>
      </c>
    </row>
    <row r="1874" spans="1:8" x14ac:dyDescent="0.35">
      <c r="A1874" s="9" t="str">
        <f t="shared" si="61"/>
        <v>DISTRIBUCION VOLUMEN X CRITERIO (Consumiciones).Legumbres Ing.5-10MIL</v>
      </c>
      <c r="B1874" s="9">
        <v>0</v>
      </c>
      <c r="C1874" s="9">
        <v>0</v>
      </c>
      <c r="D1874" t="s">
        <v>157</v>
      </c>
      <c r="E1874" s="25">
        <v>4.4828921671811495</v>
      </c>
      <c r="F1874" s="25">
        <v>5.6473759531987087</v>
      </c>
      <c r="G1874" s="25">
        <v>5.128666082315406</v>
      </c>
      <c r="H1874" s="10">
        <v>0</v>
      </c>
    </row>
    <row r="1875" spans="1:8" x14ac:dyDescent="0.35">
      <c r="A1875" s="9" t="str">
        <f t="shared" si="61"/>
        <v>DISTRIBUCION VOLUMEN X CRITERIO (Consumiciones).Legumbres Ing.10-30MIL</v>
      </c>
      <c r="B1875" s="9">
        <v>0</v>
      </c>
      <c r="C1875" s="9">
        <v>0</v>
      </c>
      <c r="D1875" t="s">
        <v>158</v>
      </c>
      <c r="E1875" s="25">
        <v>11.886378444909683</v>
      </c>
      <c r="F1875" s="25">
        <v>17.439315566450365</v>
      </c>
      <c r="G1875" s="25">
        <v>13.572656339430564</v>
      </c>
      <c r="H1875" s="10">
        <v>0</v>
      </c>
    </row>
    <row r="1876" spans="1:8" x14ac:dyDescent="0.35">
      <c r="A1876" s="9" t="str">
        <f t="shared" si="61"/>
        <v>DISTRIBUCION VOLUMEN X CRITERIO (Consumiciones).Legumbres Ing.30-100MIL</v>
      </c>
      <c r="B1876" s="9">
        <v>0</v>
      </c>
      <c r="C1876" s="9">
        <v>0</v>
      </c>
      <c r="D1876" t="s">
        <v>159</v>
      </c>
      <c r="E1876" s="25">
        <v>13.371161499557916</v>
      </c>
      <c r="F1876" s="25">
        <v>12.250510420214816</v>
      </c>
      <c r="G1876" s="25">
        <v>10.692655167593495</v>
      </c>
      <c r="H1876" s="10">
        <v>0</v>
      </c>
    </row>
    <row r="1877" spans="1:8" x14ac:dyDescent="0.35">
      <c r="A1877" s="9" t="str">
        <f t="shared" si="61"/>
        <v>DISTRIBUCION VOLUMEN X CRITERIO (Consumiciones).Legumbres Ing.100-200MIL</v>
      </c>
      <c r="B1877" s="9">
        <v>0</v>
      </c>
      <c r="C1877" s="9">
        <v>0</v>
      </c>
      <c r="D1877" t="s">
        <v>160</v>
      </c>
      <c r="E1877" s="25">
        <v>10.043027678922799</v>
      </c>
      <c r="F1877" s="25">
        <v>4.0676700719334002</v>
      </c>
      <c r="G1877" s="25">
        <v>4.948693247958011</v>
      </c>
      <c r="H1877" s="10">
        <v>0</v>
      </c>
    </row>
    <row r="1878" spans="1:8" x14ac:dyDescent="0.35">
      <c r="A1878" s="9" t="str">
        <f t="shared" si="61"/>
        <v>DISTRIBUCION VOLUMEN X CRITERIO (Consumiciones).Legumbres Ing.200-500MIL</v>
      </c>
      <c r="B1878" s="9">
        <v>0</v>
      </c>
      <c r="C1878" s="9">
        <v>0</v>
      </c>
      <c r="D1878" t="s">
        <v>161</v>
      </c>
      <c r="E1878" s="25">
        <v>16.234553529794258</v>
      </c>
      <c r="F1878" s="25">
        <v>17.885769414560649</v>
      </c>
      <c r="G1878" s="25">
        <v>10.772710808153455</v>
      </c>
      <c r="H1878" s="10">
        <v>0</v>
      </c>
    </row>
    <row r="1879" spans="1:8" x14ac:dyDescent="0.35">
      <c r="A1879" s="9" t="str">
        <f t="shared" si="61"/>
        <v>DISTRIBUCION VOLUMEN X CRITERIO (Consumiciones).Legumbres Ing.&gt;500MIL</v>
      </c>
      <c r="B1879" s="9">
        <v>0</v>
      </c>
      <c r="C1879" s="9">
        <v>0</v>
      </c>
      <c r="D1879" t="s">
        <v>162</v>
      </c>
      <c r="E1879" s="25">
        <v>34.62540628633586</v>
      </c>
      <c r="F1879" s="25">
        <v>26.30107335136017</v>
      </c>
      <c r="G1879" s="25">
        <v>17.455211139541017</v>
      </c>
      <c r="H1879" s="10">
        <v>0</v>
      </c>
    </row>
    <row r="1880" spans="1:8" x14ac:dyDescent="0.35">
      <c r="A1880" s="9" t="str">
        <f t="shared" si="61"/>
        <v>DISTRIBUCION VOLUMEN X CRITERIO (Consumiciones).Legumbres Ing.DE 15 A 19 AÑOS</v>
      </c>
      <c r="B1880" s="9">
        <v>0</v>
      </c>
      <c r="C1880" s="9">
        <v>0</v>
      </c>
      <c r="D1880" t="s">
        <v>163</v>
      </c>
      <c r="E1880" s="25">
        <v>0.12109376377679268</v>
      </c>
      <c r="F1880" s="25" t="s">
        <v>282</v>
      </c>
      <c r="G1880" s="25">
        <v>0.4252254927366898</v>
      </c>
      <c r="H1880" s="10">
        <v>0</v>
      </c>
    </row>
    <row r="1881" spans="1:8" x14ac:dyDescent="0.35">
      <c r="A1881" s="9" t="str">
        <f t="shared" si="61"/>
        <v>DISTRIBUCION VOLUMEN X CRITERIO (Consumiciones).Legumbres Ing.DE 20 A 24 AÑOS</v>
      </c>
      <c r="B1881" s="9">
        <v>0</v>
      </c>
      <c r="C1881" s="9">
        <v>0</v>
      </c>
      <c r="D1881" t="s">
        <v>164</v>
      </c>
      <c r="E1881" s="25">
        <v>0.56156723789132235</v>
      </c>
      <c r="F1881" s="25">
        <v>0.61837660691459662</v>
      </c>
      <c r="G1881" s="25">
        <v>0.35697592977947223</v>
      </c>
      <c r="H1881" s="10">
        <v>0</v>
      </c>
    </row>
    <row r="1882" spans="1:8" x14ac:dyDescent="0.35">
      <c r="A1882" s="9" t="str">
        <f t="shared" si="61"/>
        <v>DISTRIBUCION VOLUMEN X CRITERIO (Consumiciones).Legumbres Ing.DE 25 A 34 AÑOS</v>
      </c>
      <c r="B1882" s="9">
        <v>0</v>
      </c>
      <c r="C1882" s="9">
        <v>0</v>
      </c>
      <c r="D1882" t="s">
        <v>165</v>
      </c>
      <c r="E1882" s="25">
        <v>5.666682366397338</v>
      </c>
      <c r="F1882" s="25">
        <v>5.524016354812824</v>
      </c>
      <c r="G1882" s="25">
        <v>3.1792373619271221</v>
      </c>
      <c r="H1882" s="10">
        <v>0</v>
      </c>
    </row>
    <row r="1883" spans="1:8" x14ac:dyDescent="0.35">
      <c r="A1883" s="9" t="str">
        <f t="shared" si="61"/>
        <v>DISTRIBUCION VOLUMEN X CRITERIO (Consumiciones).Legumbres Ing.DE 35 A 49 AÑOS</v>
      </c>
      <c r="B1883" s="9">
        <v>0</v>
      </c>
      <c r="C1883" s="9">
        <v>0</v>
      </c>
      <c r="D1883" t="s">
        <v>166</v>
      </c>
      <c r="E1883" s="25">
        <v>19.722550044007612</v>
      </c>
      <c r="F1883" s="25">
        <v>18.958451034379046</v>
      </c>
      <c r="G1883" s="25">
        <v>9.5895713011315635</v>
      </c>
      <c r="H1883" s="10">
        <v>0</v>
      </c>
    </row>
    <row r="1884" spans="1:8" x14ac:dyDescent="0.35">
      <c r="A1884" s="9" t="str">
        <f t="shared" si="61"/>
        <v>DISTRIBUCION VOLUMEN X CRITERIO (Consumiciones).Legumbres Ing.DE 50 A 59 AÑOS</v>
      </c>
      <c r="B1884" s="9">
        <v>0</v>
      </c>
      <c r="C1884" s="9">
        <v>0</v>
      </c>
      <c r="D1884" t="s">
        <v>167</v>
      </c>
      <c r="E1884" s="25">
        <v>15.09669508764356</v>
      </c>
      <c r="F1884" s="25">
        <v>19.986843505511388</v>
      </c>
      <c r="G1884" s="25">
        <v>18.030476443995319</v>
      </c>
      <c r="H1884" s="10">
        <v>0</v>
      </c>
    </row>
    <row r="1885" spans="1:8" x14ac:dyDescent="0.35">
      <c r="A1885" s="9" t="str">
        <f t="shared" si="61"/>
        <v>DISTRIBUCION VOLUMEN X CRITERIO (Consumiciones).Legumbres Ing.DE 60 A 75 AÑOS</v>
      </c>
      <c r="B1885" s="9">
        <v>0</v>
      </c>
      <c r="C1885" s="9">
        <v>0</v>
      </c>
      <c r="D1885" t="s">
        <v>168</v>
      </c>
      <c r="E1885" s="25">
        <v>58.831422170147732</v>
      </c>
      <c r="F1885" s="25">
        <v>54.912298939221685</v>
      </c>
      <c r="G1885" s="25">
        <v>68.418520884831025</v>
      </c>
      <c r="H1885" s="10">
        <v>0</v>
      </c>
    </row>
    <row r="1886" spans="1:8" x14ac:dyDescent="0.35">
      <c r="A1886" s="9" t="str">
        <f t="shared" si="61"/>
        <v>DISTRIBUCION VOLUMEN X CRITERIO (Consumiciones).Legumbres Ing.NIVEL ALTO</v>
      </c>
      <c r="B1886" s="9">
        <v>0</v>
      </c>
      <c r="C1886" s="9">
        <v>0</v>
      </c>
      <c r="D1886" t="s">
        <v>256</v>
      </c>
      <c r="E1886" s="25">
        <v>24.027083597940759</v>
      </c>
      <c r="F1886" s="25">
        <v>23.350065885193356</v>
      </c>
      <c r="G1886" s="25">
        <v>16.606987367849602</v>
      </c>
      <c r="H1886" s="10">
        <v>0</v>
      </c>
    </row>
    <row r="1887" spans="1:8" x14ac:dyDescent="0.35">
      <c r="A1887" s="9" t="str">
        <f t="shared" si="61"/>
        <v>DISTRIBUCION VOLUMEN X CRITERIO (Consumiciones).Legumbres Ing.NIVEL MEDIO ALTO</v>
      </c>
      <c r="B1887" s="9">
        <v>0</v>
      </c>
      <c r="C1887" s="9">
        <v>0</v>
      </c>
      <c r="D1887" t="s">
        <v>257</v>
      </c>
      <c r="E1887" s="25">
        <v>10.894596695868909</v>
      </c>
      <c r="F1887" s="25">
        <v>17.57252815477494</v>
      </c>
      <c r="G1887" s="25">
        <v>13.369783855738177</v>
      </c>
      <c r="H1887" s="10">
        <v>0</v>
      </c>
    </row>
    <row r="1888" spans="1:8" x14ac:dyDescent="0.35">
      <c r="A1888" s="9" t="str">
        <f t="shared" si="61"/>
        <v>DISTRIBUCION VOLUMEN X CRITERIO (Consumiciones).Legumbres Ing.NIVEL MEDIO</v>
      </c>
      <c r="B1888" s="9">
        <v>0</v>
      </c>
      <c r="C1888" s="9">
        <v>0</v>
      </c>
      <c r="D1888" t="s">
        <v>258</v>
      </c>
      <c r="E1888" s="25">
        <v>19.435905700721019</v>
      </c>
      <c r="F1888" s="25">
        <v>15.470048841739533</v>
      </c>
      <c r="G1888" s="25">
        <v>18.931714992588311</v>
      </c>
      <c r="H1888" s="10">
        <v>0</v>
      </c>
    </row>
    <row r="1889" spans="1:8" x14ac:dyDescent="0.35">
      <c r="A1889" s="9" t="str">
        <f t="shared" si="61"/>
        <v>DISTRIBUCION VOLUMEN X CRITERIO (Consumiciones).Legumbres Ing.NIVEL MEDIO BAJO</v>
      </c>
      <c r="B1889" s="9">
        <v>0</v>
      </c>
      <c r="C1889" s="9">
        <v>0</v>
      </c>
      <c r="D1889" t="s">
        <v>259</v>
      </c>
      <c r="E1889" s="25">
        <v>31.265202603536192</v>
      </c>
      <c r="F1889" s="25">
        <v>13.577718026164248</v>
      </c>
      <c r="G1889" s="25">
        <v>5.2938715995702541</v>
      </c>
      <c r="H1889" s="10">
        <v>0</v>
      </c>
    </row>
    <row r="1890" spans="1:8" x14ac:dyDescent="0.35">
      <c r="A1890" s="9" t="str">
        <f t="shared" si="61"/>
        <v>DISTRIBUCION VOLUMEN X CRITERIO (Consumiciones).Legumbres Ing.NIVEL BAJO</v>
      </c>
      <c r="B1890" s="9">
        <v>0</v>
      </c>
      <c r="C1890" s="9">
        <v>0</v>
      </c>
      <c r="D1890" t="s">
        <v>260</v>
      </c>
      <c r="E1890" s="25">
        <v>14.3772203306899</v>
      </c>
      <c r="F1890" s="25">
        <v>30.029637037709666</v>
      </c>
      <c r="G1890" s="25">
        <v>45.797653034596863</v>
      </c>
      <c r="H1890" s="10">
        <v>0</v>
      </c>
    </row>
    <row r="1891" spans="1:8" x14ac:dyDescent="0.35">
      <c r="A1891" s="9" t="str">
        <f t="shared" si="61"/>
        <v>DISTRIBUCION VOLUMEN X CRITERIO (Consumiciones).Legumbres Ing.HOMBRE</v>
      </c>
      <c r="B1891" s="9">
        <v>0</v>
      </c>
      <c r="C1891" s="9">
        <v>0</v>
      </c>
      <c r="D1891" t="s">
        <v>173</v>
      </c>
      <c r="E1891" s="25">
        <v>73.42038573568604</v>
      </c>
      <c r="F1891" s="25">
        <v>68.361342586980982</v>
      </c>
      <c r="G1891" s="25">
        <v>73.936282082882514</v>
      </c>
      <c r="H1891" s="10">
        <v>0</v>
      </c>
    </row>
    <row r="1892" spans="1:8" x14ac:dyDescent="0.35">
      <c r="A1892" s="9" t="str">
        <f t="shared" si="61"/>
        <v>DISTRIBUCION VOLUMEN X CRITERIO (Consumiciones).Legumbres Ing.MUJER</v>
      </c>
      <c r="B1892" s="9">
        <v>0</v>
      </c>
      <c r="C1892" s="9">
        <v>0</v>
      </c>
      <c r="D1892" t="s">
        <v>174</v>
      </c>
      <c r="E1892" s="25">
        <v>26.579614264313971</v>
      </c>
      <c r="F1892" s="25">
        <v>31.638657413019011</v>
      </c>
      <c r="G1892" s="25">
        <v>26.063717917117486</v>
      </c>
      <c r="H1892" s="10">
        <v>0</v>
      </c>
    </row>
    <row r="1893" spans="1:8" x14ac:dyDescent="0.35">
      <c r="A1893" s="9" t="str">
        <f>$B$3&amp;$C$1893&amp;D1893</f>
        <v>DISTRIBUCION VOLUMEN X CRITERIO (Consumiciones)BATIDOST.ESPAÑA</v>
      </c>
      <c r="B1893" s="9">
        <v>0</v>
      </c>
      <c r="C1893" s="9" t="s">
        <v>268</v>
      </c>
      <c r="D1893" t="s">
        <v>145</v>
      </c>
      <c r="E1893" s="25">
        <v>100</v>
      </c>
      <c r="F1893" s="25">
        <v>100</v>
      </c>
      <c r="G1893" s="25">
        <v>100</v>
      </c>
      <c r="H1893" s="10">
        <v>0</v>
      </c>
    </row>
    <row r="1894" spans="1:8" x14ac:dyDescent="0.35">
      <c r="A1894" s="9" t="str">
        <f t="shared" ref="A1894:A1922" si="62">$B$3&amp;$C$1893&amp;D1894</f>
        <v>DISTRIBUCION VOLUMEN X CRITERIO (Consumiciones)BATIDOSBCN AM</v>
      </c>
      <c r="B1894" s="9">
        <v>0</v>
      </c>
      <c r="C1894" s="9">
        <v>0</v>
      </c>
      <c r="D1894" t="s">
        <v>147</v>
      </c>
      <c r="E1894" s="25">
        <v>10.431395456534947</v>
      </c>
      <c r="F1894" s="25">
        <v>14.691989500060496</v>
      </c>
      <c r="G1894" s="25">
        <v>21.699195193087874</v>
      </c>
      <c r="H1894" s="10">
        <v>0</v>
      </c>
    </row>
    <row r="1895" spans="1:8" x14ac:dyDescent="0.35">
      <c r="A1895" s="9" t="str">
        <f t="shared" si="62"/>
        <v>DISTRIBUCION VOLUMEN X CRITERIO (Consumiciones)BATIDOSREST.CAT ARAGON</v>
      </c>
      <c r="B1895" s="9">
        <v>0</v>
      </c>
      <c r="C1895" s="9">
        <v>0</v>
      </c>
      <c r="D1895" t="s">
        <v>148</v>
      </c>
      <c r="E1895" s="25">
        <v>9.7888530260175415</v>
      </c>
      <c r="F1895" s="25">
        <v>10.522608712424752</v>
      </c>
      <c r="G1895" s="25">
        <v>10.991478788676218</v>
      </c>
      <c r="H1895" s="10">
        <v>0</v>
      </c>
    </row>
    <row r="1896" spans="1:8" x14ac:dyDescent="0.35">
      <c r="A1896" s="9" t="str">
        <f t="shared" si="62"/>
        <v>DISTRIBUCION VOLUMEN X CRITERIO (Consumiciones)BATIDOSLEVANTE</v>
      </c>
      <c r="B1896" s="9">
        <v>0</v>
      </c>
      <c r="C1896" s="9">
        <v>0</v>
      </c>
      <c r="D1896" t="s">
        <v>149</v>
      </c>
      <c r="E1896" s="25">
        <v>13.664985573674237</v>
      </c>
      <c r="F1896" s="25">
        <v>9.941552440955375</v>
      </c>
      <c r="G1896" s="25">
        <v>12.494472808610656</v>
      </c>
      <c r="H1896" s="10">
        <v>0</v>
      </c>
    </row>
    <row r="1897" spans="1:8" x14ac:dyDescent="0.35">
      <c r="A1897" s="9" t="str">
        <f t="shared" si="62"/>
        <v>DISTRIBUCION VOLUMEN X CRITERIO (Consumiciones)BATIDOSANDALUCIA</v>
      </c>
      <c r="B1897" s="9">
        <v>0</v>
      </c>
      <c r="C1897" s="9">
        <v>0</v>
      </c>
      <c r="D1897" t="s">
        <v>150</v>
      </c>
      <c r="E1897" s="25">
        <v>33.614492597584587</v>
      </c>
      <c r="F1897" s="25">
        <v>28.933133902284631</v>
      </c>
      <c r="G1897" s="25">
        <v>23.546190839780891</v>
      </c>
      <c r="H1897" s="10">
        <v>0</v>
      </c>
    </row>
    <row r="1898" spans="1:8" x14ac:dyDescent="0.35">
      <c r="A1898" s="9" t="str">
        <f t="shared" si="62"/>
        <v>DISTRIBUCION VOLUMEN X CRITERIO (Consumiciones)BATIDOSMDD AM</v>
      </c>
      <c r="B1898" s="9">
        <v>0</v>
      </c>
      <c r="C1898" s="9">
        <v>0</v>
      </c>
      <c r="D1898" t="s">
        <v>151</v>
      </c>
      <c r="E1898" s="25">
        <v>9.618124507433512</v>
      </c>
      <c r="F1898" s="25">
        <v>8.4183948839974114</v>
      </c>
      <c r="G1898" s="25">
        <v>10.490878389827975</v>
      </c>
      <c r="H1898" s="10">
        <v>0</v>
      </c>
    </row>
    <row r="1899" spans="1:8" x14ac:dyDescent="0.35">
      <c r="A1899" s="9" t="str">
        <f t="shared" si="62"/>
        <v>DISTRIBUCION VOLUMEN X CRITERIO (Consumiciones)BATIDOSRTO CENTRO</v>
      </c>
      <c r="B1899" s="9">
        <v>0</v>
      </c>
      <c r="C1899" s="9">
        <v>0</v>
      </c>
      <c r="D1899" t="s">
        <v>152</v>
      </c>
      <c r="E1899" s="25">
        <v>7.18422329391018</v>
      </c>
      <c r="F1899" s="25">
        <v>7.4065114354301063</v>
      </c>
      <c r="G1899" s="25">
        <v>7.0674220993292947</v>
      </c>
      <c r="H1899" s="10">
        <v>0</v>
      </c>
    </row>
    <row r="1900" spans="1:8" x14ac:dyDescent="0.35">
      <c r="A1900" s="9" t="str">
        <f t="shared" si="62"/>
        <v>DISTRIBUCION VOLUMEN X CRITERIO (Consumiciones)BATIDOSNORTE-CENTRO</v>
      </c>
      <c r="B1900" s="9">
        <v>0</v>
      </c>
      <c r="C1900" s="9">
        <v>0</v>
      </c>
      <c r="D1900" t="s">
        <v>153</v>
      </c>
      <c r="E1900" s="25">
        <v>8.746319021584485</v>
      </c>
      <c r="F1900" s="25">
        <v>13.999940381105016</v>
      </c>
      <c r="G1900" s="25">
        <v>8.8378477877611665</v>
      </c>
      <c r="H1900" s="10">
        <v>0</v>
      </c>
    </row>
    <row r="1901" spans="1:8" x14ac:dyDescent="0.35">
      <c r="A1901" s="9" t="str">
        <f t="shared" si="62"/>
        <v>DISTRIBUCION VOLUMEN X CRITERIO (Consumiciones)BATIDOSNOROESTE</v>
      </c>
      <c r="B1901" s="9">
        <v>0</v>
      </c>
      <c r="C1901" s="9">
        <v>0</v>
      </c>
      <c r="D1901" t="s">
        <v>154</v>
      </c>
      <c r="E1901" s="25">
        <v>6.951606523260506</v>
      </c>
      <c r="F1901" s="25">
        <v>6.0858827717174977</v>
      </c>
      <c r="G1901" s="25">
        <v>4.8725107702980992</v>
      </c>
      <c r="H1901" s="10">
        <v>0</v>
      </c>
    </row>
    <row r="1902" spans="1:8" x14ac:dyDescent="0.35">
      <c r="A1902" s="9" t="str">
        <f t="shared" si="62"/>
        <v>DISTRIBUCION VOLUMEN X CRITERIO (Consumiciones)BATIDOS&lt;2MIL</v>
      </c>
      <c r="B1902" s="9">
        <v>0</v>
      </c>
      <c r="C1902" s="9">
        <v>0</v>
      </c>
      <c r="D1902" t="s">
        <v>155</v>
      </c>
      <c r="E1902" s="25">
        <v>5.6601452563318517</v>
      </c>
      <c r="F1902" s="25">
        <v>3.9422959236457307</v>
      </c>
      <c r="G1902" s="25">
        <v>4.0276196760703682</v>
      </c>
      <c r="H1902" s="10">
        <v>0</v>
      </c>
    </row>
    <row r="1903" spans="1:8" x14ac:dyDescent="0.35">
      <c r="A1903" s="9" t="str">
        <f t="shared" si="62"/>
        <v>DISTRIBUCION VOLUMEN X CRITERIO (Consumiciones)BATIDOS2-5MIL</v>
      </c>
      <c r="B1903" s="9">
        <v>0</v>
      </c>
      <c r="C1903" s="9">
        <v>0</v>
      </c>
      <c r="D1903" t="s">
        <v>156</v>
      </c>
      <c r="E1903" s="25">
        <v>5.906932560897685</v>
      </c>
      <c r="F1903" s="25">
        <v>5.8893122609764523</v>
      </c>
      <c r="G1903" s="25">
        <v>3.6048152851512429</v>
      </c>
      <c r="H1903" s="10">
        <v>0</v>
      </c>
    </row>
    <row r="1904" spans="1:8" x14ac:dyDescent="0.35">
      <c r="A1904" s="9" t="str">
        <f t="shared" si="62"/>
        <v>DISTRIBUCION VOLUMEN X CRITERIO (Consumiciones)BATIDOS5-10MIL</v>
      </c>
      <c r="B1904" s="9">
        <v>0</v>
      </c>
      <c r="C1904" s="9">
        <v>0</v>
      </c>
      <c r="D1904" t="s">
        <v>157</v>
      </c>
      <c r="E1904" s="25">
        <v>5.3148329512059496</v>
      </c>
      <c r="F1904" s="25">
        <v>7.4835004708139197</v>
      </c>
      <c r="G1904" s="25">
        <v>6.1433959781583738</v>
      </c>
      <c r="H1904" s="10">
        <v>0</v>
      </c>
    </row>
    <row r="1905" spans="1:8" x14ac:dyDescent="0.35">
      <c r="A1905" s="9" t="str">
        <f t="shared" si="62"/>
        <v>DISTRIBUCION VOLUMEN X CRITERIO (Consumiciones)BATIDOS10-30MIL</v>
      </c>
      <c r="B1905" s="9">
        <v>0</v>
      </c>
      <c r="C1905" s="9">
        <v>0</v>
      </c>
      <c r="D1905" t="s">
        <v>158</v>
      </c>
      <c r="E1905" s="25">
        <v>21.485729322740095</v>
      </c>
      <c r="F1905" s="25">
        <v>23.343389053620182</v>
      </c>
      <c r="G1905" s="25">
        <v>14.507888915248405</v>
      </c>
      <c r="H1905" s="10">
        <v>0</v>
      </c>
    </row>
    <row r="1906" spans="1:8" x14ac:dyDescent="0.35">
      <c r="A1906" s="9" t="str">
        <f t="shared" si="62"/>
        <v>DISTRIBUCION VOLUMEN X CRITERIO (Consumiciones)BATIDOS30-100MIL</v>
      </c>
      <c r="B1906" s="9">
        <v>0</v>
      </c>
      <c r="C1906" s="9">
        <v>0</v>
      </c>
      <c r="D1906" t="s">
        <v>159</v>
      </c>
      <c r="E1906" s="25">
        <v>20.496035560750897</v>
      </c>
      <c r="F1906" s="25">
        <v>21.350652037826436</v>
      </c>
      <c r="G1906" s="25">
        <v>19.037288523045415</v>
      </c>
      <c r="H1906" s="10">
        <v>0</v>
      </c>
    </row>
    <row r="1907" spans="1:8" x14ac:dyDescent="0.35">
      <c r="A1907" s="9" t="str">
        <f t="shared" si="62"/>
        <v>DISTRIBUCION VOLUMEN X CRITERIO (Consumiciones)BATIDOS100-200MIL</v>
      </c>
      <c r="B1907" s="9">
        <v>0</v>
      </c>
      <c r="C1907" s="9">
        <v>0</v>
      </c>
      <c r="D1907" t="s">
        <v>160</v>
      </c>
      <c r="E1907" s="25">
        <v>7.1531404049803502</v>
      </c>
      <c r="F1907" s="25">
        <v>7.4073951978733579</v>
      </c>
      <c r="G1907" s="25">
        <v>10.863188805668136</v>
      </c>
      <c r="H1907" s="10">
        <v>0</v>
      </c>
    </row>
    <row r="1908" spans="1:8" x14ac:dyDescent="0.35">
      <c r="A1908" s="9" t="str">
        <f t="shared" si="62"/>
        <v>DISTRIBUCION VOLUMEN X CRITERIO (Consumiciones)BATIDOS200-500MIL</v>
      </c>
      <c r="B1908" s="9">
        <v>0</v>
      </c>
      <c r="C1908" s="9">
        <v>0</v>
      </c>
      <c r="D1908" t="s">
        <v>161</v>
      </c>
      <c r="E1908" s="25">
        <v>16.436903173256674</v>
      </c>
      <c r="F1908" s="25">
        <v>14.666546259878762</v>
      </c>
      <c r="G1908" s="25">
        <v>16.772226552713825</v>
      </c>
      <c r="H1908" s="10">
        <v>0</v>
      </c>
    </row>
    <row r="1909" spans="1:8" x14ac:dyDescent="0.35">
      <c r="A1909" s="9" t="str">
        <f t="shared" si="62"/>
        <v>DISTRIBUCION VOLUMEN X CRITERIO (Consumiciones)BATIDOS&gt;500MIL</v>
      </c>
      <c r="B1909" s="9">
        <v>0</v>
      </c>
      <c r="C1909" s="9">
        <v>0</v>
      </c>
      <c r="D1909" t="s">
        <v>162</v>
      </c>
      <c r="E1909" s="25">
        <v>17.546267395099431</v>
      </c>
      <c r="F1909" s="25">
        <v>15.916926330334269</v>
      </c>
      <c r="G1909" s="25">
        <v>25.04356629606076</v>
      </c>
      <c r="H1909" s="10">
        <v>0</v>
      </c>
    </row>
    <row r="1910" spans="1:8" x14ac:dyDescent="0.35">
      <c r="A1910" s="9" t="str">
        <f t="shared" si="62"/>
        <v>DISTRIBUCION VOLUMEN X CRITERIO (Consumiciones)BATIDOSDE 15 A 19 AÑOS</v>
      </c>
      <c r="B1910" s="9">
        <v>0</v>
      </c>
      <c r="C1910" s="9">
        <v>0</v>
      </c>
      <c r="D1910" t="s">
        <v>163</v>
      </c>
      <c r="E1910" s="25">
        <v>4.4212567371058338</v>
      </c>
      <c r="F1910" s="25">
        <v>6.0797350115467772</v>
      </c>
      <c r="G1910" s="25">
        <v>7.5976736289010152</v>
      </c>
      <c r="H1910" s="10">
        <v>0</v>
      </c>
    </row>
    <row r="1911" spans="1:8" x14ac:dyDescent="0.35">
      <c r="A1911" s="9" t="str">
        <f t="shared" si="62"/>
        <v>DISTRIBUCION VOLUMEN X CRITERIO (Consumiciones)BATIDOSDE 20 A 24 AÑOS</v>
      </c>
      <c r="B1911" s="9">
        <v>0</v>
      </c>
      <c r="C1911" s="9">
        <v>0</v>
      </c>
      <c r="D1911" t="s">
        <v>164</v>
      </c>
      <c r="E1911" s="25">
        <v>5.571246722771459</v>
      </c>
      <c r="F1911" s="25">
        <v>4.9230162251069194</v>
      </c>
      <c r="G1911" s="25">
        <v>7.5833398124575941</v>
      </c>
      <c r="H1911" s="10">
        <v>0</v>
      </c>
    </row>
    <row r="1912" spans="1:8" x14ac:dyDescent="0.35">
      <c r="A1912" s="9" t="str">
        <f t="shared" si="62"/>
        <v>DISTRIBUCION VOLUMEN X CRITERIO (Consumiciones)BATIDOSDE 25 A 34 AÑOS</v>
      </c>
      <c r="B1912" s="9">
        <v>0</v>
      </c>
      <c r="C1912" s="9">
        <v>0</v>
      </c>
      <c r="D1912" t="s">
        <v>165</v>
      </c>
      <c r="E1912" s="25">
        <v>12.811754253918714</v>
      </c>
      <c r="F1912" s="25">
        <v>16.693536084336184</v>
      </c>
      <c r="G1912" s="25">
        <v>10.524018279769251</v>
      </c>
      <c r="H1912" s="10">
        <v>0</v>
      </c>
    </row>
    <row r="1913" spans="1:8" x14ac:dyDescent="0.35">
      <c r="A1913" s="9" t="str">
        <f t="shared" si="62"/>
        <v>DISTRIBUCION VOLUMEN X CRITERIO (Consumiciones)BATIDOSDE 35 A 49 AÑOS</v>
      </c>
      <c r="B1913" s="9">
        <v>0</v>
      </c>
      <c r="C1913" s="9">
        <v>0</v>
      </c>
      <c r="D1913" t="s">
        <v>166</v>
      </c>
      <c r="E1913" s="25">
        <v>39.034504481038468</v>
      </c>
      <c r="F1913" s="25">
        <v>37.126755031221009</v>
      </c>
      <c r="G1913" s="25">
        <v>33.46966075305366</v>
      </c>
      <c r="H1913" s="10">
        <v>0</v>
      </c>
    </row>
    <row r="1914" spans="1:8" x14ac:dyDescent="0.35">
      <c r="A1914" s="9" t="str">
        <f t="shared" si="62"/>
        <v>DISTRIBUCION VOLUMEN X CRITERIO (Consumiciones)BATIDOSDE 50 A 59 AÑOS</v>
      </c>
      <c r="B1914" s="9">
        <v>0</v>
      </c>
      <c r="C1914" s="9">
        <v>0</v>
      </c>
      <c r="D1914" t="s">
        <v>167</v>
      </c>
      <c r="E1914" s="25">
        <v>18.345815863976249</v>
      </c>
      <c r="F1914" s="25">
        <v>17.213549621332341</v>
      </c>
      <c r="G1914" s="25">
        <v>20.278303306745666</v>
      </c>
      <c r="H1914" s="10">
        <v>0</v>
      </c>
    </row>
    <row r="1915" spans="1:8" x14ac:dyDescent="0.35">
      <c r="A1915" s="9" t="str">
        <f t="shared" si="62"/>
        <v>DISTRIBUCION VOLUMEN X CRITERIO (Consumiciones)BATIDOSDE 60 A 75 AÑOS</v>
      </c>
      <c r="B1915" s="9">
        <v>0</v>
      </c>
      <c r="C1915" s="9">
        <v>0</v>
      </c>
      <c r="D1915" t="s">
        <v>168</v>
      </c>
      <c r="E1915" s="25">
        <v>19.81540522276795</v>
      </c>
      <c r="F1915" s="25">
        <v>17.963415040444406</v>
      </c>
      <c r="G1915" s="25">
        <v>20.547004219072814</v>
      </c>
      <c r="H1915" s="10">
        <v>0</v>
      </c>
    </row>
    <row r="1916" spans="1:8" x14ac:dyDescent="0.35">
      <c r="A1916" s="9" t="str">
        <f t="shared" si="62"/>
        <v>DISTRIBUCION VOLUMEN X CRITERIO (Consumiciones)BATIDOSNIVEL ALTO</v>
      </c>
      <c r="B1916" s="9">
        <v>0</v>
      </c>
      <c r="C1916" s="9">
        <v>0</v>
      </c>
      <c r="D1916" t="s">
        <v>256</v>
      </c>
      <c r="E1916" s="25">
        <v>23.461345170867279</v>
      </c>
      <c r="F1916" s="25">
        <v>21.135199872345424</v>
      </c>
      <c r="G1916" s="25">
        <v>27.042366162889834</v>
      </c>
      <c r="H1916" s="10">
        <v>0</v>
      </c>
    </row>
    <row r="1917" spans="1:8" x14ac:dyDescent="0.35">
      <c r="A1917" s="9" t="str">
        <f t="shared" si="62"/>
        <v>DISTRIBUCION VOLUMEN X CRITERIO (Consumiciones)BATIDOSNIVEL MEDIO ALTO</v>
      </c>
      <c r="B1917" s="9">
        <v>0</v>
      </c>
      <c r="C1917" s="9">
        <v>0</v>
      </c>
      <c r="D1917" t="s">
        <v>257</v>
      </c>
      <c r="E1917" s="25">
        <v>16.962620619230265</v>
      </c>
      <c r="F1917" s="25">
        <v>15.437064365611119</v>
      </c>
      <c r="G1917" s="25">
        <v>18.889896752662921</v>
      </c>
      <c r="H1917" s="10">
        <v>0</v>
      </c>
    </row>
    <row r="1918" spans="1:8" x14ac:dyDescent="0.35">
      <c r="A1918" s="9" t="str">
        <f t="shared" si="62"/>
        <v>DISTRIBUCION VOLUMEN X CRITERIO (Consumiciones)BATIDOSNIVEL MEDIO</v>
      </c>
      <c r="B1918" s="9">
        <v>0</v>
      </c>
      <c r="C1918" s="9">
        <v>0</v>
      </c>
      <c r="D1918" t="s">
        <v>258</v>
      </c>
      <c r="E1918" s="25">
        <v>25.165310078232178</v>
      </c>
      <c r="F1918" s="25">
        <v>24.366396686592235</v>
      </c>
      <c r="G1918" s="25">
        <v>23.260298651079555</v>
      </c>
      <c r="H1918" s="10">
        <v>0</v>
      </c>
    </row>
    <row r="1919" spans="1:8" x14ac:dyDescent="0.35">
      <c r="A1919" s="9" t="str">
        <f t="shared" si="62"/>
        <v>DISTRIBUCION VOLUMEN X CRITERIO (Consumiciones)BATIDOSNIVEL MEDIO BAJO</v>
      </c>
      <c r="B1919" s="9">
        <v>0</v>
      </c>
      <c r="C1919" s="9">
        <v>0</v>
      </c>
      <c r="D1919" t="s">
        <v>259</v>
      </c>
      <c r="E1919" s="25">
        <v>12.856603090968607</v>
      </c>
      <c r="F1919" s="25">
        <v>14.491985642367291</v>
      </c>
      <c r="G1919" s="25">
        <v>11.797049905205428</v>
      </c>
      <c r="H1919" s="10">
        <v>0</v>
      </c>
    </row>
    <row r="1920" spans="1:8" x14ac:dyDescent="0.35">
      <c r="A1920" s="9" t="str">
        <f t="shared" si="62"/>
        <v>DISTRIBUCION VOLUMEN X CRITERIO (Consumiciones)BATIDOSNIVEL BAJO</v>
      </c>
      <c r="B1920" s="9">
        <v>0</v>
      </c>
      <c r="C1920" s="9">
        <v>0</v>
      </c>
      <c r="D1920" t="s">
        <v>260</v>
      </c>
      <c r="E1920" s="25">
        <v>21.554107665964604</v>
      </c>
      <c r="F1920" s="25">
        <v>24.569367461059215</v>
      </c>
      <c r="G1920" s="25">
        <v>19.010381882906607</v>
      </c>
      <c r="H1920" s="10">
        <v>0</v>
      </c>
    </row>
    <row r="1921" spans="1:8" x14ac:dyDescent="0.35">
      <c r="A1921" s="9" t="str">
        <f t="shared" si="62"/>
        <v>DISTRIBUCION VOLUMEN X CRITERIO (Consumiciones)BATIDOSHOMBRE</v>
      </c>
      <c r="B1921" s="9">
        <v>0</v>
      </c>
      <c r="C1921" s="9">
        <v>0</v>
      </c>
      <c r="D1921" t="s">
        <v>173</v>
      </c>
      <c r="E1921" s="25">
        <v>41.933044060061931</v>
      </c>
      <c r="F1921" s="25">
        <v>39.643549147888173</v>
      </c>
      <c r="G1921" s="25">
        <v>41.68352900288604</v>
      </c>
      <c r="H1921" s="10">
        <v>0</v>
      </c>
    </row>
    <row r="1922" spans="1:8" x14ac:dyDescent="0.35">
      <c r="A1922" s="9" t="str">
        <f t="shared" si="62"/>
        <v>DISTRIBUCION VOLUMEN X CRITERIO (Consumiciones)BATIDOSMUJER</v>
      </c>
      <c r="B1922" s="9">
        <v>0</v>
      </c>
      <c r="C1922" s="9">
        <v>0</v>
      </c>
      <c r="D1922" t="s">
        <v>174</v>
      </c>
      <c r="E1922" s="25">
        <v>58.066922503095419</v>
      </c>
      <c r="F1922" s="25">
        <v>60.356485922050041</v>
      </c>
      <c r="G1922" s="25">
        <v>58.316470997113967</v>
      </c>
      <c r="H1922" s="10">
        <v>0</v>
      </c>
    </row>
    <row r="1923" spans="1:8" x14ac:dyDescent="0.35">
      <c r="A1923" s="9" t="str">
        <f>$B$3&amp;$C$1923&amp;D1923</f>
        <v>DISTRIBUCION VOLUMEN X CRITERIO (Consumiciones)HELADOST.ESPAÑA</v>
      </c>
      <c r="B1923" s="9">
        <v>0</v>
      </c>
      <c r="C1923" s="9" t="s">
        <v>269</v>
      </c>
      <c r="D1923" t="s">
        <v>145</v>
      </c>
      <c r="E1923" s="25">
        <v>100</v>
      </c>
      <c r="F1923" s="25">
        <v>100</v>
      </c>
      <c r="G1923" s="25">
        <v>100</v>
      </c>
      <c r="H1923" s="10">
        <v>0</v>
      </c>
    </row>
    <row r="1924" spans="1:8" x14ac:dyDescent="0.35">
      <c r="A1924" s="9" t="str">
        <f t="shared" ref="A1924:A1952" si="63">$B$3&amp;$C$1923&amp;D1924</f>
        <v>DISTRIBUCION VOLUMEN X CRITERIO (Consumiciones)HELADOSBCN AM</v>
      </c>
      <c r="B1924" s="9">
        <v>0</v>
      </c>
      <c r="C1924" s="9">
        <v>0</v>
      </c>
      <c r="D1924" t="s">
        <v>147</v>
      </c>
      <c r="E1924" s="25">
        <v>10.186521663341027</v>
      </c>
      <c r="F1924" s="25">
        <v>9.3393162051369512</v>
      </c>
      <c r="G1924" s="25">
        <v>10.205395611618805</v>
      </c>
      <c r="H1924" s="10">
        <v>0</v>
      </c>
    </row>
    <row r="1925" spans="1:8" x14ac:dyDescent="0.35">
      <c r="A1925" s="9" t="str">
        <f t="shared" si="63"/>
        <v>DISTRIBUCION VOLUMEN X CRITERIO (Consumiciones)HELADOSREST.CAT ARAGON</v>
      </c>
      <c r="B1925" s="9">
        <v>0</v>
      </c>
      <c r="C1925" s="9">
        <v>0</v>
      </c>
      <c r="D1925" t="s">
        <v>148</v>
      </c>
      <c r="E1925" s="25">
        <v>10.613197542897188</v>
      </c>
      <c r="F1925" s="25">
        <v>12.145601993150432</v>
      </c>
      <c r="G1925" s="25">
        <v>12.095840505410084</v>
      </c>
      <c r="H1925" s="10">
        <v>0</v>
      </c>
    </row>
    <row r="1926" spans="1:8" x14ac:dyDescent="0.35">
      <c r="A1926" s="9" t="str">
        <f t="shared" si="63"/>
        <v>DISTRIBUCION VOLUMEN X CRITERIO (Consumiciones)HELADOSLEVANTE</v>
      </c>
      <c r="B1926" s="9">
        <v>0</v>
      </c>
      <c r="C1926" s="9">
        <v>0</v>
      </c>
      <c r="D1926" t="s">
        <v>149</v>
      </c>
      <c r="E1926" s="25">
        <v>19.786453511043465</v>
      </c>
      <c r="F1926" s="25">
        <v>19.487300984880097</v>
      </c>
      <c r="G1926" s="25">
        <v>18.887640204162647</v>
      </c>
      <c r="H1926" s="10">
        <v>0</v>
      </c>
    </row>
    <row r="1927" spans="1:8" x14ac:dyDescent="0.35">
      <c r="A1927" s="9" t="str">
        <f t="shared" si="63"/>
        <v>DISTRIBUCION VOLUMEN X CRITERIO (Consumiciones)HELADOSANDALUCIA</v>
      </c>
      <c r="B1927" s="9">
        <v>0</v>
      </c>
      <c r="C1927" s="9">
        <v>0</v>
      </c>
      <c r="D1927" t="s">
        <v>150</v>
      </c>
      <c r="E1927" s="25">
        <v>22.516185186948597</v>
      </c>
      <c r="F1927" s="25">
        <v>20.761597598803021</v>
      </c>
      <c r="G1927" s="25">
        <v>22.299623157729634</v>
      </c>
      <c r="H1927" s="10">
        <v>0</v>
      </c>
    </row>
    <row r="1928" spans="1:8" x14ac:dyDescent="0.35">
      <c r="A1928" s="9" t="str">
        <f t="shared" si="63"/>
        <v>DISTRIBUCION VOLUMEN X CRITERIO (Consumiciones)HELADOSMDD AM</v>
      </c>
      <c r="B1928" s="9">
        <v>0</v>
      </c>
      <c r="C1928" s="9">
        <v>0</v>
      </c>
      <c r="D1928" t="s">
        <v>151</v>
      </c>
      <c r="E1928" s="25">
        <v>13.374282423593286</v>
      </c>
      <c r="F1928" s="25">
        <v>12.554259702611937</v>
      </c>
      <c r="G1928" s="25">
        <v>13.309242701460233</v>
      </c>
      <c r="H1928" s="10">
        <v>0</v>
      </c>
    </row>
    <row r="1929" spans="1:8" x14ac:dyDescent="0.35">
      <c r="A1929" s="9" t="str">
        <f t="shared" si="63"/>
        <v>DISTRIBUCION VOLUMEN X CRITERIO (Consumiciones)HELADOSRTO CENTRO</v>
      </c>
      <c r="B1929" s="9">
        <v>0</v>
      </c>
      <c r="C1929" s="9">
        <v>0</v>
      </c>
      <c r="D1929" t="s">
        <v>152</v>
      </c>
      <c r="E1929" s="25">
        <v>8.7010612792249216</v>
      </c>
      <c r="F1929" s="25">
        <v>8.7626146970699583</v>
      </c>
      <c r="G1929" s="25">
        <v>8.7727077584555051</v>
      </c>
      <c r="H1929" s="10">
        <v>0</v>
      </c>
    </row>
    <row r="1930" spans="1:8" x14ac:dyDescent="0.35">
      <c r="A1930" s="9" t="str">
        <f t="shared" si="63"/>
        <v>DISTRIBUCION VOLUMEN X CRITERIO (Consumiciones)HELADOSNORTE-CENTRO</v>
      </c>
      <c r="B1930" s="9">
        <v>0</v>
      </c>
      <c r="C1930" s="9">
        <v>0</v>
      </c>
      <c r="D1930" t="s">
        <v>153</v>
      </c>
      <c r="E1930" s="25">
        <v>8.1131650800533723</v>
      </c>
      <c r="F1930" s="25">
        <v>8.8164273442492824</v>
      </c>
      <c r="G1930" s="25">
        <v>7.6648311001190921</v>
      </c>
      <c r="H1930" s="10">
        <v>0</v>
      </c>
    </row>
    <row r="1931" spans="1:8" x14ac:dyDescent="0.35">
      <c r="A1931" s="9" t="str">
        <f t="shared" si="63"/>
        <v>DISTRIBUCION VOLUMEN X CRITERIO (Consumiciones)HELADOSNOROESTE</v>
      </c>
      <c r="B1931" s="9">
        <v>0</v>
      </c>
      <c r="C1931" s="9">
        <v>0</v>
      </c>
      <c r="D1931" t="s">
        <v>154</v>
      </c>
      <c r="E1931" s="25">
        <v>6.7091372477882967</v>
      </c>
      <c r="F1931" s="25">
        <v>8.1328927919573779</v>
      </c>
      <c r="G1931" s="25">
        <v>6.7647149185394921</v>
      </c>
      <c r="H1931" s="10">
        <v>0</v>
      </c>
    </row>
    <row r="1932" spans="1:8" x14ac:dyDescent="0.35">
      <c r="A1932" s="9" t="str">
        <f t="shared" si="63"/>
        <v>DISTRIBUCION VOLUMEN X CRITERIO (Consumiciones)HELADOS&lt;2MIL</v>
      </c>
      <c r="B1932" s="9">
        <v>0</v>
      </c>
      <c r="C1932" s="9">
        <v>0</v>
      </c>
      <c r="D1932" t="s">
        <v>155</v>
      </c>
      <c r="E1932" s="25">
        <v>5.1922174168469173</v>
      </c>
      <c r="F1932" s="25">
        <v>4.9519330526001273</v>
      </c>
      <c r="G1932" s="25">
        <v>3.8134962247050388</v>
      </c>
      <c r="H1932" s="10">
        <v>0</v>
      </c>
    </row>
    <row r="1933" spans="1:8" x14ac:dyDescent="0.35">
      <c r="A1933" s="9" t="str">
        <f t="shared" si="63"/>
        <v>DISTRIBUCION VOLUMEN X CRITERIO (Consumiciones)HELADOS2-5MIL</v>
      </c>
      <c r="B1933" s="9">
        <v>0</v>
      </c>
      <c r="C1933" s="9">
        <v>0</v>
      </c>
      <c r="D1933" t="s">
        <v>156</v>
      </c>
      <c r="E1933" s="25">
        <v>5.4887507392674886</v>
      </c>
      <c r="F1933" s="25">
        <v>5.7322352997987682</v>
      </c>
      <c r="G1933" s="25">
        <v>4.9028788291613346</v>
      </c>
      <c r="H1933" s="10">
        <v>0</v>
      </c>
    </row>
    <row r="1934" spans="1:8" x14ac:dyDescent="0.35">
      <c r="A1934" s="9" t="str">
        <f t="shared" si="63"/>
        <v>DISTRIBUCION VOLUMEN X CRITERIO (Consumiciones)HELADOS5-10MIL</v>
      </c>
      <c r="B1934" s="9">
        <v>0</v>
      </c>
      <c r="C1934" s="9">
        <v>0</v>
      </c>
      <c r="D1934" t="s">
        <v>157</v>
      </c>
      <c r="E1934" s="25">
        <v>7.1422899565470068</v>
      </c>
      <c r="F1934" s="25">
        <v>7.4328341654474812</v>
      </c>
      <c r="G1934" s="25">
        <v>8.2018737816902032</v>
      </c>
      <c r="H1934" s="10">
        <v>0</v>
      </c>
    </row>
    <row r="1935" spans="1:8" x14ac:dyDescent="0.35">
      <c r="A1935" s="9" t="str">
        <f t="shared" si="63"/>
        <v>DISTRIBUCION VOLUMEN X CRITERIO (Consumiciones)HELADOS10-30MIL</v>
      </c>
      <c r="B1935" s="9">
        <v>0</v>
      </c>
      <c r="C1935" s="9">
        <v>0</v>
      </c>
      <c r="D1935" t="s">
        <v>158</v>
      </c>
      <c r="E1935" s="25">
        <v>15.997779934972007</v>
      </c>
      <c r="F1935" s="25">
        <v>16.463591579211055</v>
      </c>
      <c r="G1935" s="25">
        <v>18.081872035328256</v>
      </c>
      <c r="H1935" s="10">
        <v>0</v>
      </c>
    </row>
    <row r="1936" spans="1:8" x14ac:dyDescent="0.35">
      <c r="A1936" s="9" t="str">
        <f t="shared" si="63"/>
        <v>DISTRIBUCION VOLUMEN X CRITERIO (Consumiciones)HELADOS30-100MIL</v>
      </c>
      <c r="B1936" s="9">
        <v>0</v>
      </c>
      <c r="C1936" s="9">
        <v>0</v>
      </c>
      <c r="D1936" t="s">
        <v>159</v>
      </c>
      <c r="E1936" s="25">
        <v>23.282481436171949</v>
      </c>
      <c r="F1936" s="25">
        <v>22.270528521382076</v>
      </c>
      <c r="G1936" s="25">
        <v>23.848080255033526</v>
      </c>
      <c r="H1936" s="10">
        <v>0</v>
      </c>
    </row>
    <row r="1937" spans="1:8" x14ac:dyDescent="0.35">
      <c r="A1937" s="9" t="str">
        <f t="shared" si="63"/>
        <v>DISTRIBUCION VOLUMEN X CRITERIO (Consumiciones)HELADOS100-200MIL</v>
      </c>
      <c r="B1937" s="9">
        <v>0</v>
      </c>
      <c r="C1937" s="9">
        <v>0</v>
      </c>
      <c r="D1937" t="s">
        <v>160</v>
      </c>
      <c r="E1937" s="25">
        <v>10.799357196343543</v>
      </c>
      <c r="F1937" s="25">
        <v>8.9966076603797234</v>
      </c>
      <c r="G1937" s="25">
        <v>9.5840626685219075</v>
      </c>
      <c r="H1937" s="10">
        <v>0</v>
      </c>
    </row>
    <row r="1938" spans="1:8" x14ac:dyDescent="0.35">
      <c r="A1938" s="9" t="str">
        <f t="shared" si="63"/>
        <v>DISTRIBUCION VOLUMEN X CRITERIO (Consumiciones)HELADOS200-500MIL</v>
      </c>
      <c r="B1938" s="9">
        <v>0</v>
      </c>
      <c r="C1938" s="9">
        <v>0</v>
      </c>
      <c r="D1938" t="s">
        <v>161</v>
      </c>
      <c r="E1938" s="25">
        <v>14.089314923818561</v>
      </c>
      <c r="F1938" s="25">
        <v>17.05837525342573</v>
      </c>
      <c r="G1938" s="25">
        <v>13.744511289502343</v>
      </c>
      <c r="H1938" s="10">
        <v>0</v>
      </c>
    </row>
    <row r="1939" spans="1:8" x14ac:dyDescent="0.35">
      <c r="A1939" s="9" t="str">
        <f t="shared" si="63"/>
        <v>DISTRIBUCION VOLUMEN X CRITERIO (Consumiciones)HELADOS&gt;500MIL</v>
      </c>
      <c r="B1939" s="9">
        <v>0</v>
      </c>
      <c r="C1939" s="9">
        <v>0</v>
      </c>
      <c r="D1939" t="s">
        <v>162</v>
      </c>
      <c r="E1939" s="25">
        <v>18.007804461142367</v>
      </c>
      <c r="F1939" s="25">
        <v>17.093902012994413</v>
      </c>
      <c r="G1939" s="25">
        <v>17.823220469302434</v>
      </c>
      <c r="H1939" s="10">
        <v>0</v>
      </c>
    </row>
    <row r="1940" spans="1:8" x14ac:dyDescent="0.35">
      <c r="A1940" s="9" t="str">
        <f t="shared" si="63"/>
        <v>DISTRIBUCION VOLUMEN X CRITERIO (Consumiciones)HELADOSDE 15 A 19 AÑOS</v>
      </c>
      <c r="B1940" s="9">
        <v>0</v>
      </c>
      <c r="C1940" s="9">
        <v>0</v>
      </c>
      <c r="D1940" t="s">
        <v>163</v>
      </c>
      <c r="E1940" s="25">
        <v>3.5717875458365516</v>
      </c>
      <c r="F1940" s="25">
        <v>4.1348553087172419</v>
      </c>
      <c r="G1940" s="25">
        <v>4.1575865277877719</v>
      </c>
      <c r="H1940" s="10">
        <v>0</v>
      </c>
    </row>
    <row r="1941" spans="1:8" x14ac:dyDescent="0.35">
      <c r="A1941" s="9" t="str">
        <f t="shared" si="63"/>
        <v>DISTRIBUCION VOLUMEN X CRITERIO (Consumiciones)HELADOSDE 20 A 24 AÑOS</v>
      </c>
      <c r="B1941" s="9">
        <v>0</v>
      </c>
      <c r="C1941" s="9">
        <v>0</v>
      </c>
      <c r="D1941" t="s">
        <v>164</v>
      </c>
      <c r="E1941" s="25">
        <v>4.6042818687737741</v>
      </c>
      <c r="F1941" s="25">
        <v>4.2326529287978403</v>
      </c>
      <c r="G1941" s="25">
        <v>4.9716620433890091</v>
      </c>
      <c r="H1941" s="10">
        <v>0</v>
      </c>
    </row>
    <row r="1942" spans="1:8" x14ac:dyDescent="0.35">
      <c r="A1942" s="9" t="str">
        <f t="shared" si="63"/>
        <v>DISTRIBUCION VOLUMEN X CRITERIO (Consumiciones)HELADOSDE 25 A 34 AÑOS</v>
      </c>
      <c r="B1942" s="9">
        <v>0</v>
      </c>
      <c r="C1942" s="9">
        <v>0</v>
      </c>
      <c r="D1942" t="s">
        <v>165</v>
      </c>
      <c r="E1942" s="25">
        <v>9.1237511150494992</v>
      </c>
      <c r="F1942" s="25">
        <v>8.6568983482716515</v>
      </c>
      <c r="G1942" s="25">
        <v>8.1564562435269412</v>
      </c>
      <c r="H1942" s="10">
        <v>0</v>
      </c>
    </row>
    <row r="1943" spans="1:8" x14ac:dyDescent="0.35">
      <c r="A1943" s="9" t="str">
        <f t="shared" si="63"/>
        <v>DISTRIBUCION VOLUMEN X CRITERIO (Consumiciones)HELADOSDE 35 A 49 AÑOS</v>
      </c>
      <c r="B1943" s="9">
        <v>0</v>
      </c>
      <c r="C1943" s="9">
        <v>0</v>
      </c>
      <c r="D1943" t="s">
        <v>166</v>
      </c>
      <c r="E1943" s="25">
        <v>32.877581238758509</v>
      </c>
      <c r="F1943" s="25">
        <v>32.045597390554413</v>
      </c>
      <c r="G1943" s="25">
        <v>31.589047885082916</v>
      </c>
      <c r="H1943" s="10">
        <v>0</v>
      </c>
    </row>
    <row r="1944" spans="1:8" x14ac:dyDescent="0.35">
      <c r="A1944" s="9" t="str">
        <f t="shared" si="63"/>
        <v>DISTRIBUCION VOLUMEN X CRITERIO (Consumiciones)HELADOSDE 50 A 59 AÑOS</v>
      </c>
      <c r="B1944" s="9">
        <v>0</v>
      </c>
      <c r="C1944" s="9">
        <v>0</v>
      </c>
      <c r="D1944" t="s">
        <v>167</v>
      </c>
      <c r="E1944" s="25">
        <v>21.382838448756118</v>
      </c>
      <c r="F1944" s="25">
        <v>22.923350176822684</v>
      </c>
      <c r="G1944" s="25">
        <v>23.570837210768911</v>
      </c>
      <c r="H1944" s="10">
        <v>0</v>
      </c>
    </row>
    <row r="1945" spans="1:8" x14ac:dyDescent="0.35">
      <c r="A1945" s="9" t="str">
        <f t="shared" si="63"/>
        <v>DISTRIBUCION VOLUMEN X CRITERIO (Consumiciones)HELADOSDE 60 A 75 AÑOS</v>
      </c>
      <c r="B1945" s="9">
        <v>0</v>
      </c>
      <c r="C1945" s="9">
        <v>0</v>
      </c>
      <c r="D1945" t="s">
        <v>168</v>
      </c>
      <c r="E1945" s="25">
        <v>28.439757028402429</v>
      </c>
      <c r="F1945" s="25">
        <v>28.006657164695227</v>
      </c>
      <c r="G1945" s="25">
        <v>27.554402004435442</v>
      </c>
      <c r="H1945" s="10">
        <v>0</v>
      </c>
    </row>
    <row r="1946" spans="1:8" x14ac:dyDescent="0.35">
      <c r="A1946" s="9" t="str">
        <f t="shared" si="63"/>
        <v>DISTRIBUCION VOLUMEN X CRITERIO (Consumiciones)HELADOSNIVEL ALTO</v>
      </c>
      <c r="B1946" s="9">
        <v>0</v>
      </c>
      <c r="C1946" s="9">
        <v>0</v>
      </c>
      <c r="D1946" t="s">
        <v>256</v>
      </c>
      <c r="E1946" s="25">
        <v>24.391789930379986</v>
      </c>
      <c r="F1946" s="25">
        <v>25.371074872164783</v>
      </c>
      <c r="G1946" s="25">
        <v>26.017623702659243</v>
      </c>
      <c r="H1946" s="10">
        <v>0</v>
      </c>
    </row>
    <row r="1947" spans="1:8" x14ac:dyDescent="0.35">
      <c r="A1947" s="9" t="str">
        <f t="shared" si="63"/>
        <v>DISTRIBUCION VOLUMEN X CRITERIO (Consumiciones)HELADOSNIVEL MEDIO ALTO</v>
      </c>
      <c r="B1947" s="9">
        <v>0</v>
      </c>
      <c r="C1947" s="9">
        <v>0</v>
      </c>
      <c r="D1947" t="s">
        <v>257</v>
      </c>
      <c r="E1947" s="25">
        <v>17.515486743945285</v>
      </c>
      <c r="F1947" s="25">
        <v>15.005749472399138</v>
      </c>
      <c r="G1947" s="25">
        <v>17.223134929907015</v>
      </c>
      <c r="H1947" s="10">
        <v>0</v>
      </c>
    </row>
    <row r="1948" spans="1:8" x14ac:dyDescent="0.35">
      <c r="A1948" s="9" t="str">
        <f t="shared" si="63"/>
        <v>DISTRIBUCION VOLUMEN X CRITERIO (Consumiciones)HELADOSNIVEL MEDIO</v>
      </c>
      <c r="B1948" s="9">
        <v>0</v>
      </c>
      <c r="C1948" s="9">
        <v>0</v>
      </c>
      <c r="D1948" t="s">
        <v>258</v>
      </c>
      <c r="E1948" s="25">
        <v>24.190390447345859</v>
      </c>
      <c r="F1948" s="25">
        <v>25.905311773063346</v>
      </c>
      <c r="G1948" s="25">
        <v>25.378249061936831</v>
      </c>
      <c r="H1948" s="10">
        <v>0</v>
      </c>
    </row>
    <row r="1949" spans="1:8" x14ac:dyDescent="0.35">
      <c r="A1949" s="9" t="str">
        <f t="shared" si="63"/>
        <v>DISTRIBUCION VOLUMEN X CRITERIO (Consumiciones)HELADOSNIVEL MEDIO BAJO</v>
      </c>
      <c r="B1949" s="9">
        <v>0</v>
      </c>
      <c r="C1949" s="9">
        <v>0</v>
      </c>
      <c r="D1949" t="s">
        <v>259</v>
      </c>
      <c r="E1949" s="25">
        <v>14.454925242989303</v>
      </c>
      <c r="F1949" s="25">
        <v>14.687419596042977</v>
      </c>
      <c r="G1949" s="25">
        <v>13.058275936506808</v>
      </c>
      <c r="H1949" s="10">
        <v>0</v>
      </c>
    </row>
    <row r="1950" spans="1:8" x14ac:dyDescent="0.35">
      <c r="A1950" s="9" t="str">
        <f t="shared" si="63"/>
        <v>DISTRIBUCION VOLUMEN X CRITERIO (Consumiciones)HELADOSNIVEL BAJO</v>
      </c>
      <c r="B1950" s="9">
        <v>0</v>
      </c>
      <c r="C1950" s="9">
        <v>0</v>
      </c>
      <c r="D1950" t="s">
        <v>260</v>
      </c>
      <c r="E1950" s="25">
        <v>19.447407635339562</v>
      </c>
      <c r="F1950" s="25">
        <v>19.030459376808501</v>
      </c>
      <c r="G1950" s="25">
        <v>18.3227123264856</v>
      </c>
      <c r="H1950" s="10">
        <v>0</v>
      </c>
    </row>
    <row r="1951" spans="1:8" x14ac:dyDescent="0.35">
      <c r="A1951" s="9" t="str">
        <f t="shared" si="63"/>
        <v>DISTRIBUCION VOLUMEN X CRITERIO (Consumiciones)HELADOSHOMBRE</v>
      </c>
      <c r="B1951" s="9">
        <v>0</v>
      </c>
      <c r="C1951" s="9">
        <v>0</v>
      </c>
      <c r="D1951" t="s">
        <v>173</v>
      </c>
      <c r="E1951" s="25">
        <v>46.290401976574017</v>
      </c>
      <c r="F1951" s="25">
        <v>45.39110371006965</v>
      </c>
      <c r="G1951" s="25">
        <v>46.590511271715329</v>
      </c>
      <c r="H1951" s="10">
        <v>0</v>
      </c>
    </row>
    <row r="1952" spans="1:8" x14ac:dyDescent="0.35">
      <c r="A1952" s="9" t="str">
        <f t="shared" si="63"/>
        <v>DISTRIBUCION VOLUMEN X CRITERIO (Consumiciones)HELADOSMUJER</v>
      </c>
      <c r="B1952" s="9">
        <v>0</v>
      </c>
      <c r="C1952" s="9">
        <v>0</v>
      </c>
      <c r="D1952" t="s">
        <v>174</v>
      </c>
      <c r="E1952" s="25">
        <v>53.709598023425961</v>
      </c>
      <c r="F1952" s="25">
        <v>54.608896289930357</v>
      </c>
      <c r="G1952" s="25">
        <v>53.409488728284671</v>
      </c>
      <c r="H1952" s="10">
        <v>0</v>
      </c>
    </row>
    <row r="1953" spans="1:8" x14ac:dyDescent="0.35">
      <c r="A1953" s="9" t="str">
        <f>$B$3&amp;$C$1953&amp;D1953</f>
        <v>DISTRIBUCION VOLUMEN X CRITERIO (Consumiciones)GALLETAST.ESPAÑA</v>
      </c>
      <c r="B1953" s="9">
        <v>0</v>
      </c>
      <c r="C1953" s="9" t="s">
        <v>270</v>
      </c>
      <c r="D1953" t="s">
        <v>145</v>
      </c>
      <c r="E1953" s="25">
        <v>100</v>
      </c>
      <c r="F1953" s="25">
        <v>100</v>
      </c>
      <c r="G1953" s="25">
        <v>100</v>
      </c>
      <c r="H1953" s="10">
        <v>0</v>
      </c>
    </row>
    <row r="1954" spans="1:8" x14ac:dyDescent="0.35">
      <c r="A1954" s="9" t="str">
        <f t="shared" ref="A1954:A1982" si="64">$B$3&amp;$C$1953&amp;D1954</f>
        <v>DISTRIBUCION VOLUMEN X CRITERIO (Consumiciones)GALLETASBCN AM</v>
      </c>
      <c r="B1954" s="9">
        <v>0</v>
      </c>
      <c r="C1954" s="9">
        <v>0</v>
      </c>
      <c r="D1954" t="s">
        <v>147</v>
      </c>
      <c r="E1954" s="25">
        <v>13.632214018794924</v>
      </c>
      <c r="F1954" s="25">
        <v>16.994795428905878</v>
      </c>
      <c r="G1954" s="25">
        <v>15.357319590287194</v>
      </c>
      <c r="H1954" s="10">
        <v>0</v>
      </c>
    </row>
    <row r="1955" spans="1:8" x14ac:dyDescent="0.35">
      <c r="A1955" s="9" t="str">
        <f t="shared" si="64"/>
        <v>DISTRIBUCION VOLUMEN X CRITERIO (Consumiciones)GALLETASREST.CAT ARAGON</v>
      </c>
      <c r="B1955" s="9">
        <v>0</v>
      </c>
      <c r="C1955" s="9">
        <v>0</v>
      </c>
      <c r="D1955" t="s">
        <v>148</v>
      </c>
      <c r="E1955" s="25">
        <v>9.5931469212343465</v>
      </c>
      <c r="F1955" s="25">
        <v>13.334183661005216</v>
      </c>
      <c r="G1955" s="25">
        <v>22.907608332561715</v>
      </c>
      <c r="H1955" s="10">
        <v>0</v>
      </c>
    </row>
    <row r="1956" spans="1:8" x14ac:dyDescent="0.35">
      <c r="A1956" s="9" t="str">
        <f t="shared" si="64"/>
        <v>DISTRIBUCION VOLUMEN X CRITERIO (Consumiciones)GALLETASLEVANTE</v>
      </c>
      <c r="B1956" s="9">
        <v>0</v>
      </c>
      <c r="C1956" s="9">
        <v>0</v>
      </c>
      <c r="D1956" t="s">
        <v>149</v>
      </c>
      <c r="E1956" s="25">
        <v>16.458700264793286</v>
      </c>
      <c r="F1956" s="25">
        <v>10.951002353744711</v>
      </c>
      <c r="G1956" s="25">
        <v>9.4827088678513274</v>
      </c>
      <c r="H1956" s="10">
        <v>0</v>
      </c>
    </row>
    <row r="1957" spans="1:8" x14ac:dyDescent="0.35">
      <c r="A1957" s="9" t="str">
        <f t="shared" si="64"/>
        <v>DISTRIBUCION VOLUMEN X CRITERIO (Consumiciones)GALLETASANDALUCIA</v>
      </c>
      <c r="B1957" s="9">
        <v>0</v>
      </c>
      <c r="C1957" s="9">
        <v>0</v>
      </c>
      <c r="D1957" t="s">
        <v>150</v>
      </c>
      <c r="E1957" s="25">
        <v>15.218020826073305</v>
      </c>
      <c r="F1957" s="25">
        <v>11.918400945098062</v>
      </c>
      <c r="G1957" s="25">
        <v>10.904031139860967</v>
      </c>
      <c r="H1957" s="10">
        <v>0</v>
      </c>
    </row>
    <row r="1958" spans="1:8" x14ac:dyDescent="0.35">
      <c r="A1958" s="9" t="str">
        <f t="shared" si="64"/>
        <v>DISTRIBUCION VOLUMEN X CRITERIO (Consumiciones)GALLETASMDD AM</v>
      </c>
      <c r="B1958" s="9">
        <v>0</v>
      </c>
      <c r="C1958" s="9">
        <v>0</v>
      </c>
      <c r="D1958" t="s">
        <v>151</v>
      </c>
      <c r="E1958" s="25">
        <v>14.782411500193104</v>
      </c>
      <c r="F1958" s="25">
        <v>13.472469055830269</v>
      </c>
      <c r="G1958" s="25">
        <v>13.388039846082259</v>
      </c>
      <c r="H1958" s="10">
        <v>0</v>
      </c>
    </row>
    <row r="1959" spans="1:8" x14ac:dyDescent="0.35">
      <c r="A1959" s="9" t="str">
        <f t="shared" si="64"/>
        <v>DISTRIBUCION VOLUMEN X CRITERIO (Consumiciones)GALLETASRTO CENTRO</v>
      </c>
      <c r="B1959" s="9">
        <v>0</v>
      </c>
      <c r="C1959" s="9">
        <v>0</v>
      </c>
      <c r="D1959" t="s">
        <v>152</v>
      </c>
      <c r="E1959" s="25">
        <v>10.06078769321709</v>
      </c>
      <c r="F1959" s="25">
        <v>10.304767895261573</v>
      </c>
      <c r="G1959" s="25">
        <v>6.9503213261398784</v>
      </c>
      <c r="H1959" s="10">
        <v>0</v>
      </c>
    </row>
    <row r="1960" spans="1:8" x14ac:dyDescent="0.35">
      <c r="A1960" s="9" t="str">
        <f t="shared" si="64"/>
        <v>DISTRIBUCION VOLUMEN X CRITERIO (Consumiciones)GALLETASNORTE-CENTRO</v>
      </c>
      <c r="B1960" s="9">
        <v>0</v>
      </c>
      <c r="C1960" s="9">
        <v>0</v>
      </c>
      <c r="D1960" t="s">
        <v>153</v>
      </c>
      <c r="E1960" s="25">
        <v>13.676903453946245</v>
      </c>
      <c r="F1960" s="25">
        <v>15.754439083322769</v>
      </c>
      <c r="G1960" s="25">
        <v>13.992435386077782</v>
      </c>
      <c r="H1960" s="10">
        <v>0</v>
      </c>
    </row>
    <row r="1961" spans="1:8" x14ac:dyDescent="0.35">
      <c r="A1961" s="9" t="str">
        <f t="shared" si="64"/>
        <v>DISTRIBUCION VOLUMEN X CRITERIO (Consumiciones)GALLETASNOROESTE</v>
      </c>
      <c r="B1961" s="9">
        <v>0</v>
      </c>
      <c r="C1961" s="9">
        <v>0</v>
      </c>
      <c r="D1961" t="s">
        <v>154</v>
      </c>
      <c r="E1961" s="25">
        <v>6.5778284225436394</v>
      </c>
      <c r="F1961" s="25">
        <v>7.2699441483869798</v>
      </c>
      <c r="G1961" s="25">
        <v>7.0175331669759009</v>
      </c>
      <c r="H1961" s="10">
        <v>0</v>
      </c>
    </row>
    <row r="1962" spans="1:8" x14ac:dyDescent="0.35">
      <c r="A1962" s="9" t="str">
        <f t="shared" si="64"/>
        <v>DISTRIBUCION VOLUMEN X CRITERIO (Consumiciones)GALLETAS&lt;2MIL</v>
      </c>
      <c r="B1962" s="9">
        <v>0</v>
      </c>
      <c r="C1962" s="9">
        <v>0</v>
      </c>
      <c r="D1962" t="s">
        <v>155</v>
      </c>
      <c r="E1962" s="25">
        <v>6.0641619342224757</v>
      </c>
      <c r="F1962" s="25">
        <v>4.0235071027647562</v>
      </c>
      <c r="G1962" s="25">
        <v>2.4560358094336148</v>
      </c>
      <c r="H1962" s="10">
        <v>0</v>
      </c>
    </row>
    <row r="1963" spans="1:8" x14ac:dyDescent="0.35">
      <c r="A1963" s="9" t="str">
        <f t="shared" si="64"/>
        <v>DISTRIBUCION VOLUMEN X CRITERIO (Consumiciones)GALLETAS2-5MIL</v>
      </c>
      <c r="B1963" s="9">
        <v>0</v>
      </c>
      <c r="C1963" s="9">
        <v>0</v>
      </c>
      <c r="D1963" t="s">
        <v>156</v>
      </c>
      <c r="E1963" s="25">
        <v>5.9345872017800314</v>
      </c>
      <c r="F1963" s="25">
        <v>3.6525190828701746</v>
      </c>
      <c r="G1963" s="25">
        <v>4.2779122415706823</v>
      </c>
      <c r="H1963" s="10">
        <v>0</v>
      </c>
    </row>
    <row r="1964" spans="1:8" x14ac:dyDescent="0.35">
      <c r="A1964" s="9" t="str">
        <f t="shared" si="64"/>
        <v>DISTRIBUCION VOLUMEN X CRITERIO (Consumiciones)GALLETAS5-10MIL</v>
      </c>
      <c r="B1964" s="9">
        <v>0</v>
      </c>
      <c r="C1964" s="9">
        <v>0</v>
      </c>
      <c r="D1964" t="s">
        <v>157</v>
      </c>
      <c r="E1964" s="25">
        <v>6.0645601984194153</v>
      </c>
      <c r="F1964" s="25">
        <v>5.9322287131139291</v>
      </c>
      <c r="G1964" s="25">
        <v>6.9768220885788867</v>
      </c>
      <c r="H1964" s="10">
        <v>0</v>
      </c>
    </row>
    <row r="1965" spans="1:8" x14ac:dyDescent="0.35">
      <c r="A1965" s="9" t="str">
        <f t="shared" si="64"/>
        <v>DISTRIBUCION VOLUMEN X CRITERIO (Consumiciones)GALLETAS10-30MIL</v>
      </c>
      <c r="B1965" s="9">
        <v>0</v>
      </c>
      <c r="C1965" s="9">
        <v>0</v>
      </c>
      <c r="D1965" t="s">
        <v>158</v>
      </c>
      <c r="E1965" s="25">
        <v>13.250587832714364</v>
      </c>
      <c r="F1965" s="25">
        <v>13.541942198119319</v>
      </c>
      <c r="G1965" s="25">
        <v>14.461973574250775</v>
      </c>
      <c r="H1965" s="10">
        <v>0</v>
      </c>
    </row>
    <row r="1966" spans="1:8" x14ac:dyDescent="0.35">
      <c r="A1966" s="9" t="str">
        <f t="shared" si="64"/>
        <v>DISTRIBUCION VOLUMEN X CRITERIO (Consumiciones)GALLETAS30-100MIL</v>
      </c>
      <c r="B1966" s="9">
        <v>0</v>
      </c>
      <c r="C1966" s="9">
        <v>0</v>
      </c>
      <c r="D1966" t="s">
        <v>159</v>
      </c>
      <c r="E1966" s="25">
        <v>23.681420608390482</v>
      </c>
      <c r="F1966" s="25">
        <v>26.221945294272093</v>
      </c>
      <c r="G1966" s="25">
        <v>22.923675225596384</v>
      </c>
      <c r="H1966" s="10">
        <v>0</v>
      </c>
    </row>
    <row r="1967" spans="1:8" x14ac:dyDescent="0.35">
      <c r="A1967" s="9" t="str">
        <f t="shared" si="64"/>
        <v>DISTRIBUCION VOLUMEN X CRITERIO (Consumiciones)GALLETAS100-200MIL</v>
      </c>
      <c r="B1967" s="9">
        <v>0</v>
      </c>
      <c r="C1967" s="9">
        <v>0</v>
      </c>
      <c r="D1967" t="s">
        <v>160</v>
      </c>
      <c r="E1967" s="25">
        <v>7.3345906603901625</v>
      </c>
      <c r="F1967" s="25">
        <v>5.4293430421552502</v>
      </c>
      <c r="G1967" s="25">
        <v>8.3454194469416301</v>
      </c>
      <c r="H1967" s="10">
        <v>0</v>
      </c>
    </row>
    <row r="1968" spans="1:8" x14ac:dyDescent="0.35">
      <c r="A1968" s="9" t="str">
        <f t="shared" si="64"/>
        <v>DISTRIBUCION VOLUMEN X CRITERIO (Consumiciones)GALLETAS200-500MIL</v>
      </c>
      <c r="B1968" s="9">
        <v>0</v>
      </c>
      <c r="C1968" s="9">
        <v>0</v>
      </c>
      <c r="D1968" t="s">
        <v>161</v>
      </c>
      <c r="E1968" s="25">
        <v>16.35465898366121</v>
      </c>
      <c r="F1968" s="25">
        <v>22.325987342289714</v>
      </c>
      <c r="G1968" s="25">
        <v>20.915815247139243</v>
      </c>
      <c r="H1968" s="10">
        <v>0</v>
      </c>
    </row>
    <row r="1969" spans="1:8" x14ac:dyDescent="0.35">
      <c r="A1969" s="9" t="str">
        <f t="shared" si="64"/>
        <v>DISTRIBUCION VOLUMEN X CRITERIO (Consumiciones)GALLETAS&gt;500MIL</v>
      </c>
      <c r="B1969" s="9">
        <v>0</v>
      </c>
      <c r="C1969" s="9">
        <v>0</v>
      </c>
      <c r="D1969" t="s">
        <v>162</v>
      </c>
      <c r="E1969" s="25">
        <v>21.31545092153619</v>
      </c>
      <c r="F1969" s="25">
        <v>18.87252722441476</v>
      </c>
      <c r="G1969" s="25">
        <v>19.642339333999853</v>
      </c>
      <c r="H1969" s="10">
        <v>0</v>
      </c>
    </row>
    <row r="1970" spans="1:8" x14ac:dyDescent="0.35">
      <c r="A1970" s="9" t="str">
        <f t="shared" si="64"/>
        <v>DISTRIBUCION VOLUMEN X CRITERIO (Consumiciones)GALLETASDE 15 A 19 AÑOS</v>
      </c>
      <c r="B1970" s="9">
        <v>0</v>
      </c>
      <c r="C1970" s="9">
        <v>0</v>
      </c>
      <c r="D1970" t="s">
        <v>163</v>
      </c>
      <c r="E1970" s="25">
        <v>9.3623895013365424</v>
      </c>
      <c r="F1970" s="25">
        <v>8.9837135678094739</v>
      </c>
      <c r="G1970" s="25">
        <v>11.168164391461151</v>
      </c>
      <c r="H1970" s="10">
        <v>0</v>
      </c>
    </row>
    <row r="1971" spans="1:8" x14ac:dyDescent="0.35">
      <c r="A1971" s="9" t="str">
        <f t="shared" si="64"/>
        <v>DISTRIBUCION VOLUMEN X CRITERIO (Consumiciones)GALLETASDE 20 A 24 AÑOS</v>
      </c>
      <c r="B1971" s="9">
        <v>0</v>
      </c>
      <c r="C1971" s="9">
        <v>0</v>
      </c>
      <c r="D1971" t="s">
        <v>164</v>
      </c>
      <c r="E1971" s="25">
        <v>7.786125313829567</v>
      </c>
      <c r="F1971" s="25">
        <v>4.2176081088343986</v>
      </c>
      <c r="G1971" s="25">
        <v>6.223930856568872</v>
      </c>
      <c r="H1971" s="10">
        <v>0</v>
      </c>
    </row>
    <row r="1972" spans="1:8" x14ac:dyDescent="0.35">
      <c r="A1972" s="9" t="str">
        <f t="shared" si="64"/>
        <v>DISTRIBUCION VOLUMEN X CRITERIO (Consumiciones)GALLETASDE 25 A 34 AÑOS</v>
      </c>
      <c r="B1972" s="9">
        <v>0</v>
      </c>
      <c r="C1972" s="9">
        <v>0</v>
      </c>
      <c r="D1972" t="s">
        <v>165</v>
      </c>
      <c r="E1972" s="25">
        <v>7.0217017305103395</v>
      </c>
      <c r="F1972" s="25">
        <v>6.8140870836683849</v>
      </c>
      <c r="G1972" s="25">
        <v>7.2780939142012908</v>
      </c>
      <c r="H1972" s="10">
        <v>0</v>
      </c>
    </row>
    <row r="1973" spans="1:8" x14ac:dyDescent="0.35">
      <c r="A1973" s="9" t="str">
        <f t="shared" si="64"/>
        <v>DISTRIBUCION VOLUMEN X CRITERIO (Consumiciones)GALLETASDE 35 A 49 AÑOS</v>
      </c>
      <c r="B1973" s="9">
        <v>0</v>
      </c>
      <c r="C1973" s="9">
        <v>0</v>
      </c>
      <c r="D1973" t="s">
        <v>166</v>
      </c>
      <c r="E1973" s="25">
        <v>30.381269844430669</v>
      </c>
      <c r="F1973" s="25">
        <v>29.006502692289988</v>
      </c>
      <c r="G1973" s="25">
        <v>24.414855898441481</v>
      </c>
      <c r="H1973" s="10">
        <v>0</v>
      </c>
    </row>
    <row r="1974" spans="1:8" x14ac:dyDescent="0.35">
      <c r="A1974" s="9" t="str">
        <f t="shared" si="64"/>
        <v>DISTRIBUCION VOLUMEN X CRITERIO (Consumiciones)GALLETASDE 50 A 59 AÑOS</v>
      </c>
      <c r="B1974" s="9">
        <v>0</v>
      </c>
      <c r="C1974" s="9">
        <v>0</v>
      </c>
      <c r="D1974" t="s">
        <v>167</v>
      </c>
      <c r="E1974" s="25">
        <v>21.8658913440945</v>
      </c>
      <c r="F1974" s="25">
        <v>19.923048774435241</v>
      </c>
      <c r="G1974" s="25">
        <v>17.20671649575765</v>
      </c>
      <c r="H1974" s="10">
        <v>0</v>
      </c>
    </row>
    <row r="1975" spans="1:8" x14ac:dyDescent="0.35">
      <c r="A1975" s="9" t="str">
        <f t="shared" si="64"/>
        <v>DISTRIBUCION VOLUMEN X CRITERIO (Consumiciones)GALLETASDE 60 A 75 AÑOS</v>
      </c>
      <c r="B1975" s="9">
        <v>0</v>
      </c>
      <c r="C1975" s="9">
        <v>0</v>
      </c>
      <c r="D1975" t="s">
        <v>168</v>
      </c>
      <c r="E1975" s="25">
        <v>23.582637986753518</v>
      </c>
      <c r="F1975" s="25">
        <v>31.055029486740676</v>
      </c>
      <c r="G1975" s="25">
        <v>33.7082431318955</v>
      </c>
      <c r="H1975" s="10">
        <v>0</v>
      </c>
    </row>
    <row r="1976" spans="1:8" x14ac:dyDescent="0.35">
      <c r="A1976" s="9" t="str">
        <f t="shared" si="64"/>
        <v>DISTRIBUCION VOLUMEN X CRITERIO (Consumiciones)GALLETASNIVEL ALTO</v>
      </c>
      <c r="B1976" s="9">
        <v>0</v>
      </c>
      <c r="C1976" s="9">
        <v>0</v>
      </c>
      <c r="D1976" t="s">
        <v>256</v>
      </c>
      <c r="E1976" s="25">
        <v>22.624490313533489</v>
      </c>
      <c r="F1976" s="25">
        <v>19.627397043276964</v>
      </c>
      <c r="G1976" s="25">
        <v>21.433413464637717</v>
      </c>
      <c r="H1976" s="10">
        <v>0</v>
      </c>
    </row>
    <row r="1977" spans="1:8" x14ac:dyDescent="0.35">
      <c r="A1977" s="9" t="str">
        <f t="shared" si="64"/>
        <v>DISTRIBUCION VOLUMEN X CRITERIO (Consumiciones)GALLETASNIVEL MEDIO ALTO</v>
      </c>
      <c r="B1977" s="9">
        <v>0</v>
      </c>
      <c r="C1977" s="9">
        <v>0</v>
      </c>
      <c r="D1977" t="s">
        <v>257</v>
      </c>
      <c r="E1977" s="25">
        <v>10.037457795785841</v>
      </c>
      <c r="F1977" s="25">
        <v>9.9693367727030413</v>
      </c>
      <c r="G1977" s="25">
        <v>12.785064868849942</v>
      </c>
      <c r="H1977" s="10">
        <v>0</v>
      </c>
    </row>
    <row r="1978" spans="1:8" x14ac:dyDescent="0.35">
      <c r="A1978" s="9" t="str">
        <f t="shared" si="64"/>
        <v>DISTRIBUCION VOLUMEN X CRITERIO (Consumiciones)GALLETASNIVEL MEDIO</v>
      </c>
      <c r="B1978" s="9">
        <v>0</v>
      </c>
      <c r="C1978" s="9">
        <v>0</v>
      </c>
      <c r="D1978" t="s">
        <v>258</v>
      </c>
      <c r="E1978" s="25">
        <v>21.228411853390565</v>
      </c>
      <c r="F1978" s="25">
        <v>30.24642958811139</v>
      </c>
      <c r="G1978" s="25">
        <v>27.213223892177879</v>
      </c>
      <c r="H1978" s="10">
        <v>0</v>
      </c>
    </row>
    <row r="1979" spans="1:8" x14ac:dyDescent="0.35">
      <c r="A1979" s="9" t="str">
        <f t="shared" si="64"/>
        <v>DISTRIBUCION VOLUMEN X CRITERIO (Consumiciones)GALLETASNIVEL MEDIO BAJO</v>
      </c>
      <c r="B1979" s="9">
        <v>0</v>
      </c>
      <c r="C1979" s="9">
        <v>0</v>
      </c>
      <c r="D1979" t="s">
        <v>259</v>
      </c>
      <c r="E1979" s="25">
        <v>10.33212613865568</v>
      </c>
      <c r="F1979" s="25">
        <v>15.412327059680916</v>
      </c>
      <c r="G1979" s="25">
        <v>15.583013257413707</v>
      </c>
      <c r="H1979" s="10">
        <v>0</v>
      </c>
    </row>
    <row r="1980" spans="1:8" x14ac:dyDescent="0.35">
      <c r="A1980" s="9" t="str">
        <f t="shared" si="64"/>
        <v>DISTRIBUCION VOLUMEN X CRITERIO (Consumiciones)GALLETASNIVEL BAJO</v>
      </c>
      <c r="B1980" s="9">
        <v>0</v>
      </c>
      <c r="C1980" s="9">
        <v>0</v>
      </c>
      <c r="D1980" t="s">
        <v>260</v>
      </c>
      <c r="E1980" s="25">
        <v>35.777540100226325</v>
      </c>
      <c r="F1980" s="25">
        <v>24.74450439311677</v>
      </c>
      <c r="G1980" s="25">
        <v>22.985289205246705</v>
      </c>
      <c r="H1980" s="10">
        <v>0</v>
      </c>
    </row>
    <row r="1981" spans="1:8" x14ac:dyDescent="0.35">
      <c r="A1981" s="9" t="str">
        <f t="shared" si="64"/>
        <v>DISTRIBUCION VOLUMEN X CRITERIO (Consumiciones)GALLETASHOMBRE</v>
      </c>
      <c r="B1981" s="9">
        <v>0</v>
      </c>
      <c r="C1981" s="9">
        <v>0</v>
      </c>
      <c r="D1981" t="s">
        <v>173</v>
      </c>
      <c r="E1981" s="25">
        <v>34.64657458728562</v>
      </c>
      <c r="F1981" s="25">
        <v>33.005142853763097</v>
      </c>
      <c r="G1981" s="25">
        <v>36.407359265245553</v>
      </c>
      <c r="H1981" s="10">
        <v>0</v>
      </c>
    </row>
    <row r="1982" spans="1:8" x14ac:dyDescent="0.35">
      <c r="A1982" s="9" t="str">
        <f t="shared" si="64"/>
        <v>DISTRIBUCION VOLUMEN X CRITERIO (Consumiciones)GALLETASMUJER</v>
      </c>
      <c r="B1982" s="9">
        <v>0</v>
      </c>
      <c r="C1982" s="9">
        <v>0</v>
      </c>
      <c r="D1982" t="s">
        <v>174</v>
      </c>
      <c r="E1982" s="25">
        <v>65.353451614306266</v>
      </c>
      <c r="F1982" s="25">
        <v>66.994857146236896</v>
      </c>
      <c r="G1982" s="25">
        <v>63.592640734754447</v>
      </c>
      <c r="H1982" s="10">
        <v>0</v>
      </c>
    </row>
    <row r="1983" spans="1:8" x14ac:dyDescent="0.35">
      <c r="A1983" s="9" t="str">
        <f>$B$3&amp;$C$1983&amp;D1983</f>
        <v>DISTRIBUCION VOLUMEN X CRITERIO (Consumiciones)BOLLERÍAT.ESPAÑA</v>
      </c>
      <c r="B1983" s="9">
        <v>0</v>
      </c>
      <c r="C1983" s="9" t="s">
        <v>271</v>
      </c>
      <c r="D1983" t="s">
        <v>145</v>
      </c>
      <c r="E1983" s="25">
        <v>100</v>
      </c>
      <c r="F1983" s="25">
        <v>100</v>
      </c>
      <c r="G1983" s="25">
        <v>100</v>
      </c>
      <c r="H1983" s="10">
        <v>0</v>
      </c>
    </row>
    <row r="1984" spans="1:8" x14ac:dyDescent="0.35">
      <c r="A1984" s="9" t="str">
        <f t="shared" ref="A1984:A2012" si="65">$B$3&amp;$C$1983&amp;D1984</f>
        <v>DISTRIBUCION VOLUMEN X CRITERIO (Consumiciones)BOLLERÍABCN AM</v>
      </c>
      <c r="B1984" s="9">
        <v>0</v>
      </c>
      <c r="C1984" s="9">
        <v>0</v>
      </c>
      <c r="D1984" t="s">
        <v>147</v>
      </c>
      <c r="E1984" s="25">
        <v>14.530124770531087</v>
      </c>
      <c r="F1984" s="25">
        <v>14.200666084720472</v>
      </c>
      <c r="G1984" s="25">
        <v>14.796678712097949</v>
      </c>
      <c r="H1984" s="10">
        <v>0</v>
      </c>
    </row>
    <row r="1985" spans="1:8" x14ac:dyDescent="0.35">
      <c r="A1985" s="9" t="str">
        <f t="shared" si="65"/>
        <v>DISTRIBUCION VOLUMEN X CRITERIO (Consumiciones)BOLLERÍAREST.CAT ARAGON</v>
      </c>
      <c r="B1985" s="9">
        <v>0</v>
      </c>
      <c r="C1985" s="9">
        <v>0</v>
      </c>
      <c r="D1985" t="s">
        <v>148</v>
      </c>
      <c r="E1985" s="25">
        <v>14.931215658881211</v>
      </c>
      <c r="F1985" s="25">
        <v>16.961443556235924</v>
      </c>
      <c r="G1985" s="25">
        <v>18.332930041704881</v>
      </c>
      <c r="H1985" s="10">
        <v>0</v>
      </c>
    </row>
    <row r="1986" spans="1:8" x14ac:dyDescent="0.35">
      <c r="A1986" s="9" t="str">
        <f t="shared" si="65"/>
        <v>DISTRIBUCION VOLUMEN X CRITERIO (Consumiciones)BOLLERÍALEVANTE</v>
      </c>
      <c r="B1986" s="9">
        <v>0</v>
      </c>
      <c r="C1986" s="9">
        <v>0</v>
      </c>
      <c r="D1986" t="s">
        <v>149</v>
      </c>
      <c r="E1986" s="25">
        <v>12.957731949325657</v>
      </c>
      <c r="F1986" s="25">
        <v>13.872334120250725</v>
      </c>
      <c r="G1986" s="25">
        <v>12.722828544268495</v>
      </c>
      <c r="H1986" s="10">
        <v>0</v>
      </c>
    </row>
    <row r="1987" spans="1:8" x14ac:dyDescent="0.35">
      <c r="A1987" s="9" t="str">
        <f t="shared" si="65"/>
        <v>DISTRIBUCION VOLUMEN X CRITERIO (Consumiciones)BOLLERÍAANDALUCIA</v>
      </c>
      <c r="B1987" s="9">
        <v>0</v>
      </c>
      <c r="C1987" s="9">
        <v>0</v>
      </c>
      <c r="D1987" t="s">
        <v>150</v>
      </c>
      <c r="E1987" s="25">
        <v>14.47028681237664</v>
      </c>
      <c r="F1987" s="25">
        <v>11.117472862816937</v>
      </c>
      <c r="G1987" s="25">
        <v>12.089387900023601</v>
      </c>
      <c r="H1987" s="10">
        <v>0</v>
      </c>
    </row>
    <row r="1988" spans="1:8" x14ac:dyDescent="0.35">
      <c r="A1988" s="9" t="str">
        <f t="shared" si="65"/>
        <v>DISTRIBUCION VOLUMEN X CRITERIO (Consumiciones)BOLLERÍAMDD AM</v>
      </c>
      <c r="B1988" s="9">
        <v>0</v>
      </c>
      <c r="C1988" s="9">
        <v>0</v>
      </c>
      <c r="D1988" t="s">
        <v>151</v>
      </c>
      <c r="E1988" s="25">
        <v>17.607826623956868</v>
      </c>
      <c r="F1988" s="25">
        <v>18.271497966771733</v>
      </c>
      <c r="G1988" s="25">
        <v>18.206028022599458</v>
      </c>
      <c r="H1988" s="10">
        <v>0</v>
      </c>
    </row>
    <row r="1989" spans="1:8" x14ac:dyDescent="0.35">
      <c r="A1989" s="9" t="str">
        <f t="shared" si="65"/>
        <v>DISTRIBUCION VOLUMEN X CRITERIO (Consumiciones)BOLLERÍARTO CENTRO</v>
      </c>
      <c r="B1989" s="9">
        <v>0</v>
      </c>
      <c r="C1989" s="9">
        <v>0</v>
      </c>
      <c r="D1989" t="s">
        <v>152</v>
      </c>
      <c r="E1989" s="25">
        <v>8.0323608381503906</v>
      </c>
      <c r="F1989" s="25">
        <v>7.164725173759674</v>
      </c>
      <c r="G1989" s="25">
        <v>6.0345211434238326</v>
      </c>
      <c r="H1989" s="10">
        <v>0</v>
      </c>
    </row>
    <row r="1990" spans="1:8" x14ac:dyDescent="0.35">
      <c r="A1990" s="9" t="str">
        <f t="shared" si="65"/>
        <v>DISTRIBUCION VOLUMEN X CRITERIO (Consumiciones)BOLLERÍANORTE-CENTRO</v>
      </c>
      <c r="B1990" s="9">
        <v>0</v>
      </c>
      <c r="C1990" s="9">
        <v>0</v>
      </c>
      <c r="D1990" t="s">
        <v>153</v>
      </c>
      <c r="E1990" s="25">
        <v>9.7174900554668699</v>
      </c>
      <c r="F1990" s="25">
        <v>9.8782750598788223</v>
      </c>
      <c r="G1990" s="25">
        <v>10.057073360080155</v>
      </c>
      <c r="H1990" s="10">
        <v>0</v>
      </c>
    </row>
    <row r="1991" spans="1:8" x14ac:dyDescent="0.35">
      <c r="A1991" s="9" t="str">
        <f t="shared" si="65"/>
        <v>DISTRIBUCION VOLUMEN X CRITERIO (Consumiciones)BOLLERÍANOROESTE</v>
      </c>
      <c r="B1991" s="9">
        <v>0</v>
      </c>
      <c r="C1991" s="9">
        <v>0</v>
      </c>
      <c r="D1991" t="s">
        <v>154</v>
      </c>
      <c r="E1991" s="25">
        <v>7.7529773745587534</v>
      </c>
      <c r="F1991" s="25">
        <v>8.5335905506845044</v>
      </c>
      <c r="G1991" s="25">
        <v>7.7605466960558074</v>
      </c>
      <c r="H1991" s="10">
        <v>0</v>
      </c>
    </row>
    <row r="1992" spans="1:8" x14ac:dyDescent="0.35">
      <c r="A1992" s="9" t="str">
        <f t="shared" si="65"/>
        <v>DISTRIBUCION VOLUMEN X CRITERIO (Consumiciones)BOLLERÍA&lt;2MIL</v>
      </c>
      <c r="B1992" s="9">
        <v>0</v>
      </c>
      <c r="C1992" s="9">
        <v>0</v>
      </c>
      <c r="D1992" t="s">
        <v>155</v>
      </c>
      <c r="E1992" s="25">
        <v>4.6039737995263801</v>
      </c>
      <c r="F1992" s="25">
        <v>5.7556234492782297</v>
      </c>
      <c r="G1992" s="25">
        <v>6.3131959686708425</v>
      </c>
      <c r="H1992" s="10">
        <v>0</v>
      </c>
    </row>
    <row r="1993" spans="1:8" x14ac:dyDescent="0.35">
      <c r="A1993" s="9" t="str">
        <f t="shared" si="65"/>
        <v>DISTRIBUCION VOLUMEN X CRITERIO (Consumiciones)BOLLERÍA2-5MIL</v>
      </c>
      <c r="B1993" s="9">
        <v>0</v>
      </c>
      <c r="C1993" s="9">
        <v>0</v>
      </c>
      <c r="D1993" t="s">
        <v>156</v>
      </c>
      <c r="E1993" s="25">
        <v>4.749779421136278</v>
      </c>
      <c r="F1993" s="25">
        <v>4.239236145452149</v>
      </c>
      <c r="G1993" s="25">
        <v>3.3920911566794483</v>
      </c>
      <c r="H1993" s="10">
        <v>0</v>
      </c>
    </row>
    <row r="1994" spans="1:8" x14ac:dyDescent="0.35">
      <c r="A1994" s="9" t="str">
        <f t="shared" si="65"/>
        <v>DISTRIBUCION VOLUMEN X CRITERIO (Consumiciones)BOLLERÍA5-10MIL</v>
      </c>
      <c r="B1994" s="9">
        <v>0</v>
      </c>
      <c r="C1994" s="9">
        <v>0</v>
      </c>
      <c r="D1994" t="s">
        <v>157</v>
      </c>
      <c r="E1994" s="25">
        <v>7.850074324338598</v>
      </c>
      <c r="F1994" s="25">
        <v>6.9055172369309377</v>
      </c>
      <c r="G1994" s="25">
        <v>5.8167808623645954</v>
      </c>
      <c r="H1994" s="10">
        <v>0</v>
      </c>
    </row>
    <row r="1995" spans="1:8" x14ac:dyDescent="0.35">
      <c r="A1995" s="9" t="str">
        <f t="shared" si="65"/>
        <v>DISTRIBUCION VOLUMEN X CRITERIO (Consumiciones)BOLLERÍA10-30MIL</v>
      </c>
      <c r="B1995" s="9">
        <v>0</v>
      </c>
      <c r="C1995" s="9">
        <v>0</v>
      </c>
      <c r="D1995" t="s">
        <v>158</v>
      </c>
      <c r="E1995" s="25">
        <v>14.67635641037738</v>
      </c>
      <c r="F1995" s="25">
        <v>16.301719392998589</v>
      </c>
      <c r="G1995" s="25">
        <v>17.188392119985366</v>
      </c>
      <c r="H1995" s="10">
        <v>0</v>
      </c>
    </row>
    <row r="1996" spans="1:8" x14ac:dyDescent="0.35">
      <c r="A1996" s="9" t="str">
        <f t="shared" si="65"/>
        <v>DISTRIBUCION VOLUMEN X CRITERIO (Consumiciones)BOLLERÍA30-100MIL</v>
      </c>
      <c r="B1996" s="9">
        <v>0</v>
      </c>
      <c r="C1996" s="9">
        <v>0</v>
      </c>
      <c r="D1996" t="s">
        <v>159</v>
      </c>
      <c r="E1996" s="25">
        <v>21.847746715610644</v>
      </c>
      <c r="F1996" s="25">
        <v>21.362262939344294</v>
      </c>
      <c r="G1996" s="25">
        <v>21.349948824431252</v>
      </c>
      <c r="H1996" s="10">
        <v>0</v>
      </c>
    </row>
    <row r="1997" spans="1:8" x14ac:dyDescent="0.35">
      <c r="A1997" s="9" t="str">
        <f t="shared" si="65"/>
        <v>DISTRIBUCION VOLUMEN X CRITERIO (Consumiciones)BOLLERÍA100-200MIL</v>
      </c>
      <c r="B1997" s="9">
        <v>0</v>
      </c>
      <c r="C1997" s="9">
        <v>0</v>
      </c>
      <c r="D1997" t="s">
        <v>160</v>
      </c>
      <c r="E1997" s="25">
        <v>8.1081269492094705</v>
      </c>
      <c r="F1997" s="25">
        <v>8.2869603918246604</v>
      </c>
      <c r="G1997" s="25">
        <v>9.1819404458849263</v>
      </c>
      <c r="H1997" s="10">
        <v>0</v>
      </c>
    </row>
    <row r="1998" spans="1:8" x14ac:dyDescent="0.35">
      <c r="A1998" s="9" t="str">
        <f t="shared" si="65"/>
        <v>DISTRIBUCION VOLUMEN X CRITERIO (Consumiciones)BOLLERÍA200-500MIL</v>
      </c>
      <c r="B1998" s="9">
        <v>0</v>
      </c>
      <c r="C1998" s="9">
        <v>0</v>
      </c>
      <c r="D1998" t="s">
        <v>161</v>
      </c>
      <c r="E1998" s="25">
        <v>15.821410690733995</v>
      </c>
      <c r="F1998" s="25">
        <v>15.725995794507059</v>
      </c>
      <c r="G1998" s="25">
        <v>14.09134676278957</v>
      </c>
      <c r="H1998" s="10">
        <v>0</v>
      </c>
    </row>
    <row r="1999" spans="1:8" x14ac:dyDescent="0.35">
      <c r="A1999" s="9" t="str">
        <f t="shared" si="65"/>
        <v>DISTRIBUCION VOLUMEN X CRITERIO (Consumiciones)BOLLERÍA&gt;500MIL</v>
      </c>
      <c r="B1999" s="9">
        <v>0</v>
      </c>
      <c r="C1999" s="9">
        <v>0</v>
      </c>
      <c r="D1999" t="s">
        <v>162</v>
      </c>
      <c r="E1999" s="25">
        <v>22.342544011908792</v>
      </c>
      <c r="F1999" s="25">
        <v>21.422679274545303</v>
      </c>
      <c r="G1999" s="25">
        <v>22.666303859193995</v>
      </c>
      <c r="H1999" s="10">
        <v>0</v>
      </c>
    </row>
    <row r="2000" spans="1:8" x14ac:dyDescent="0.35">
      <c r="A2000" s="9" t="str">
        <f t="shared" si="65"/>
        <v>DISTRIBUCION VOLUMEN X CRITERIO (Consumiciones)BOLLERÍADE 15 A 19 AÑOS</v>
      </c>
      <c r="B2000" s="9">
        <v>0</v>
      </c>
      <c r="C2000" s="9">
        <v>0</v>
      </c>
      <c r="D2000" t="s">
        <v>163</v>
      </c>
      <c r="E2000" s="25">
        <v>3.8528543573919793</v>
      </c>
      <c r="F2000" s="25">
        <v>3.2282479692801216</v>
      </c>
      <c r="G2000" s="25">
        <v>3.6211099639567021</v>
      </c>
      <c r="H2000" s="10">
        <v>0</v>
      </c>
    </row>
    <row r="2001" spans="1:8" x14ac:dyDescent="0.35">
      <c r="A2001" s="9" t="str">
        <f t="shared" si="65"/>
        <v>DISTRIBUCION VOLUMEN X CRITERIO (Consumiciones)BOLLERÍADE 20 A 24 AÑOS</v>
      </c>
      <c r="B2001" s="9">
        <v>0</v>
      </c>
      <c r="C2001" s="9">
        <v>0</v>
      </c>
      <c r="D2001" t="s">
        <v>164</v>
      </c>
      <c r="E2001" s="25">
        <v>3.4307442221716786</v>
      </c>
      <c r="F2001" s="25">
        <v>2.8453710910344454</v>
      </c>
      <c r="G2001" s="25">
        <v>2.2083090226907802</v>
      </c>
      <c r="H2001" s="10">
        <v>0</v>
      </c>
    </row>
    <row r="2002" spans="1:8" x14ac:dyDescent="0.35">
      <c r="A2002" s="9" t="str">
        <f t="shared" si="65"/>
        <v>DISTRIBUCION VOLUMEN X CRITERIO (Consumiciones)BOLLERÍADE 25 A 34 AÑOS</v>
      </c>
      <c r="B2002" s="9">
        <v>0</v>
      </c>
      <c r="C2002" s="9">
        <v>0</v>
      </c>
      <c r="D2002" t="s">
        <v>165</v>
      </c>
      <c r="E2002" s="25">
        <v>8.0530772951996532</v>
      </c>
      <c r="F2002" s="25">
        <v>7.983907611024871</v>
      </c>
      <c r="G2002" s="25">
        <v>7.3023175102281384</v>
      </c>
      <c r="H2002" s="10">
        <v>0</v>
      </c>
    </row>
    <row r="2003" spans="1:8" x14ac:dyDescent="0.35">
      <c r="A2003" s="9" t="str">
        <f t="shared" si="65"/>
        <v>DISTRIBUCION VOLUMEN X CRITERIO (Consumiciones)BOLLERÍADE 35 A 49 AÑOS</v>
      </c>
      <c r="B2003" s="9">
        <v>0</v>
      </c>
      <c r="C2003" s="9">
        <v>0</v>
      </c>
      <c r="D2003" t="s">
        <v>166</v>
      </c>
      <c r="E2003" s="25">
        <v>27.251805648368066</v>
      </c>
      <c r="F2003" s="25">
        <v>25.793421284610389</v>
      </c>
      <c r="G2003" s="25">
        <v>22.721636338578229</v>
      </c>
      <c r="H2003" s="10">
        <v>0</v>
      </c>
    </row>
    <row r="2004" spans="1:8" x14ac:dyDescent="0.35">
      <c r="A2004" s="9" t="str">
        <f t="shared" si="65"/>
        <v>DISTRIBUCION VOLUMEN X CRITERIO (Consumiciones)BOLLERÍADE 50 A 59 AÑOS</v>
      </c>
      <c r="B2004" s="9">
        <v>0</v>
      </c>
      <c r="C2004" s="9">
        <v>0</v>
      </c>
      <c r="D2004" t="s">
        <v>167</v>
      </c>
      <c r="E2004" s="25">
        <v>26.999521873747913</v>
      </c>
      <c r="F2004" s="25">
        <v>26.443201478086003</v>
      </c>
      <c r="G2004" s="25">
        <v>28.302535306306659</v>
      </c>
      <c r="H2004" s="10">
        <v>0</v>
      </c>
    </row>
    <row r="2005" spans="1:8" x14ac:dyDescent="0.35">
      <c r="A2005" s="9" t="str">
        <f t="shared" si="65"/>
        <v>DISTRIBUCION VOLUMEN X CRITERIO (Consumiciones)BOLLERÍADE 60 A 75 AÑOS</v>
      </c>
      <c r="B2005" s="9">
        <v>0</v>
      </c>
      <c r="C2005" s="9">
        <v>0</v>
      </c>
      <c r="D2005" t="s">
        <v>168</v>
      </c>
      <c r="E2005" s="25">
        <v>30.411998363526642</v>
      </c>
      <c r="F2005" s="25">
        <v>33.705864899614284</v>
      </c>
      <c r="G2005" s="25">
        <v>35.844082558663118</v>
      </c>
      <c r="H2005" s="10">
        <v>0</v>
      </c>
    </row>
    <row r="2006" spans="1:8" x14ac:dyDescent="0.35">
      <c r="A2006" s="9" t="str">
        <f t="shared" si="65"/>
        <v>DISTRIBUCION VOLUMEN X CRITERIO (Consumiciones)BOLLERÍANIVEL ALTO</v>
      </c>
      <c r="B2006" s="9">
        <v>0</v>
      </c>
      <c r="C2006" s="9">
        <v>0</v>
      </c>
      <c r="D2006" t="s">
        <v>256</v>
      </c>
      <c r="E2006" s="25">
        <v>22.313110024666809</v>
      </c>
      <c r="F2006" s="25">
        <v>21.590777156175154</v>
      </c>
      <c r="G2006" s="25">
        <v>20.145672284044771</v>
      </c>
      <c r="H2006" s="10">
        <v>0</v>
      </c>
    </row>
    <row r="2007" spans="1:8" x14ac:dyDescent="0.35">
      <c r="A2007" s="9" t="str">
        <f t="shared" si="65"/>
        <v>DISTRIBUCION VOLUMEN X CRITERIO (Consumiciones)BOLLERÍANIVEL MEDIO ALTO</v>
      </c>
      <c r="B2007" s="9">
        <v>0</v>
      </c>
      <c r="C2007" s="9">
        <v>0</v>
      </c>
      <c r="D2007" t="s">
        <v>257</v>
      </c>
      <c r="E2007" s="25">
        <v>12.269712497544234</v>
      </c>
      <c r="F2007" s="25">
        <v>12.924505381568933</v>
      </c>
      <c r="G2007" s="25">
        <v>14.602258048736847</v>
      </c>
      <c r="H2007" s="10">
        <v>0</v>
      </c>
    </row>
    <row r="2008" spans="1:8" x14ac:dyDescent="0.35">
      <c r="A2008" s="9" t="str">
        <f t="shared" si="65"/>
        <v>DISTRIBUCION VOLUMEN X CRITERIO (Consumiciones)BOLLERÍANIVEL MEDIO</v>
      </c>
      <c r="B2008" s="9">
        <v>0</v>
      </c>
      <c r="C2008" s="9">
        <v>0</v>
      </c>
      <c r="D2008" t="s">
        <v>258</v>
      </c>
      <c r="E2008" s="25">
        <v>25.096435037148083</v>
      </c>
      <c r="F2008" s="25">
        <v>26.087816540745557</v>
      </c>
      <c r="G2008" s="25">
        <v>22.395295604704025</v>
      </c>
      <c r="H2008" s="10">
        <v>0</v>
      </c>
    </row>
    <row r="2009" spans="1:8" x14ac:dyDescent="0.35">
      <c r="A2009" s="9" t="str">
        <f t="shared" si="65"/>
        <v>DISTRIBUCION VOLUMEN X CRITERIO (Consumiciones)BOLLERÍANIVEL MEDIO BAJO</v>
      </c>
      <c r="B2009" s="9">
        <v>0</v>
      </c>
      <c r="C2009" s="9">
        <v>0</v>
      </c>
      <c r="D2009" t="s">
        <v>259</v>
      </c>
      <c r="E2009" s="25">
        <v>11.522200127171724</v>
      </c>
      <c r="F2009" s="25">
        <v>12.367610824199215</v>
      </c>
      <c r="G2009" s="25">
        <v>17.384168661580791</v>
      </c>
      <c r="H2009" s="10">
        <v>0</v>
      </c>
    </row>
    <row r="2010" spans="1:8" x14ac:dyDescent="0.35">
      <c r="A2010" s="9" t="str">
        <f t="shared" si="65"/>
        <v>DISTRIBUCION VOLUMEN X CRITERIO (Consumiciones)BOLLERÍANIVEL BAJO</v>
      </c>
      <c r="B2010" s="9">
        <v>0</v>
      </c>
      <c r="C2010" s="9">
        <v>0</v>
      </c>
      <c r="D2010" t="s">
        <v>260</v>
      </c>
      <c r="E2010" s="25">
        <v>28.798551115498821</v>
      </c>
      <c r="F2010" s="25">
        <v>27.029304430961261</v>
      </c>
      <c r="G2010" s="25">
        <v>25.472599821187746</v>
      </c>
      <c r="H2010" s="10">
        <v>0</v>
      </c>
    </row>
    <row r="2011" spans="1:8" x14ac:dyDescent="0.35">
      <c r="A2011" s="9" t="str">
        <f t="shared" si="65"/>
        <v>DISTRIBUCION VOLUMEN X CRITERIO (Consumiciones)BOLLERÍAHOMBRE</v>
      </c>
      <c r="B2011" s="9">
        <v>0</v>
      </c>
      <c r="C2011" s="9">
        <v>0</v>
      </c>
      <c r="D2011" t="s">
        <v>173</v>
      </c>
      <c r="E2011" s="25">
        <v>42.696727123700903</v>
      </c>
      <c r="F2011" s="25">
        <v>42.000981138349822</v>
      </c>
      <c r="G2011" s="25">
        <v>43.926902353890171</v>
      </c>
      <c r="H2011" s="10">
        <v>0</v>
      </c>
    </row>
    <row r="2012" spans="1:8" x14ac:dyDescent="0.35">
      <c r="A2012" s="9" t="str">
        <f t="shared" si="65"/>
        <v>DISTRIBUCION VOLUMEN X CRITERIO (Consumiciones)BOLLERÍAMUJER</v>
      </c>
      <c r="B2012" s="9">
        <v>0</v>
      </c>
      <c r="C2012" s="9">
        <v>0</v>
      </c>
      <c r="D2012" t="s">
        <v>174</v>
      </c>
      <c r="E2012" s="25">
        <v>57.303272876299097</v>
      </c>
      <c r="F2012" s="25">
        <v>57.999036778712821</v>
      </c>
      <c r="G2012" s="25">
        <v>56.073079046957098</v>
      </c>
      <c r="H2012" s="10">
        <v>0</v>
      </c>
    </row>
    <row r="2013" spans="1:8" x14ac:dyDescent="0.35">
      <c r="A2013" s="9" t="str">
        <f>$B$3&amp;$C$2013&amp;D2013</f>
        <v>DISTRIBUCION VOLUMEN X CRITERIO (Consumiciones)BOLLERIA SALADAT.ESPAÑA</v>
      </c>
      <c r="B2013" s="9">
        <v>0</v>
      </c>
      <c r="C2013" s="9" t="s">
        <v>272</v>
      </c>
      <c r="D2013" t="s">
        <v>145</v>
      </c>
      <c r="E2013" s="25">
        <v>100</v>
      </c>
      <c r="F2013" s="25">
        <v>100</v>
      </c>
      <c r="G2013" s="25">
        <v>100</v>
      </c>
      <c r="H2013" s="10">
        <v>0</v>
      </c>
    </row>
    <row r="2014" spans="1:8" x14ac:dyDescent="0.35">
      <c r="A2014" s="9" t="str">
        <f t="shared" ref="A2014:A2042" si="66">$B$3&amp;$C$2013&amp;D2014</f>
        <v>DISTRIBUCION VOLUMEN X CRITERIO (Consumiciones)BOLLERIA SALADABCN AM</v>
      </c>
      <c r="B2014" s="9">
        <v>0</v>
      </c>
      <c r="C2014" s="9">
        <v>0</v>
      </c>
      <c r="D2014" t="s">
        <v>147</v>
      </c>
      <c r="E2014" s="25">
        <v>11.850964797324778</v>
      </c>
      <c r="F2014" s="25">
        <v>13.266535498019083</v>
      </c>
      <c r="G2014" s="25">
        <v>12.412857424735357</v>
      </c>
      <c r="H2014" s="10">
        <v>0</v>
      </c>
    </row>
    <row r="2015" spans="1:8" x14ac:dyDescent="0.35">
      <c r="A2015" s="9" t="str">
        <f t="shared" si="66"/>
        <v>DISTRIBUCION VOLUMEN X CRITERIO (Consumiciones)BOLLERIA SALADAREST.CAT ARAGON</v>
      </c>
      <c r="B2015" s="9">
        <v>0</v>
      </c>
      <c r="C2015" s="9">
        <v>0</v>
      </c>
      <c r="D2015" t="s">
        <v>148</v>
      </c>
      <c r="E2015" s="25">
        <v>7.5942528908772307</v>
      </c>
      <c r="F2015" s="25">
        <v>12.88446506598307</v>
      </c>
      <c r="G2015" s="25">
        <v>13.171451939801823</v>
      </c>
      <c r="H2015" s="10">
        <v>0</v>
      </c>
    </row>
    <row r="2016" spans="1:8" x14ac:dyDescent="0.35">
      <c r="A2016" s="9" t="str">
        <f t="shared" si="66"/>
        <v>DISTRIBUCION VOLUMEN X CRITERIO (Consumiciones)BOLLERIA SALADALEVANTE</v>
      </c>
      <c r="B2016" s="9">
        <v>0</v>
      </c>
      <c r="C2016" s="9">
        <v>0</v>
      </c>
      <c r="D2016" t="s">
        <v>149</v>
      </c>
      <c r="E2016" s="25">
        <v>33.058465261773136</v>
      </c>
      <c r="F2016" s="25">
        <v>30.832464585760714</v>
      </c>
      <c r="G2016" s="25">
        <v>28.907553094067072</v>
      </c>
      <c r="H2016" s="10">
        <v>0</v>
      </c>
    </row>
    <row r="2017" spans="1:8" x14ac:dyDescent="0.35">
      <c r="A2017" s="9" t="str">
        <f t="shared" si="66"/>
        <v>DISTRIBUCION VOLUMEN X CRITERIO (Consumiciones)BOLLERIA SALADAANDALUCIA</v>
      </c>
      <c r="B2017" s="9">
        <v>0</v>
      </c>
      <c r="C2017" s="9">
        <v>0</v>
      </c>
      <c r="D2017" t="s">
        <v>150</v>
      </c>
      <c r="E2017" s="25">
        <v>12.370830634511778</v>
      </c>
      <c r="F2017" s="25">
        <v>12.379398115559118</v>
      </c>
      <c r="G2017" s="25">
        <v>16.026747341847543</v>
      </c>
      <c r="H2017" s="10">
        <v>0</v>
      </c>
    </row>
    <row r="2018" spans="1:8" x14ac:dyDescent="0.35">
      <c r="A2018" s="9" t="str">
        <f t="shared" si="66"/>
        <v>DISTRIBUCION VOLUMEN X CRITERIO (Consumiciones)BOLLERIA SALADAMDD AM</v>
      </c>
      <c r="B2018" s="9">
        <v>0</v>
      </c>
      <c r="C2018" s="9">
        <v>0</v>
      </c>
      <c r="D2018" t="s">
        <v>151</v>
      </c>
      <c r="E2018" s="25">
        <v>8.7998704565652908</v>
      </c>
      <c r="F2018" s="25">
        <v>7.521093939611176</v>
      </c>
      <c r="G2018" s="25">
        <v>10.312756893130896</v>
      </c>
      <c r="H2018" s="10">
        <v>0</v>
      </c>
    </row>
    <row r="2019" spans="1:8" x14ac:dyDescent="0.35">
      <c r="A2019" s="9" t="str">
        <f t="shared" si="66"/>
        <v>DISTRIBUCION VOLUMEN X CRITERIO (Consumiciones)BOLLERIA SALADARTO CENTRO</v>
      </c>
      <c r="B2019" s="9">
        <v>0</v>
      </c>
      <c r="C2019" s="9">
        <v>0</v>
      </c>
      <c r="D2019" t="s">
        <v>152</v>
      </c>
      <c r="E2019" s="25">
        <v>8.5109685129116652</v>
      </c>
      <c r="F2019" s="25">
        <v>9.8011827634723527</v>
      </c>
      <c r="G2019" s="25">
        <v>4.787697139040259</v>
      </c>
      <c r="H2019" s="10">
        <v>0</v>
      </c>
    </row>
    <row r="2020" spans="1:8" x14ac:dyDescent="0.35">
      <c r="A2020" s="9" t="str">
        <f t="shared" si="66"/>
        <v>DISTRIBUCION VOLUMEN X CRITERIO (Consumiciones)BOLLERIA SALADANORTE-CENTRO</v>
      </c>
      <c r="B2020" s="9">
        <v>0</v>
      </c>
      <c r="C2020" s="9">
        <v>0</v>
      </c>
      <c r="D2020" t="s">
        <v>153</v>
      </c>
      <c r="E2020" s="25">
        <v>6.116749765265288</v>
      </c>
      <c r="F2020" s="25">
        <v>5.0931640002522034</v>
      </c>
      <c r="G2020" s="25">
        <v>3.0440803232421674</v>
      </c>
      <c r="H2020" s="10">
        <v>0</v>
      </c>
    </row>
    <row r="2021" spans="1:8" x14ac:dyDescent="0.35">
      <c r="A2021" s="9" t="str">
        <f t="shared" si="66"/>
        <v>DISTRIBUCION VOLUMEN X CRITERIO (Consumiciones)BOLLERIA SALADANOROESTE</v>
      </c>
      <c r="B2021" s="9">
        <v>0</v>
      </c>
      <c r="C2021" s="9">
        <v>0</v>
      </c>
      <c r="D2021" t="s">
        <v>154</v>
      </c>
      <c r="E2021" s="25">
        <v>11.697892659707474</v>
      </c>
      <c r="F2021" s="25">
        <v>8.2217089869813105</v>
      </c>
      <c r="G2021" s="25">
        <v>11.336867297761492</v>
      </c>
      <c r="H2021" s="10">
        <v>0</v>
      </c>
    </row>
    <row r="2022" spans="1:8" x14ac:dyDescent="0.35">
      <c r="A2022" s="9" t="str">
        <f t="shared" si="66"/>
        <v>DISTRIBUCION VOLUMEN X CRITERIO (Consumiciones)BOLLERIA SALADA&lt;2MIL</v>
      </c>
      <c r="B2022" s="9">
        <v>0</v>
      </c>
      <c r="C2022" s="9">
        <v>0</v>
      </c>
      <c r="D2022" t="s">
        <v>155</v>
      </c>
      <c r="E2022" s="25">
        <v>4.40659767725609</v>
      </c>
      <c r="F2022" s="25">
        <v>6.0349353124943317</v>
      </c>
      <c r="G2022" s="25">
        <v>1.8986223890286751</v>
      </c>
      <c r="H2022" s="10">
        <v>0</v>
      </c>
    </row>
    <row r="2023" spans="1:8" x14ac:dyDescent="0.35">
      <c r="A2023" s="9" t="str">
        <f t="shared" si="66"/>
        <v>DISTRIBUCION VOLUMEN X CRITERIO (Consumiciones)BOLLERIA SALADA2-5MIL</v>
      </c>
      <c r="B2023" s="9">
        <v>0</v>
      </c>
      <c r="C2023" s="9">
        <v>0</v>
      </c>
      <c r="D2023" t="s">
        <v>156</v>
      </c>
      <c r="E2023" s="25">
        <v>3.7218386129814576</v>
      </c>
      <c r="F2023" s="25">
        <v>3.3804945944755431</v>
      </c>
      <c r="G2023" s="25">
        <v>3.8571222554898013</v>
      </c>
      <c r="H2023" s="10">
        <v>0</v>
      </c>
    </row>
    <row r="2024" spans="1:8" x14ac:dyDescent="0.35">
      <c r="A2024" s="9" t="str">
        <f t="shared" si="66"/>
        <v>DISTRIBUCION VOLUMEN X CRITERIO (Consumiciones)BOLLERIA SALADA5-10MIL</v>
      </c>
      <c r="B2024" s="9">
        <v>0</v>
      </c>
      <c r="C2024" s="9">
        <v>0</v>
      </c>
      <c r="D2024" t="s">
        <v>157</v>
      </c>
      <c r="E2024" s="25">
        <v>5.8778927601287405</v>
      </c>
      <c r="F2024" s="25">
        <v>5.8073479202312681</v>
      </c>
      <c r="G2024" s="25">
        <v>6.8549434633372011</v>
      </c>
      <c r="H2024" s="10">
        <v>0</v>
      </c>
    </row>
    <row r="2025" spans="1:8" x14ac:dyDescent="0.35">
      <c r="A2025" s="9" t="str">
        <f t="shared" si="66"/>
        <v>DISTRIBUCION VOLUMEN X CRITERIO (Consumiciones)BOLLERIA SALADA10-30MIL</v>
      </c>
      <c r="B2025" s="9">
        <v>0</v>
      </c>
      <c r="C2025" s="9">
        <v>0</v>
      </c>
      <c r="D2025" t="s">
        <v>158</v>
      </c>
      <c r="E2025" s="25">
        <v>15.884500479511551</v>
      </c>
      <c r="F2025" s="25">
        <v>22.064977711982326</v>
      </c>
      <c r="G2025" s="25">
        <v>16.483476321449157</v>
      </c>
      <c r="H2025" s="10">
        <v>0</v>
      </c>
    </row>
    <row r="2026" spans="1:8" x14ac:dyDescent="0.35">
      <c r="A2026" s="9" t="str">
        <f t="shared" si="66"/>
        <v>DISTRIBUCION VOLUMEN X CRITERIO (Consumiciones)BOLLERIA SALADA30-100MIL</v>
      </c>
      <c r="B2026" s="9">
        <v>0</v>
      </c>
      <c r="C2026" s="9">
        <v>0</v>
      </c>
      <c r="D2026" t="s">
        <v>159</v>
      </c>
      <c r="E2026" s="25">
        <v>29.8767579998092</v>
      </c>
      <c r="F2026" s="25">
        <v>21.846027412404766</v>
      </c>
      <c r="G2026" s="25">
        <v>25.871477814585571</v>
      </c>
      <c r="H2026" s="10">
        <v>0</v>
      </c>
    </row>
    <row r="2027" spans="1:8" x14ac:dyDescent="0.35">
      <c r="A2027" s="9" t="str">
        <f t="shared" si="66"/>
        <v>DISTRIBUCION VOLUMEN X CRITERIO (Consumiciones)BOLLERIA SALADA100-200MIL</v>
      </c>
      <c r="B2027" s="9">
        <v>0</v>
      </c>
      <c r="C2027" s="9">
        <v>0</v>
      </c>
      <c r="D2027" t="s">
        <v>160</v>
      </c>
      <c r="E2027" s="25">
        <v>5.973855323080322</v>
      </c>
      <c r="F2027" s="25">
        <v>5.3394982021891577</v>
      </c>
      <c r="G2027" s="25">
        <v>8.6835618071532075</v>
      </c>
      <c r="H2027" s="10">
        <v>0</v>
      </c>
    </row>
    <row r="2028" spans="1:8" x14ac:dyDescent="0.35">
      <c r="A2028" s="9" t="str">
        <f t="shared" si="66"/>
        <v>DISTRIBUCION VOLUMEN X CRITERIO (Consumiciones)BOLLERIA SALADA200-500MIL</v>
      </c>
      <c r="B2028" s="9">
        <v>0</v>
      </c>
      <c r="C2028" s="9">
        <v>0</v>
      </c>
      <c r="D2028" t="s">
        <v>161</v>
      </c>
      <c r="E2028" s="25">
        <v>19.239816028238462</v>
      </c>
      <c r="F2028" s="25">
        <v>23.784510583461525</v>
      </c>
      <c r="G2028" s="25">
        <v>18.132121747885893</v>
      </c>
      <c r="H2028" s="10">
        <v>0</v>
      </c>
    </row>
    <row r="2029" spans="1:8" x14ac:dyDescent="0.35">
      <c r="A2029" s="9" t="str">
        <f t="shared" si="66"/>
        <v>DISTRIBUCION VOLUMEN X CRITERIO (Consumiciones)BOLLERIA SALADA&gt;500MIL</v>
      </c>
      <c r="B2029" s="9">
        <v>0</v>
      </c>
      <c r="C2029" s="9">
        <v>0</v>
      </c>
      <c r="D2029" t="s">
        <v>162</v>
      </c>
      <c r="E2029" s="25">
        <v>15.018733587399142</v>
      </c>
      <c r="F2029" s="25">
        <v>11.742226832510363</v>
      </c>
      <c r="G2029" s="25">
        <v>18.218690340271628</v>
      </c>
      <c r="H2029" s="10">
        <v>0</v>
      </c>
    </row>
    <row r="2030" spans="1:8" x14ac:dyDescent="0.35">
      <c r="A2030" s="9" t="str">
        <f t="shared" si="66"/>
        <v>DISTRIBUCION VOLUMEN X CRITERIO (Consumiciones)BOLLERIA SALADADE 15 A 19 AÑOS</v>
      </c>
      <c r="B2030" s="9">
        <v>0</v>
      </c>
      <c r="C2030" s="9">
        <v>0</v>
      </c>
      <c r="D2030" t="s">
        <v>163</v>
      </c>
      <c r="E2030" s="25">
        <v>2.6483930086713765</v>
      </c>
      <c r="F2030" s="25">
        <v>6.5317538394036267</v>
      </c>
      <c r="G2030" s="25">
        <v>5.1371301064302228</v>
      </c>
      <c r="H2030" s="10">
        <v>0</v>
      </c>
    </row>
    <row r="2031" spans="1:8" x14ac:dyDescent="0.35">
      <c r="A2031" s="9" t="str">
        <f t="shared" si="66"/>
        <v>DISTRIBUCION VOLUMEN X CRITERIO (Consumiciones)BOLLERIA SALADADE 20 A 24 AÑOS</v>
      </c>
      <c r="B2031" s="9">
        <v>0</v>
      </c>
      <c r="C2031" s="9">
        <v>0</v>
      </c>
      <c r="D2031" t="s">
        <v>164</v>
      </c>
      <c r="E2031" s="25">
        <v>9.1711178393360147</v>
      </c>
      <c r="F2031" s="25">
        <v>4.7845261302283566</v>
      </c>
      <c r="G2031" s="25">
        <v>4.2266709149209003</v>
      </c>
      <c r="H2031" s="10">
        <v>0</v>
      </c>
    </row>
    <row r="2032" spans="1:8" x14ac:dyDescent="0.35">
      <c r="A2032" s="9" t="str">
        <f t="shared" si="66"/>
        <v>DISTRIBUCION VOLUMEN X CRITERIO (Consumiciones)BOLLERIA SALADADE 25 A 34 AÑOS</v>
      </c>
      <c r="B2032" s="9">
        <v>0</v>
      </c>
      <c r="C2032" s="9">
        <v>0</v>
      </c>
      <c r="D2032" t="s">
        <v>165</v>
      </c>
      <c r="E2032" s="25">
        <v>13.615933842469158</v>
      </c>
      <c r="F2032" s="25">
        <v>13.969443693497219</v>
      </c>
      <c r="G2032" s="25">
        <v>14.288831308384212</v>
      </c>
      <c r="H2032" s="10">
        <v>0</v>
      </c>
    </row>
    <row r="2033" spans="1:8" x14ac:dyDescent="0.35">
      <c r="A2033" s="9" t="str">
        <f t="shared" si="66"/>
        <v>DISTRIBUCION VOLUMEN X CRITERIO (Consumiciones)BOLLERIA SALADADE 35 A 49 AÑOS</v>
      </c>
      <c r="B2033" s="9">
        <v>0</v>
      </c>
      <c r="C2033" s="9">
        <v>0</v>
      </c>
      <c r="D2033" t="s">
        <v>166</v>
      </c>
      <c r="E2033" s="25">
        <v>29.262526297819353</v>
      </c>
      <c r="F2033" s="25">
        <v>27.629135332014165</v>
      </c>
      <c r="G2033" s="25">
        <v>27.602610177380232</v>
      </c>
      <c r="H2033" s="10">
        <v>0</v>
      </c>
    </row>
    <row r="2034" spans="1:8" x14ac:dyDescent="0.35">
      <c r="A2034" s="9" t="str">
        <f t="shared" si="66"/>
        <v>DISTRIBUCION VOLUMEN X CRITERIO (Consumiciones)BOLLERIA SALADADE 50 A 59 AÑOS</v>
      </c>
      <c r="B2034" s="9">
        <v>0</v>
      </c>
      <c r="C2034" s="9">
        <v>0</v>
      </c>
      <c r="D2034" t="s">
        <v>167</v>
      </c>
      <c r="E2034" s="25">
        <v>22.626011116634281</v>
      </c>
      <c r="F2034" s="25">
        <v>22.001508036382891</v>
      </c>
      <c r="G2034" s="25">
        <v>29.98177311511051</v>
      </c>
      <c r="H2034" s="10">
        <v>0</v>
      </c>
    </row>
    <row r="2035" spans="1:8" x14ac:dyDescent="0.35">
      <c r="A2035" s="9" t="str">
        <f t="shared" si="66"/>
        <v>DISTRIBUCION VOLUMEN X CRITERIO (Consumiciones)BOLLERIA SALADADE 60 A 75 AÑOS</v>
      </c>
      <c r="B2035" s="9">
        <v>0</v>
      </c>
      <c r="C2035" s="9">
        <v>0</v>
      </c>
      <c r="D2035" t="s">
        <v>168</v>
      </c>
      <c r="E2035" s="25">
        <v>22.676020907707837</v>
      </c>
      <c r="F2035" s="25">
        <v>25.083650242659118</v>
      </c>
      <c r="G2035" s="25">
        <v>18.762997913878099</v>
      </c>
      <c r="H2035" s="10">
        <v>0</v>
      </c>
    </row>
    <row r="2036" spans="1:8" x14ac:dyDescent="0.35">
      <c r="A2036" s="9" t="str">
        <f t="shared" si="66"/>
        <v>DISTRIBUCION VOLUMEN X CRITERIO (Consumiciones)BOLLERIA SALADANIVEL ALTO</v>
      </c>
      <c r="B2036" s="9">
        <v>0</v>
      </c>
      <c r="C2036" s="9">
        <v>0</v>
      </c>
      <c r="D2036" t="s">
        <v>256</v>
      </c>
      <c r="E2036" s="25">
        <v>20.512068125787682</v>
      </c>
      <c r="F2036" s="25">
        <v>18.761885719171843</v>
      </c>
      <c r="G2036" s="25">
        <v>24.691441902259957</v>
      </c>
      <c r="H2036" s="10">
        <v>0</v>
      </c>
    </row>
    <row r="2037" spans="1:8" x14ac:dyDescent="0.35">
      <c r="A2037" s="9" t="str">
        <f t="shared" si="66"/>
        <v>DISTRIBUCION VOLUMEN X CRITERIO (Consumiciones)BOLLERIA SALADANIVEL MEDIO ALTO</v>
      </c>
      <c r="B2037" s="9">
        <v>0</v>
      </c>
      <c r="C2037" s="9">
        <v>0</v>
      </c>
      <c r="D2037" t="s">
        <v>257</v>
      </c>
      <c r="E2037" s="25">
        <v>16.806899945270409</v>
      </c>
      <c r="F2037" s="25">
        <v>14.800617033901453</v>
      </c>
      <c r="G2037" s="25">
        <v>21.54533892062064</v>
      </c>
      <c r="H2037" s="10">
        <v>0</v>
      </c>
    </row>
    <row r="2038" spans="1:8" x14ac:dyDescent="0.35">
      <c r="A2038" s="9" t="str">
        <f t="shared" si="66"/>
        <v>DISTRIBUCION VOLUMEN X CRITERIO (Consumiciones)BOLLERIA SALADANIVEL MEDIO</v>
      </c>
      <c r="B2038" s="9">
        <v>0</v>
      </c>
      <c r="C2038" s="9">
        <v>0</v>
      </c>
      <c r="D2038" t="s">
        <v>258</v>
      </c>
      <c r="E2038" s="25">
        <v>24.507047062426881</v>
      </c>
      <c r="F2038" s="25">
        <v>20.724975967289605</v>
      </c>
      <c r="G2038" s="25">
        <v>18.832261117696948</v>
      </c>
      <c r="H2038" s="10">
        <v>0</v>
      </c>
    </row>
    <row r="2039" spans="1:8" x14ac:dyDescent="0.35">
      <c r="A2039" s="9" t="str">
        <f t="shared" si="66"/>
        <v>DISTRIBUCION VOLUMEN X CRITERIO (Consumiciones)BOLLERIA SALADANIVEL MEDIO BAJO</v>
      </c>
      <c r="B2039" s="9">
        <v>0</v>
      </c>
      <c r="C2039" s="9">
        <v>0</v>
      </c>
      <c r="D2039" t="s">
        <v>259</v>
      </c>
      <c r="E2039" s="25">
        <v>10.67874232404939</v>
      </c>
      <c r="F2039" s="25">
        <v>17.999057693188011</v>
      </c>
      <c r="G2039" s="25">
        <v>14.229668120756628</v>
      </c>
      <c r="H2039" s="10">
        <v>0</v>
      </c>
    </row>
    <row r="2040" spans="1:8" x14ac:dyDescent="0.35">
      <c r="A2040" s="9" t="str">
        <f t="shared" si="66"/>
        <v>DISTRIBUCION VOLUMEN X CRITERIO (Consumiciones)BOLLERIA SALADANIVEL BAJO</v>
      </c>
      <c r="B2040" s="9">
        <v>0</v>
      </c>
      <c r="C2040" s="9">
        <v>0</v>
      </c>
      <c r="D2040" t="s">
        <v>260</v>
      </c>
      <c r="E2040" s="25">
        <v>27.495237521402288</v>
      </c>
      <c r="F2040" s="25">
        <v>27.713485179180807</v>
      </c>
      <c r="G2040" s="25">
        <v>20.701305557247572</v>
      </c>
      <c r="H2040" s="10">
        <v>0</v>
      </c>
    </row>
    <row r="2041" spans="1:8" x14ac:dyDescent="0.35">
      <c r="A2041" s="9" t="str">
        <f t="shared" si="66"/>
        <v>DISTRIBUCION VOLUMEN X CRITERIO (Consumiciones)BOLLERIA SALADAHOMBRE</v>
      </c>
      <c r="B2041" s="9">
        <v>0</v>
      </c>
      <c r="C2041" s="9">
        <v>0</v>
      </c>
      <c r="D2041" t="s">
        <v>173</v>
      </c>
      <c r="E2041" s="25">
        <v>37.324225124396847</v>
      </c>
      <c r="F2041" s="25">
        <v>31.461612009704638</v>
      </c>
      <c r="G2041" s="25">
        <v>33.866817229794634</v>
      </c>
      <c r="H2041" s="10">
        <v>0</v>
      </c>
    </row>
    <row r="2042" spans="1:8" x14ac:dyDescent="0.35">
      <c r="A2042" s="9" t="str">
        <f t="shared" si="66"/>
        <v>DISTRIBUCION VOLUMEN X CRITERIO (Consumiciones)BOLLERIA SALADAMUJER</v>
      </c>
      <c r="B2042" s="9">
        <v>0</v>
      </c>
      <c r="C2042" s="9">
        <v>0</v>
      </c>
      <c r="D2042" t="s">
        <v>174</v>
      </c>
      <c r="E2042" s="25">
        <v>62.67577487560316</v>
      </c>
      <c r="F2042" s="25">
        <v>68.538396627388039</v>
      </c>
      <c r="G2042" s="25">
        <v>66.133187976399284</v>
      </c>
      <c r="H2042" s="10">
        <v>0</v>
      </c>
    </row>
    <row r="2043" spans="1:8" x14ac:dyDescent="0.35">
      <c r="A2043" s="9" t="str">
        <f>$B$3&amp;$C$2043&amp;D2043</f>
        <v>DISTRIBUCION VOLUMEN X CRITERIO (Consumiciones)BOLLERIA DULCET.ESPAÑA</v>
      </c>
      <c r="B2043" s="9">
        <v>0</v>
      </c>
      <c r="C2043" s="9" t="s">
        <v>273</v>
      </c>
      <c r="D2043" t="s">
        <v>145</v>
      </c>
      <c r="E2043" s="25">
        <v>100</v>
      </c>
      <c r="F2043" s="25">
        <v>100</v>
      </c>
      <c r="G2043" s="25">
        <v>100</v>
      </c>
      <c r="H2043" s="10">
        <v>0</v>
      </c>
    </row>
    <row r="2044" spans="1:8" x14ac:dyDescent="0.35">
      <c r="A2044" s="9" t="str">
        <f t="shared" ref="A2044:A2072" si="67">$B$3&amp;$C$2043&amp;D2044</f>
        <v>DISTRIBUCION VOLUMEN X CRITERIO (Consumiciones)BOLLERIA DULCEBCN AM</v>
      </c>
      <c r="B2044" s="9">
        <v>0</v>
      </c>
      <c r="C2044" s="9">
        <v>0</v>
      </c>
      <c r="D2044" t="s">
        <v>147</v>
      </c>
      <c r="E2044" s="25">
        <v>14.627470218542998</v>
      </c>
      <c r="F2044" s="25">
        <v>14.241100410433233</v>
      </c>
      <c r="G2044" s="25">
        <v>14.884995881963773</v>
      </c>
      <c r="H2044" s="10">
        <v>0</v>
      </c>
    </row>
    <row r="2045" spans="1:8" x14ac:dyDescent="0.35">
      <c r="A2045" s="9" t="str">
        <f t="shared" si="67"/>
        <v>DISTRIBUCION VOLUMEN X CRITERIO (Consumiciones)BOLLERIA DULCEREST.CAT ARAGON</v>
      </c>
      <c r="B2045" s="9">
        <v>0</v>
      </c>
      <c r="C2045" s="9">
        <v>0</v>
      </c>
      <c r="D2045" t="s">
        <v>148</v>
      </c>
      <c r="E2045" s="25">
        <v>15.197799008163507</v>
      </c>
      <c r="F2045" s="25">
        <v>17.137911884245007</v>
      </c>
      <c r="G2045" s="25">
        <v>18.524155609691174</v>
      </c>
      <c r="H2045" s="10">
        <v>0</v>
      </c>
    </row>
    <row r="2046" spans="1:8" x14ac:dyDescent="0.35">
      <c r="A2046" s="9" t="str">
        <f t="shared" si="67"/>
        <v>DISTRIBUCION VOLUMEN X CRITERIO (Consumiciones)BOLLERIA DULCELEVANTE</v>
      </c>
      <c r="B2046" s="9">
        <v>0</v>
      </c>
      <c r="C2046" s="9">
        <v>0</v>
      </c>
      <c r="D2046" t="s">
        <v>149</v>
      </c>
      <c r="E2046" s="25">
        <v>12.227384984019439</v>
      </c>
      <c r="F2046" s="25">
        <v>13.138222555116508</v>
      </c>
      <c r="G2046" s="25">
        <v>12.123207400506509</v>
      </c>
      <c r="H2046" s="10">
        <v>0</v>
      </c>
    </row>
    <row r="2047" spans="1:8" x14ac:dyDescent="0.35">
      <c r="A2047" s="9" t="str">
        <f t="shared" si="67"/>
        <v>DISTRIBUCION VOLUMEN X CRITERIO (Consumiciones)BOLLERIA DULCEANDALUCIA</v>
      </c>
      <c r="B2047" s="9">
        <v>0</v>
      </c>
      <c r="C2047" s="9">
        <v>0</v>
      </c>
      <c r="D2047" t="s">
        <v>150</v>
      </c>
      <c r="E2047" s="25">
        <v>14.546566747188239</v>
      </c>
      <c r="F2047" s="25">
        <v>11.062849539779048</v>
      </c>
      <c r="G2047" s="25">
        <v>11.943514430486198</v>
      </c>
      <c r="H2047" s="10">
        <v>0</v>
      </c>
    </row>
    <row r="2048" spans="1:8" x14ac:dyDescent="0.35">
      <c r="A2048" s="9" t="str">
        <f t="shared" si="67"/>
        <v>DISTRIBUCION VOLUMEN X CRITERIO (Consumiciones)BOLLERIA DULCEMDD AM</v>
      </c>
      <c r="B2048" s="9">
        <v>0</v>
      </c>
      <c r="C2048" s="9">
        <v>0</v>
      </c>
      <c r="D2048" t="s">
        <v>151</v>
      </c>
      <c r="E2048" s="25">
        <v>17.927854229991276</v>
      </c>
      <c r="F2048" s="25">
        <v>18.736818218098801</v>
      </c>
      <c r="G2048" s="25">
        <v>18.498461763985411</v>
      </c>
      <c r="H2048" s="10">
        <v>0</v>
      </c>
    </row>
    <row r="2049" spans="1:8" x14ac:dyDescent="0.35">
      <c r="A2049" s="9" t="str">
        <f t="shared" si="67"/>
        <v>DISTRIBUCION VOLUMEN X CRITERIO (Consumiciones)BOLLERIA DULCERTO CENTRO</v>
      </c>
      <c r="B2049" s="9">
        <v>0</v>
      </c>
      <c r="C2049" s="9">
        <v>0</v>
      </c>
      <c r="D2049" t="s">
        <v>152</v>
      </c>
      <c r="E2049" s="25">
        <v>8.014971502442739</v>
      </c>
      <c r="F2049" s="25">
        <v>7.0506062661679234</v>
      </c>
      <c r="G2049" s="25">
        <v>6.0807154388746474</v>
      </c>
      <c r="H2049" s="10">
        <v>0</v>
      </c>
    </row>
    <row r="2050" spans="1:8" x14ac:dyDescent="0.35">
      <c r="A2050" s="9" t="str">
        <f t="shared" si="67"/>
        <v>DISTRIBUCION VOLUMEN X CRITERIO (Consumiciones)BOLLERIA DULCENORTE-CENTRO</v>
      </c>
      <c r="B2050" s="9">
        <v>0</v>
      </c>
      <c r="C2050" s="9">
        <v>0</v>
      </c>
      <c r="D2050" t="s">
        <v>153</v>
      </c>
      <c r="E2050" s="25">
        <v>9.8483201300702188</v>
      </c>
      <c r="F2050" s="25">
        <v>10.085395235221029</v>
      </c>
      <c r="G2050" s="25">
        <v>10.316893978408761</v>
      </c>
      <c r="H2050" s="10">
        <v>0</v>
      </c>
    </row>
    <row r="2051" spans="1:8" x14ac:dyDescent="0.35">
      <c r="A2051" s="9" t="str">
        <f t="shared" si="67"/>
        <v>DISTRIBUCION VOLUMEN X CRITERIO (Consumiciones)BOLLERIA DULCENOROESTE</v>
      </c>
      <c r="B2051" s="9">
        <v>0</v>
      </c>
      <c r="C2051" s="9">
        <v>0</v>
      </c>
      <c r="D2051" t="s">
        <v>154</v>
      </c>
      <c r="E2051" s="25">
        <v>7.6096404770579218</v>
      </c>
      <c r="F2051" s="25">
        <v>8.5470902831609834</v>
      </c>
      <c r="G2051" s="25">
        <v>7.628047780793171</v>
      </c>
      <c r="H2051" s="10">
        <v>0</v>
      </c>
    </row>
    <row r="2052" spans="1:8" x14ac:dyDescent="0.35">
      <c r="A2052" s="9" t="str">
        <f t="shared" si="67"/>
        <v>DISTRIBUCION VOLUMEN X CRITERIO (Consumiciones)BOLLERIA DULCE&lt;2MIL</v>
      </c>
      <c r="B2052" s="9">
        <v>0</v>
      </c>
      <c r="C2052" s="9">
        <v>0</v>
      </c>
      <c r="D2052" t="s">
        <v>155</v>
      </c>
      <c r="E2052" s="25">
        <v>4.6111457639883051</v>
      </c>
      <c r="F2052" s="25">
        <v>5.7435342793155435</v>
      </c>
      <c r="G2052" s="25">
        <v>6.476749008102983</v>
      </c>
      <c r="H2052" s="10">
        <v>0</v>
      </c>
    </row>
    <row r="2053" spans="1:8" x14ac:dyDescent="0.35">
      <c r="A2053" s="9" t="str">
        <f t="shared" si="67"/>
        <v>DISTRIBUCION VOLUMEN X CRITERIO (Consumiciones)BOLLERIA DULCE2-5MIL</v>
      </c>
      <c r="B2053" s="9">
        <v>0</v>
      </c>
      <c r="C2053" s="9">
        <v>0</v>
      </c>
      <c r="D2053" t="s">
        <v>156</v>
      </c>
      <c r="E2053" s="25">
        <v>4.7871298788418244</v>
      </c>
      <c r="F2053" s="25">
        <v>4.2764051080871068</v>
      </c>
      <c r="G2053" s="25">
        <v>3.3748608836707805</v>
      </c>
      <c r="H2053" s="10">
        <v>0</v>
      </c>
    </row>
    <row r="2054" spans="1:8" x14ac:dyDescent="0.35">
      <c r="A2054" s="9" t="str">
        <f t="shared" si="67"/>
        <v>DISTRIBUCION VOLUMEN X CRITERIO (Consumiciones)BOLLERIA DULCE5-10MIL</v>
      </c>
      <c r="B2054" s="9">
        <v>0</v>
      </c>
      <c r="C2054" s="9">
        <v>0</v>
      </c>
      <c r="D2054" t="s">
        <v>157</v>
      </c>
      <c r="E2054" s="25">
        <v>7.9217316473487269</v>
      </c>
      <c r="F2054" s="25">
        <v>6.9530515001458957</v>
      </c>
      <c r="G2054" s="25">
        <v>5.7783184910435121</v>
      </c>
      <c r="H2054" s="10">
        <v>0</v>
      </c>
    </row>
    <row r="2055" spans="1:8" x14ac:dyDescent="0.35">
      <c r="A2055" s="9" t="str">
        <f t="shared" si="67"/>
        <v>DISTRIBUCION VOLUMEN X CRITERIO (Consumiciones)BOLLERIA DULCE10-30MIL</v>
      </c>
      <c r="B2055" s="9">
        <v>0</v>
      </c>
      <c r="C2055" s="9">
        <v>0</v>
      </c>
      <c r="D2055" t="s">
        <v>158</v>
      </c>
      <c r="E2055" s="25">
        <v>14.632459867985004</v>
      </c>
      <c r="F2055" s="25">
        <v>16.052259252038379</v>
      </c>
      <c r="G2055" s="25">
        <v>17.214508217748641</v>
      </c>
      <c r="H2055" s="10">
        <v>0</v>
      </c>
    </row>
    <row r="2056" spans="1:8" x14ac:dyDescent="0.35">
      <c r="A2056" s="9" t="str">
        <f t="shared" si="67"/>
        <v>DISTRIBUCION VOLUMEN X CRITERIO (Consumiciones)BOLLERIA DULCE30-100MIL</v>
      </c>
      <c r="B2056" s="9">
        <v>0</v>
      </c>
      <c r="C2056" s="9">
        <v>0</v>
      </c>
      <c r="D2056" t="s">
        <v>159</v>
      </c>
      <c r="E2056" s="25">
        <v>21.556015337106007</v>
      </c>
      <c r="F2056" s="25">
        <v>21.341331768638803</v>
      </c>
      <c r="G2056" s="25">
        <v>21.182426111628676</v>
      </c>
      <c r="H2056" s="10">
        <v>0</v>
      </c>
    </row>
    <row r="2057" spans="1:8" x14ac:dyDescent="0.35">
      <c r="A2057" s="9" t="str">
        <f t="shared" si="67"/>
        <v>DISTRIBUCION VOLUMEN X CRITERIO (Consumiciones)BOLLERIA DULCE100-200MIL</v>
      </c>
      <c r="B2057" s="9">
        <v>0</v>
      </c>
      <c r="C2057" s="9">
        <v>0</v>
      </c>
      <c r="D2057" t="s">
        <v>160</v>
      </c>
      <c r="E2057" s="25">
        <v>8.1856740688009708</v>
      </c>
      <c r="F2057" s="25">
        <v>8.4145392472455995</v>
      </c>
      <c r="G2057" s="25">
        <v>9.2004065958017236</v>
      </c>
      <c r="H2057" s="10">
        <v>0</v>
      </c>
    </row>
    <row r="2058" spans="1:8" x14ac:dyDescent="0.35">
      <c r="A2058" s="9" t="str">
        <f t="shared" si="67"/>
        <v>DISTRIBUCION VOLUMEN X CRITERIO (Consumiciones)BOLLERIA DULCE200-500MIL</v>
      </c>
      <c r="B2058" s="9">
        <v>0</v>
      </c>
      <c r="C2058" s="9">
        <v>0</v>
      </c>
      <c r="D2058" t="s">
        <v>161</v>
      </c>
      <c r="E2058" s="25">
        <v>15.69720362531327</v>
      </c>
      <c r="F2058" s="25">
        <v>15.377187523891466</v>
      </c>
      <c r="G2058" s="25">
        <v>13.941641543752448</v>
      </c>
      <c r="H2058" s="10">
        <v>0</v>
      </c>
    </row>
    <row r="2059" spans="1:8" x14ac:dyDescent="0.35">
      <c r="A2059" s="9" t="str">
        <f t="shared" si="67"/>
        <v>DISTRIBUCION VOLUMEN X CRITERIO (Consumiciones)BOLLERIA DULCE&gt;500MIL</v>
      </c>
      <c r="B2059" s="9">
        <v>0</v>
      </c>
      <c r="C2059" s="9">
        <v>0</v>
      </c>
      <c r="D2059" t="s">
        <v>162</v>
      </c>
      <c r="E2059" s="25">
        <v>22.608639810615898</v>
      </c>
      <c r="F2059" s="25">
        <v>21.841695059155509</v>
      </c>
      <c r="G2059" s="25">
        <v>22.831067931202757</v>
      </c>
      <c r="H2059" s="10">
        <v>0</v>
      </c>
    </row>
    <row r="2060" spans="1:8" x14ac:dyDescent="0.35">
      <c r="A2060" s="9" t="str">
        <f t="shared" si="67"/>
        <v>DISTRIBUCION VOLUMEN X CRITERIO (Consumiciones)BOLLERIA DULCEDE 15 A 19 AÑOS</v>
      </c>
      <c r="B2060" s="9">
        <v>0</v>
      </c>
      <c r="C2060" s="9">
        <v>0</v>
      </c>
      <c r="D2060" t="s">
        <v>163</v>
      </c>
      <c r="E2060" s="25">
        <v>3.8966170176783193</v>
      </c>
      <c r="F2060" s="25">
        <v>3.0852570969695012</v>
      </c>
      <c r="G2060" s="25">
        <v>3.5649424921545139</v>
      </c>
      <c r="H2060" s="10">
        <v>0</v>
      </c>
    </row>
    <row r="2061" spans="1:8" x14ac:dyDescent="0.35">
      <c r="A2061" s="9" t="str">
        <f t="shared" si="67"/>
        <v>DISTRIBUCION VOLUMEN X CRITERIO (Consumiciones)BOLLERIA DULCEDE 20 A 24 AÑOS</v>
      </c>
      <c r="B2061" s="9">
        <v>0</v>
      </c>
      <c r="C2061" s="9">
        <v>0</v>
      </c>
      <c r="D2061" t="s">
        <v>164</v>
      </c>
      <c r="E2061" s="25">
        <v>3.2221714844909473</v>
      </c>
      <c r="F2061" s="25">
        <v>2.7614359873137118</v>
      </c>
      <c r="G2061" s="25">
        <v>2.1335323878245003</v>
      </c>
      <c r="H2061" s="10">
        <v>0</v>
      </c>
    </row>
    <row r="2062" spans="1:8" x14ac:dyDescent="0.35">
      <c r="A2062" s="9" t="str">
        <f t="shared" si="67"/>
        <v>DISTRIBUCION VOLUMEN X CRITERIO (Consumiciones)BOLLERIA DULCEDE 25 A 34 AÑOS</v>
      </c>
      <c r="B2062" s="9">
        <v>0</v>
      </c>
      <c r="C2062" s="9">
        <v>0</v>
      </c>
      <c r="D2062" t="s">
        <v>165</v>
      </c>
      <c r="E2062" s="25">
        <v>7.8509552487737055</v>
      </c>
      <c r="F2062" s="25">
        <v>7.7248256121403136</v>
      </c>
      <c r="G2062" s="25">
        <v>7.0434775899747519</v>
      </c>
      <c r="H2062" s="10">
        <v>0</v>
      </c>
    </row>
    <row r="2063" spans="1:8" x14ac:dyDescent="0.35">
      <c r="A2063" s="9" t="str">
        <f t="shared" si="67"/>
        <v>DISTRIBUCION VOLUMEN X CRITERIO (Consumiciones)BOLLERIA DULCEDE 35 A 49 AÑOS</v>
      </c>
      <c r="B2063" s="9">
        <v>0</v>
      </c>
      <c r="C2063" s="9">
        <v>0</v>
      </c>
      <c r="D2063" t="s">
        <v>166</v>
      </c>
      <c r="E2063" s="25">
        <v>27.178757338296595</v>
      </c>
      <c r="F2063" s="25">
        <v>25.713958860970671</v>
      </c>
      <c r="G2063" s="25">
        <v>22.540799419810163</v>
      </c>
      <c r="H2063" s="10">
        <v>0</v>
      </c>
    </row>
    <row r="2064" spans="1:8" x14ac:dyDescent="0.35">
      <c r="A2064" s="9" t="str">
        <f t="shared" si="67"/>
        <v>DISTRIBUCION VOLUMEN X CRITERIO (Consumiciones)BOLLERIA DULCEDE 50 A 59 AÑOS</v>
      </c>
      <c r="B2064" s="9">
        <v>0</v>
      </c>
      <c r="C2064" s="9">
        <v>0</v>
      </c>
      <c r="D2064" t="s">
        <v>167</v>
      </c>
      <c r="E2064" s="25">
        <v>27.158433866711963</v>
      </c>
      <c r="F2064" s="25">
        <v>26.63546623903002</v>
      </c>
      <c r="G2064" s="25">
        <v>28.240315863987149</v>
      </c>
      <c r="H2064" s="10">
        <v>0</v>
      </c>
    </row>
    <row r="2065" spans="1:8" x14ac:dyDescent="0.35">
      <c r="A2065" s="9" t="str">
        <f t="shared" si="67"/>
        <v>DISTRIBUCION VOLUMEN X CRITERIO (Consumiciones)BOLLERIA DULCEDE 60 A 75 AÑOS</v>
      </c>
      <c r="B2065" s="9">
        <v>0</v>
      </c>
      <c r="C2065" s="9">
        <v>0</v>
      </c>
      <c r="D2065" t="s">
        <v>168</v>
      </c>
      <c r="E2065" s="25">
        <v>30.69307599026298</v>
      </c>
      <c r="F2065" s="25">
        <v>34.079061811353242</v>
      </c>
      <c r="G2065" s="25">
        <v>36.476928388603746</v>
      </c>
      <c r="H2065" s="10">
        <v>0</v>
      </c>
    </row>
    <row r="2066" spans="1:8" x14ac:dyDescent="0.35">
      <c r="A2066" s="9" t="str">
        <f t="shared" si="67"/>
        <v>DISTRIBUCION VOLUMEN X CRITERIO (Consumiciones)BOLLERIA DULCENIVEL ALTO</v>
      </c>
      <c r="B2066" s="9">
        <v>0</v>
      </c>
      <c r="C2066" s="9">
        <v>0</v>
      </c>
      <c r="D2066" t="s">
        <v>256</v>
      </c>
      <c r="E2066" s="25">
        <v>22.378550381867818</v>
      </c>
      <c r="F2066" s="25">
        <v>21.713220877456415</v>
      </c>
      <c r="G2066" s="25">
        <v>19.977259181677727</v>
      </c>
      <c r="H2066" s="10">
        <v>0</v>
      </c>
    </row>
    <row r="2067" spans="1:8" x14ac:dyDescent="0.35">
      <c r="A2067" s="9" t="str">
        <f t="shared" si="67"/>
        <v>DISTRIBUCION VOLUMEN X CRITERIO (Consumiciones)BOLLERIA DULCENIVEL MEDIO ALTO</v>
      </c>
      <c r="B2067" s="9">
        <v>0</v>
      </c>
      <c r="C2067" s="9">
        <v>0</v>
      </c>
      <c r="D2067" t="s">
        <v>257</v>
      </c>
      <c r="E2067" s="25">
        <v>12.104856707666931</v>
      </c>
      <c r="F2067" s="25">
        <v>12.843298322732451</v>
      </c>
      <c r="G2067" s="25">
        <v>14.345025855866803</v>
      </c>
      <c r="H2067" s="10">
        <v>0</v>
      </c>
    </row>
    <row r="2068" spans="1:8" x14ac:dyDescent="0.35">
      <c r="A2068" s="9" t="str">
        <f t="shared" si="67"/>
        <v>DISTRIBUCION VOLUMEN X CRITERIO (Consumiciones)BOLLERIA DULCENIVEL MEDIO</v>
      </c>
      <c r="B2068" s="9">
        <v>0</v>
      </c>
      <c r="C2068" s="9">
        <v>0</v>
      </c>
      <c r="D2068" t="s">
        <v>258</v>
      </c>
      <c r="E2068" s="25">
        <v>25.117858803684573</v>
      </c>
      <c r="F2068" s="25">
        <v>26.319935293725099</v>
      </c>
      <c r="G2068" s="25">
        <v>22.527297661688376</v>
      </c>
      <c r="H2068" s="10">
        <v>0</v>
      </c>
    </row>
    <row r="2069" spans="1:8" x14ac:dyDescent="0.35">
      <c r="A2069" s="9" t="str">
        <f t="shared" si="67"/>
        <v>DISTRIBUCION VOLUMEN X CRITERIO (Consumiciones)BOLLERIA DULCENIVEL MEDIO BAJO</v>
      </c>
      <c r="B2069" s="9">
        <v>0</v>
      </c>
      <c r="C2069" s="9">
        <v>0</v>
      </c>
      <c r="D2069" t="s">
        <v>259</v>
      </c>
      <c r="E2069" s="25">
        <v>11.552846408008836</v>
      </c>
      <c r="F2069" s="25">
        <v>12.123855990031613</v>
      </c>
      <c r="G2069" s="25">
        <v>17.501038670964082</v>
      </c>
      <c r="H2069" s="10">
        <v>0</v>
      </c>
    </row>
    <row r="2070" spans="1:8" x14ac:dyDescent="0.35">
      <c r="A2070" s="9" t="str">
        <f t="shared" si="67"/>
        <v>DISTRIBUCION VOLUMEN X CRITERIO (Consumiciones)BOLLERIA DULCENIVEL BAJO</v>
      </c>
      <c r="B2070" s="9">
        <v>0</v>
      </c>
      <c r="C2070" s="9">
        <v>0</v>
      </c>
      <c r="D2070" t="s">
        <v>260</v>
      </c>
      <c r="E2070" s="25">
        <v>28.845902293724517</v>
      </c>
      <c r="F2070" s="25">
        <v>26.999691385313568</v>
      </c>
      <c r="G2070" s="25">
        <v>25.649386345093365</v>
      </c>
      <c r="H2070" s="10">
        <v>0</v>
      </c>
    </row>
    <row r="2071" spans="1:8" x14ac:dyDescent="0.35">
      <c r="A2071" s="9" t="str">
        <f t="shared" si="67"/>
        <v>DISTRIBUCION VOLUMEN X CRITERIO (Consumiciones)BOLLERIA DULCEHOMBRE</v>
      </c>
      <c r="B2071" s="9">
        <v>0</v>
      </c>
      <c r="C2071" s="9">
        <v>0</v>
      </c>
      <c r="D2071" t="s">
        <v>173</v>
      </c>
      <c r="E2071" s="25">
        <v>42.891938788038786</v>
      </c>
      <c r="F2071" s="25">
        <v>42.457156112860631</v>
      </c>
      <c r="G2071" s="25">
        <v>44.299615585658039</v>
      </c>
      <c r="H2071" s="10">
        <v>0</v>
      </c>
    </row>
    <row r="2072" spans="1:8" x14ac:dyDescent="0.35">
      <c r="A2072" s="9" t="str">
        <f t="shared" si="67"/>
        <v>DISTRIBUCION VOLUMEN X CRITERIO (Consumiciones)BOLLERIA DULCEMUJER</v>
      </c>
      <c r="B2072" s="9">
        <v>0</v>
      </c>
      <c r="C2072" s="9">
        <v>0</v>
      </c>
      <c r="D2072" t="s">
        <v>174</v>
      </c>
      <c r="E2072" s="25">
        <v>57.10807945565206</v>
      </c>
      <c r="F2072" s="25">
        <v>57.542843887139362</v>
      </c>
      <c r="G2072" s="25">
        <v>55.700365126116061</v>
      </c>
      <c r="H2072" s="10">
        <v>0</v>
      </c>
    </row>
    <row r="2073" spans="1:8" x14ac:dyDescent="0.35">
      <c r="A2073" s="9" t="str">
        <f>$B$3&amp;$C$2073&amp;D2073</f>
        <v>DISTRIBUCION VOLUMEN X CRITERIO (Consumiciones)PAL.PAN+BARRIT+TORTITT.ESPAÑA</v>
      </c>
      <c r="B2073" s="9">
        <v>0</v>
      </c>
      <c r="C2073" s="9" t="s">
        <v>274</v>
      </c>
      <c r="D2073" t="s">
        <v>145</v>
      </c>
      <c r="E2073" s="25">
        <v>100</v>
      </c>
      <c r="F2073" s="25">
        <v>100</v>
      </c>
      <c r="G2073" s="25">
        <v>100</v>
      </c>
      <c r="H2073" s="10">
        <v>0</v>
      </c>
    </row>
    <row r="2074" spans="1:8" x14ac:dyDescent="0.35">
      <c r="A2074" s="9" t="str">
        <f t="shared" ref="A2074:A2102" si="68">$B$3&amp;$C$2073&amp;D2074</f>
        <v>DISTRIBUCION VOLUMEN X CRITERIO (Consumiciones)PAL.PAN+BARRIT+TORTITBCN AM</v>
      </c>
      <c r="B2074" s="9">
        <v>0</v>
      </c>
      <c r="C2074" s="9">
        <v>0</v>
      </c>
      <c r="D2074" t="s">
        <v>147</v>
      </c>
      <c r="E2074" s="25">
        <v>11.470215685481483</v>
      </c>
      <c r="F2074" s="25">
        <v>18.858603946980161</v>
      </c>
      <c r="G2074" s="25">
        <v>11.399674392229317</v>
      </c>
      <c r="H2074" s="10">
        <v>0</v>
      </c>
    </row>
    <row r="2075" spans="1:8" x14ac:dyDescent="0.35">
      <c r="A2075" s="9" t="str">
        <f t="shared" si="68"/>
        <v>DISTRIBUCION VOLUMEN X CRITERIO (Consumiciones)PAL.PAN+BARRIT+TORTITREST.CAT ARAGON</v>
      </c>
      <c r="B2075" s="9">
        <v>0</v>
      </c>
      <c r="C2075" s="9">
        <v>0</v>
      </c>
      <c r="D2075" t="s">
        <v>148</v>
      </c>
      <c r="E2075" s="25">
        <v>12.371174567670682</v>
      </c>
      <c r="F2075" s="25">
        <v>13.74229672816635</v>
      </c>
      <c r="G2075" s="25">
        <v>16.343717416357219</v>
      </c>
      <c r="H2075" s="10">
        <v>0</v>
      </c>
    </row>
    <row r="2076" spans="1:8" x14ac:dyDescent="0.35">
      <c r="A2076" s="9" t="str">
        <f t="shared" si="68"/>
        <v>DISTRIBUCION VOLUMEN X CRITERIO (Consumiciones)PAL.PAN+BARRIT+TORTITLEVANTE</v>
      </c>
      <c r="B2076" s="9">
        <v>0</v>
      </c>
      <c r="C2076" s="9">
        <v>0</v>
      </c>
      <c r="D2076" t="s">
        <v>149</v>
      </c>
      <c r="E2076" s="25">
        <v>26.068360287424337</v>
      </c>
      <c r="F2076" s="25">
        <v>20.660562715869901</v>
      </c>
      <c r="G2076" s="25">
        <v>16.416381607429223</v>
      </c>
      <c r="H2076" s="10">
        <v>0</v>
      </c>
    </row>
    <row r="2077" spans="1:8" x14ac:dyDescent="0.35">
      <c r="A2077" s="9" t="str">
        <f t="shared" si="68"/>
        <v>DISTRIBUCION VOLUMEN X CRITERIO (Consumiciones)PAL.PAN+BARRIT+TORTITANDALUCIA</v>
      </c>
      <c r="B2077" s="9">
        <v>0</v>
      </c>
      <c r="C2077" s="9">
        <v>0</v>
      </c>
      <c r="D2077" t="s">
        <v>150</v>
      </c>
      <c r="E2077" s="25">
        <v>20.128208509837641</v>
      </c>
      <c r="F2077" s="25">
        <v>18.725674868441626</v>
      </c>
      <c r="G2077" s="25">
        <v>19.698940860116711</v>
      </c>
      <c r="H2077" s="10">
        <v>0</v>
      </c>
    </row>
    <row r="2078" spans="1:8" x14ac:dyDescent="0.35">
      <c r="A2078" s="9" t="str">
        <f t="shared" si="68"/>
        <v>DISTRIBUCION VOLUMEN X CRITERIO (Consumiciones)PAL.PAN+BARRIT+TORTITMDD AM</v>
      </c>
      <c r="B2078" s="9">
        <v>0</v>
      </c>
      <c r="C2078" s="9">
        <v>0</v>
      </c>
      <c r="D2078" t="s">
        <v>151</v>
      </c>
      <c r="E2078" s="25">
        <v>7.5335233630452585</v>
      </c>
      <c r="F2078" s="25">
        <v>9.4595883693435461</v>
      </c>
      <c r="G2078" s="25">
        <v>13.762269742257669</v>
      </c>
      <c r="H2078" s="10">
        <v>0</v>
      </c>
    </row>
    <row r="2079" spans="1:8" x14ac:dyDescent="0.35">
      <c r="A2079" s="9" t="str">
        <f t="shared" si="68"/>
        <v>DISTRIBUCION VOLUMEN X CRITERIO (Consumiciones)PAL.PAN+BARRIT+TORTITRTO CENTRO</v>
      </c>
      <c r="B2079" s="9">
        <v>0</v>
      </c>
      <c r="C2079" s="9">
        <v>0</v>
      </c>
      <c r="D2079" t="s">
        <v>152</v>
      </c>
      <c r="E2079" s="25">
        <v>8.5450476510346416</v>
      </c>
      <c r="F2079" s="25">
        <v>7.0266793770515603</v>
      </c>
      <c r="G2079" s="25">
        <v>6.2539496710385913</v>
      </c>
      <c r="H2079" s="10">
        <v>0</v>
      </c>
    </row>
    <row r="2080" spans="1:8" x14ac:dyDescent="0.35">
      <c r="A2080" s="9" t="str">
        <f t="shared" si="68"/>
        <v>DISTRIBUCION VOLUMEN X CRITERIO (Consumiciones)PAL.PAN+BARRIT+TORTITNORTE-CENTRO</v>
      </c>
      <c r="B2080" s="9">
        <v>0</v>
      </c>
      <c r="C2080" s="9">
        <v>0</v>
      </c>
      <c r="D2080" t="s">
        <v>153</v>
      </c>
      <c r="E2080" s="25">
        <v>8.9063913170137532</v>
      </c>
      <c r="F2080" s="25">
        <v>6.4311836687692887</v>
      </c>
      <c r="G2080" s="25">
        <v>9.7896476240998531</v>
      </c>
      <c r="H2080" s="10">
        <v>0</v>
      </c>
    </row>
    <row r="2081" spans="1:8" x14ac:dyDescent="0.35">
      <c r="A2081" s="9" t="str">
        <f t="shared" si="68"/>
        <v>DISTRIBUCION VOLUMEN X CRITERIO (Consumiciones)PAL.PAN+BARRIT+TORTITNOROESTE</v>
      </c>
      <c r="B2081" s="9">
        <v>0</v>
      </c>
      <c r="C2081" s="9">
        <v>0</v>
      </c>
      <c r="D2081" t="s">
        <v>154</v>
      </c>
      <c r="E2081" s="25">
        <v>4.9770657232002122</v>
      </c>
      <c r="F2081" s="25">
        <v>5.0954319164569171</v>
      </c>
      <c r="G2081" s="25">
        <v>6.3354125889476283</v>
      </c>
      <c r="H2081" s="10">
        <v>0</v>
      </c>
    </row>
    <row r="2082" spans="1:8" x14ac:dyDescent="0.35">
      <c r="A2082" s="9" t="str">
        <f t="shared" si="68"/>
        <v>DISTRIBUCION VOLUMEN X CRITERIO (Consumiciones)PAL.PAN+BARRIT+TORTIT&lt;2MIL</v>
      </c>
      <c r="B2082" s="9">
        <v>0</v>
      </c>
      <c r="C2082" s="9">
        <v>0</v>
      </c>
      <c r="D2082" t="s">
        <v>155</v>
      </c>
      <c r="E2082" s="25">
        <v>2.4363333057843004</v>
      </c>
      <c r="F2082" s="25">
        <v>4.3384611056333746</v>
      </c>
      <c r="G2082" s="25">
        <v>3.5458491106761554</v>
      </c>
      <c r="H2082" s="10">
        <v>0</v>
      </c>
    </row>
    <row r="2083" spans="1:8" x14ac:dyDescent="0.35">
      <c r="A2083" s="9" t="str">
        <f t="shared" si="68"/>
        <v>DISTRIBUCION VOLUMEN X CRITERIO (Consumiciones)PAL.PAN+BARRIT+TORTIT2-5MIL</v>
      </c>
      <c r="B2083" s="9">
        <v>0</v>
      </c>
      <c r="C2083" s="9">
        <v>0</v>
      </c>
      <c r="D2083" t="s">
        <v>156</v>
      </c>
      <c r="E2083" s="25">
        <v>4.1513268376230688</v>
      </c>
      <c r="F2083" s="25">
        <v>2.2589189150286346</v>
      </c>
      <c r="G2083" s="25">
        <v>2.1653203334126014</v>
      </c>
      <c r="H2083" s="10">
        <v>0</v>
      </c>
    </row>
    <row r="2084" spans="1:8" x14ac:dyDescent="0.35">
      <c r="A2084" s="9" t="str">
        <f t="shared" si="68"/>
        <v>DISTRIBUCION VOLUMEN X CRITERIO (Consumiciones)PAL.PAN+BARRIT+TORTIT5-10MIL</v>
      </c>
      <c r="B2084" s="9">
        <v>0</v>
      </c>
      <c r="C2084" s="9">
        <v>0</v>
      </c>
      <c r="D2084" t="s">
        <v>157</v>
      </c>
      <c r="E2084" s="25">
        <v>5.3135167864463444</v>
      </c>
      <c r="F2084" s="25">
        <v>5.8589847351068984</v>
      </c>
      <c r="G2084" s="25">
        <v>3.5880756824653512</v>
      </c>
      <c r="H2084" s="10">
        <v>0</v>
      </c>
    </row>
    <row r="2085" spans="1:8" x14ac:dyDescent="0.35">
      <c r="A2085" s="9" t="str">
        <f t="shared" si="68"/>
        <v>DISTRIBUCION VOLUMEN X CRITERIO (Consumiciones)PAL.PAN+BARRIT+TORTIT10-30MIL</v>
      </c>
      <c r="B2085" s="9">
        <v>0</v>
      </c>
      <c r="C2085" s="9">
        <v>0</v>
      </c>
      <c r="D2085" t="s">
        <v>158</v>
      </c>
      <c r="E2085" s="25">
        <v>22.518667400526009</v>
      </c>
      <c r="F2085" s="25">
        <v>22.536520002172193</v>
      </c>
      <c r="G2085" s="25">
        <v>20.291595782952545</v>
      </c>
      <c r="H2085" s="10">
        <v>0</v>
      </c>
    </row>
    <row r="2086" spans="1:8" x14ac:dyDescent="0.35">
      <c r="A2086" s="9" t="str">
        <f t="shared" si="68"/>
        <v>DISTRIBUCION VOLUMEN X CRITERIO (Consumiciones)PAL.PAN+BARRIT+TORTIT30-100MIL</v>
      </c>
      <c r="B2086" s="9">
        <v>0</v>
      </c>
      <c r="C2086" s="9">
        <v>0</v>
      </c>
      <c r="D2086" t="s">
        <v>159</v>
      </c>
      <c r="E2086" s="25">
        <v>27.560105249028599</v>
      </c>
      <c r="F2086" s="25">
        <v>21.416839340778548</v>
      </c>
      <c r="G2086" s="25">
        <v>25.654014304790824</v>
      </c>
      <c r="H2086" s="10">
        <v>0</v>
      </c>
    </row>
    <row r="2087" spans="1:8" x14ac:dyDescent="0.35">
      <c r="A2087" s="9" t="str">
        <f t="shared" si="68"/>
        <v>DISTRIBUCION VOLUMEN X CRITERIO (Consumiciones)PAL.PAN+BARRIT+TORTIT100-200MIL</v>
      </c>
      <c r="B2087" s="9">
        <v>0</v>
      </c>
      <c r="C2087" s="9">
        <v>0</v>
      </c>
      <c r="D2087" t="s">
        <v>160</v>
      </c>
      <c r="E2087" s="25">
        <v>7.4032691909786879</v>
      </c>
      <c r="F2087" s="25">
        <v>7.6678690062673009</v>
      </c>
      <c r="G2087" s="25">
        <v>8.743330833348578</v>
      </c>
      <c r="H2087" s="10">
        <v>0</v>
      </c>
    </row>
    <row r="2088" spans="1:8" x14ac:dyDescent="0.35">
      <c r="A2088" s="9" t="str">
        <f t="shared" si="68"/>
        <v>DISTRIBUCION VOLUMEN X CRITERIO (Consumiciones)PAL.PAN+BARRIT+TORTIT200-500MIL</v>
      </c>
      <c r="B2088" s="9">
        <v>0</v>
      </c>
      <c r="C2088" s="9">
        <v>0</v>
      </c>
      <c r="D2088" t="s">
        <v>161</v>
      </c>
      <c r="E2088" s="25">
        <v>12.433030938736225</v>
      </c>
      <c r="F2088" s="25">
        <v>17.355518058320776</v>
      </c>
      <c r="G2088" s="25">
        <v>14.508265193504918</v>
      </c>
      <c r="H2088" s="10">
        <v>0</v>
      </c>
    </row>
    <row r="2089" spans="1:8" x14ac:dyDescent="0.35">
      <c r="A2089" s="9" t="str">
        <f t="shared" si="68"/>
        <v>DISTRIBUCION VOLUMEN X CRITERIO (Consumiciones)PAL.PAN+BARRIT+TORTIT&gt;500MIL</v>
      </c>
      <c r="B2089" s="9">
        <v>0</v>
      </c>
      <c r="C2089" s="9">
        <v>0</v>
      </c>
      <c r="D2089" t="s">
        <v>162</v>
      </c>
      <c r="E2089" s="25">
        <v>18.183739154033677</v>
      </c>
      <c r="F2089" s="25">
        <v>18.566908464946227</v>
      </c>
      <c r="G2089" s="25">
        <v>21.503539612563337</v>
      </c>
      <c r="H2089" s="10">
        <v>0</v>
      </c>
    </row>
    <row r="2090" spans="1:8" x14ac:dyDescent="0.35">
      <c r="A2090" s="9" t="str">
        <f t="shared" si="68"/>
        <v>DISTRIBUCION VOLUMEN X CRITERIO (Consumiciones)PAL.PAN+BARRIT+TORTITDE 15 A 19 AÑOS</v>
      </c>
      <c r="B2090" s="9">
        <v>0</v>
      </c>
      <c r="C2090" s="9">
        <v>0</v>
      </c>
      <c r="D2090" t="s">
        <v>163</v>
      </c>
      <c r="E2090" s="25">
        <v>4.9481070004437155</v>
      </c>
      <c r="F2090" s="25">
        <v>5.2421197467431826</v>
      </c>
      <c r="G2090" s="25">
        <v>4.9714446863128892</v>
      </c>
      <c r="H2090" s="10">
        <v>0</v>
      </c>
    </row>
    <row r="2091" spans="1:8" x14ac:dyDescent="0.35">
      <c r="A2091" s="9" t="str">
        <f t="shared" si="68"/>
        <v>DISTRIBUCION VOLUMEN X CRITERIO (Consumiciones)PAL.PAN+BARRIT+TORTITDE 20 A 24 AÑOS</v>
      </c>
      <c r="B2091" s="9">
        <v>0</v>
      </c>
      <c r="C2091" s="9">
        <v>0</v>
      </c>
      <c r="D2091" t="s">
        <v>164</v>
      </c>
      <c r="E2091" s="25">
        <v>3.266185203355823</v>
      </c>
      <c r="F2091" s="25">
        <v>3.6811789252745828</v>
      </c>
      <c r="G2091" s="25">
        <v>4.7184706190815913</v>
      </c>
      <c r="H2091" s="10">
        <v>0</v>
      </c>
    </row>
    <row r="2092" spans="1:8" x14ac:dyDescent="0.35">
      <c r="A2092" s="9" t="str">
        <f t="shared" si="68"/>
        <v>DISTRIBUCION VOLUMEN X CRITERIO (Consumiciones)PAL.PAN+BARRIT+TORTITDE 25 A 34 AÑOS</v>
      </c>
      <c r="B2092" s="9">
        <v>0</v>
      </c>
      <c r="C2092" s="9">
        <v>0</v>
      </c>
      <c r="D2092" t="s">
        <v>165</v>
      </c>
      <c r="E2092" s="25">
        <v>10.783951691891616</v>
      </c>
      <c r="F2092" s="25">
        <v>10.907760946186524</v>
      </c>
      <c r="G2092" s="25">
        <v>10.882494618935251</v>
      </c>
      <c r="H2092" s="10">
        <v>0</v>
      </c>
    </row>
    <row r="2093" spans="1:8" x14ac:dyDescent="0.35">
      <c r="A2093" s="9" t="str">
        <f t="shared" si="68"/>
        <v>DISTRIBUCION VOLUMEN X CRITERIO (Consumiciones)PAL.PAN+BARRIT+TORTITDE 35 A 49 AÑOS</v>
      </c>
      <c r="B2093" s="9">
        <v>0</v>
      </c>
      <c r="C2093" s="9">
        <v>0</v>
      </c>
      <c r="D2093" t="s">
        <v>166</v>
      </c>
      <c r="E2093" s="25">
        <v>24.329512223857581</v>
      </c>
      <c r="F2093" s="25">
        <v>26.121875754461009</v>
      </c>
      <c r="G2093" s="25">
        <v>20.855366735568687</v>
      </c>
      <c r="H2093" s="10">
        <v>0</v>
      </c>
    </row>
    <row r="2094" spans="1:8" x14ac:dyDescent="0.35">
      <c r="A2094" s="9" t="str">
        <f t="shared" si="68"/>
        <v>DISTRIBUCION VOLUMEN X CRITERIO (Consumiciones)PAL.PAN+BARRIT+TORTITDE 50 A 59 AÑOS</v>
      </c>
      <c r="B2094" s="9">
        <v>0</v>
      </c>
      <c r="C2094" s="9">
        <v>0</v>
      </c>
      <c r="D2094" t="s">
        <v>167</v>
      </c>
      <c r="E2094" s="25">
        <v>26.329249628820744</v>
      </c>
      <c r="F2094" s="25">
        <v>28.116741003226231</v>
      </c>
      <c r="G2094" s="25">
        <v>17.602471936146731</v>
      </c>
      <c r="H2094" s="10">
        <v>0</v>
      </c>
    </row>
    <row r="2095" spans="1:8" x14ac:dyDescent="0.35">
      <c r="A2095" s="9" t="str">
        <f t="shared" si="68"/>
        <v>DISTRIBUCION VOLUMEN X CRITERIO (Consumiciones)PAL.PAN+BARRIT+TORTITDE 60 A 75 AÑOS</v>
      </c>
      <c r="B2095" s="9">
        <v>0</v>
      </c>
      <c r="C2095" s="9">
        <v>0</v>
      </c>
      <c r="D2095" t="s">
        <v>168</v>
      </c>
      <c r="E2095" s="25">
        <v>30.342985459385986</v>
      </c>
      <c r="F2095" s="25">
        <v>25.930349795113738</v>
      </c>
      <c r="G2095" s="25">
        <v>40.969744086926305</v>
      </c>
      <c r="H2095" s="10">
        <v>0</v>
      </c>
    </row>
    <row r="2096" spans="1:8" x14ac:dyDescent="0.35">
      <c r="A2096" s="9" t="str">
        <f t="shared" si="68"/>
        <v>DISTRIBUCION VOLUMEN X CRITERIO (Consumiciones)PAL.PAN+BARRIT+TORTITNIVEL ALTO</v>
      </c>
      <c r="B2096" s="9">
        <v>0</v>
      </c>
      <c r="C2096" s="9">
        <v>0</v>
      </c>
      <c r="D2096" t="s">
        <v>256</v>
      </c>
      <c r="E2096" s="25">
        <v>24.509987696719143</v>
      </c>
      <c r="F2096" s="25">
        <v>23.112360631218476</v>
      </c>
      <c r="G2096" s="25">
        <v>26.107011542612547</v>
      </c>
      <c r="H2096" s="10">
        <v>0</v>
      </c>
    </row>
    <row r="2097" spans="1:8" x14ac:dyDescent="0.35">
      <c r="A2097" s="9" t="str">
        <f t="shared" si="68"/>
        <v>DISTRIBUCION VOLUMEN X CRITERIO (Consumiciones)PAL.PAN+BARRIT+TORTITNIVEL MEDIO ALTO</v>
      </c>
      <c r="B2097" s="9">
        <v>0</v>
      </c>
      <c r="C2097" s="9">
        <v>0</v>
      </c>
      <c r="D2097" t="s">
        <v>257</v>
      </c>
      <c r="E2097" s="25">
        <v>11.589010632168243</v>
      </c>
      <c r="F2097" s="25">
        <v>13.203946064175231</v>
      </c>
      <c r="G2097" s="25">
        <v>12.993018335254053</v>
      </c>
      <c r="H2097" s="10">
        <v>0</v>
      </c>
    </row>
    <row r="2098" spans="1:8" x14ac:dyDescent="0.35">
      <c r="A2098" s="9" t="str">
        <f t="shared" si="68"/>
        <v>DISTRIBUCION VOLUMEN X CRITERIO (Consumiciones)PAL.PAN+BARRIT+TORTITNIVEL MEDIO</v>
      </c>
      <c r="B2098" s="9">
        <v>0</v>
      </c>
      <c r="C2098" s="9">
        <v>0</v>
      </c>
      <c r="D2098" t="s">
        <v>258</v>
      </c>
      <c r="E2098" s="25">
        <v>31.036775614299465</v>
      </c>
      <c r="F2098" s="25">
        <v>29.811863185835723</v>
      </c>
      <c r="G2098" s="25">
        <v>22.742623520588293</v>
      </c>
      <c r="H2098" s="10">
        <v>0</v>
      </c>
    </row>
    <row r="2099" spans="1:8" x14ac:dyDescent="0.35">
      <c r="A2099" s="9" t="str">
        <f t="shared" si="68"/>
        <v>DISTRIBUCION VOLUMEN X CRITERIO (Consumiciones)PAL.PAN+BARRIT+TORTITNIVEL MEDIO BAJO</v>
      </c>
      <c r="B2099" s="9">
        <v>0</v>
      </c>
      <c r="C2099" s="9">
        <v>0</v>
      </c>
      <c r="D2099" t="s">
        <v>259</v>
      </c>
      <c r="E2099" s="25">
        <v>9.287898530464247</v>
      </c>
      <c r="F2099" s="25">
        <v>12.029476403240231</v>
      </c>
      <c r="G2099" s="25">
        <v>12.602093889671403</v>
      </c>
      <c r="H2099" s="10">
        <v>0</v>
      </c>
    </row>
    <row r="2100" spans="1:8" x14ac:dyDescent="0.35">
      <c r="A2100" s="9" t="str">
        <f t="shared" si="68"/>
        <v>DISTRIBUCION VOLUMEN X CRITERIO (Consumiciones)PAL.PAN+BARRIT+TORTITNIVEL BAJO</v>
      </c>
      <c r="B2100" s="9">
        <v>0</v>
      </c>
      <c r="C2100" s="9">
        <v>0</v>
      </c>
      <c r="D2100" t="s">
        <v>260</v>
      </c>
      <c r="E2100" s="25">
        <v>23.576309941859815</v>
      </c>
      <c r="F2100" s="25">
        <v>21.842373343784288</v>
      </c>
      <c r="G2100" s="25">
        <v>25.555234419302327</v>
      </c>
      <c r="H2100" s="10">
        <v>0</v>
      </c>
    </row>
    <row r="2101" spans="1:8" x14ac:dyDescent="0.35">
      <c r="A2101" s="9" t="str">
        <f t="shared" si="68"/>
        <v>DISTRIBUCION VOLUMEN X CRITERIO (Consumiciones)PAL.PAN+BARRIT+TORTITHOMBRE</v>
      </c>
      <c r="B2101" s="9">
        <v>0</v>
      </c>
      <c r="C2101" s="9">
        <v>0</v>
      </c>
      <c r="D2101" t="s">
        <v>173</v>
      </c>
      <c r="E2101" s="25">
        <v>41.201970166155832</v>
      </c>
      <c r="F2101" s="25">
        <v>35.89982786021281</v>
      </c>
      <c r="G2101" s="25">
        <v>35.666745934476005</v>
      </c>
      <c r="H2101" s="10">
        <v>0</v>
      </c>
    </row>
    <row r="2102" spans="1:8" x14ac:dyDescent="0.35">
      <c r="A2102" s="9" t="str">
        <f t="shared" si="68"/>
        <v>DISTRIBUCION VOLUMEN X CRITERIO (Consumiciones)PAL.PAN+BARRIT+TORTITMUJER</v>
      </c>
      <c r="B2102" s="9">
        <v>0</v>
      </c>
      <c r="C2102" s="9">
        <v>0</v>
      </c>
      <c r="D2102" t="s">
        <v>174</v>
      </c>
      <c r="E2102" s="25">
        <v>58.798018110851437</v>
      </c>
      <c r="F2102" s="25">
        <v>64.100191768041142</v>
      </c>
      <c r="G2102" s="25">
        <v>64.333266260571591</v>
      </c>
      <c r="H2102" s="10">
        <v>0</v>
      </c>
    </row>
    <row r="2103" spans="1:8" x14ac:dyDescent="0.35">
      <c r="A2103" s="9" t="str">
        <f>$B$3&amp;$C$2103&amp;D2103</f>
        <v>DISTRIBUCION VOLUMEN X CRITERIO (Consumiciones)PALITOS PANT.ESPAÑA</v>
      </c>
      <c r="B2103" s="9">
        <v>0</v>
      </c>
      <c r="C2103" s="9" t="s">
        <v>275</v>
      </c>
      <c r="D2103" t="s">
        <v>145</v>
      </c>
      <c r="E2103" s="25">
        <v>100</v>
      </c>
      <c r="F2103" s="25">
        <v>100</v>
      </c>
      <c r="G2103" s="25">
        <v>100</v>
      </c>
      <c r="H2103" s="10">
        <v>0</v>
      </c>
    </row>
    <row r="2104" spans="1:8" x14ac:dyDescent="0.35">
      <c r="A2104" s="9" t="str">
        <f t="shared" ref="A2104:A2132" si="69">$B$3&amp;$C$2103&amp;D2104</f>
        <v>DISTRIBUCION VOLUMEN X CRITERIO (Consumiciones)PALITOS PANBCN AM</v>
      </c>
      <c r="B2104" s="9">
        <v>0</v>
      </c>
      <c r="C2104" s="9">
        <v>0</v>
      </c>
      <c r="D2104" t="s">
        <v>147</v>
      </c>
      <c r="E2104" s="25">
        <v>12.98725948117918</v>
      </c>
      <c r="F2104" s="25">
        <v>17.445026439480113</v>
      </c>
      <c r="G2104" s="25">
        <v>15.124979004583498</v>
      </c>
      <c r="H2104" s="10">
        <v>0</v>
      </c>
    </row>
    <row r="2105" spans="1:8" x14ac:dyDescent="0.35">
      <c r="A2105" s="9" t="str">
        <f t="shared" si="69"/>
        <v>DISTRIBUCION VOLUMEN X CRITERIO (Consumiciones)PALITOS PANREST.CAT ARAGON</v>
      </c>
      <c r="B2105" s="9">
        <v>0</v>
      </c>
      <c r="C2105" s="9">
        <v>0</v>
      </c>
      <c r="D2105" t="s">
        <v>148</v>
      </c>
      <c r="E2105" s="25">
        <v>10.877584078381416</v>
      </c>
      <c r="F2105" s="25">
        <v>12.359596323976483</v>
      </c>
      <c r="G2105" s="25">
        <v>12.86723580839713</v>
      </c>
      <c r="H2105" s="10">
        <v>0</v>
      </c>
    </row>
    <row r="2106" spans="1:8" x14ac:dyDescent="0.35">
      <c r="A2106" s="9" t="str">
        <f t="shared" si="69"/>
        <v>DISTRIBUCION VOLUMEN X CRITERIO (Consumiciones)PALITOS PANLEVANTE</v>
      </c>
      <c r="B2106" s="9">
        <v>0</v>
      </c>
      <c r="C2106" s="9">
        <v>0</v>
      </c>
      <c r="D2106" t="s">
        <v>149</v>
      </c>
      <c r="E2106" s="25">
        <v>26.550309421024902</v>
      </c>
      <c r="F2106" s="25">
        <v>18.879851884606918</v>
      </c>
      <c r="G2106" s="25">
        <v>13.171994019120115</v>
      </c>
      <c r="H2106" s="10">
        <v>0</v>
      </c>
    </row>
    <row r="2107" spans="1:8" x14ac:dyDescent="0.35">
      <c r="A2107" s="9" t="str">
        <f t="shared" si="69"/>
        <v>DISTRIBUCION VOLUMEN X CRITERIO (Consumiciones)PALITOS PANANDALUCIA</v>
      </c>
      <c r="B2107" s="9">
        <v>0</v>
      </c>
      <c r="C2107" s="9">
        <v>0</v>
      </c>
      <c r="D2107" t="s">
        <v>150</v>
      </c>
      <c r="E2107" s="25">
        <v>22.664657592413484</v>
      </c>
      <c r="F2107" s="25">
        <v>28.968673604060424</v>
      </c>
      <c r="G2107" s="25">
        <v>27.390858465784834</v>
      </c>
      <c r="H2107" s="10">
        <v>0</v>
      </c>
    </row>
    <row r="2108" spans="1:8" x14ac:dyDescent="0.35">
      <c r="A2108" s="9" t="str">
        <f t="shared" si="69"/>
        <v>DISTRIBUCION VOLUMEN X CRITERIO (Consumiciones)PALITOS PANMDD AM</v>
      </c>
      <c r="B2108" s="9">
        <v>0</v>
      </c>
      <c r="C2108" s="9">
        <v>0</v>
      </c>
      <c r="D2108" t="s">
        <v>151</v>
      </c>
      <c r="E2108" s="25">
        <v>6.8475079222791004</v>
      </c>
      <c r="F2108" s="25">
        <v>7.804720705414832</v>
      </c>
      <c r="G2108" s="25">
        <v>10.938752690443581</v>
      </c>
      <c r="H2108" s="10">
        <v>0</v>
      </c>
    </row>
    <row r="2109" spans="1:8" x14ac:dyDescent="0.35">
      <c r="A2109" s="9" t="str">
        <f t="shared" si="69"/>
        <v>DISTRIBUCION VOLUMEN X CRITERIO (Consumiciones)PALITOS PANRTO CENTRO</v>
      </c>
      <c r="B2109" s="9">
        <v>0</v>
      </c>
      <c r="C2109" s="9">
        <v>0</v>
      </c>
      <c r="D2109" t="s">
        <v>152</v>
      </c>
      <c r="E2109" s="25">
        <v>8.4875661500475719</v>
      </c>
      <c r="F2109" s="25">
        <v>4.9628208447639359</v>
      </c>
      <c r="G2109" s="25">
        <v>4.5916153397274844</v>
      </c>
      <c r="H2109" s="10">
        <v>0</v>
      </c>
    </row>
    <row r="2110" spans="1:8" x14ac:dyDescent="0.35">
      <c r="A2110" s="9" t="str">
        <f t="shared" si="69"/>
        <v>DISTRIBUCION VOLUMEN X CRITERIO (Consumiciones)PALITOS PANNORTE-CENTRO</v>
      </c>
      <c r="B2110" s="9">
        <v>0</v>
      </c>
      <c r="C2110" s="9">
        <v>0</v>
      </c>
      <c r="D2110" t="s">
        <v>153</v>
      </c>
      <c r="E2110" s="25">
        <v>7.057827722865702</v>
      </c>
      <c r="F2110" s="25">
        <v>5.5344309620712497</v>
      </c>
      <c r="G2110" s="25">
        <v>9.8416058160334003</v>
      </c>
      <c r="H2110" s="10">
        <v>0</v>
      </c>
    </row>
    <row r="2111" spans="1:8" x14ac:dyDescent="0.35">
      <c r="A2111" s="9" t="str">
        <f t="shared" si="69"/>
        <v>DISTRIBUCION VOLUMEN X CRITERIO (Consumiciones)PALITOS PANNOROESTE</v>
      </c>
      <c r="B2111" s="9">
        <v>0</v>
      </c>
      <c r="C2111" s="9">
        <v>0</v>
      </c>
      <c r="D2111" t="s">
        <v>154</v>
      </c>
      <c r="E2111" s="25">
        <v>4.5272954951129565</v>
      </c>
      <c r="F2111" s="25">
        <v>4.044897417920275</v>
      </c>
      <c r="G2111" s="25">
        <v>6.072967513813686</v>
      </c>
      <c r="H2111" s="10">
        <v>0</v>
      </c>
    </row>
    <row r="2112" spans="1:8" x14ac:dyDescent="0.35">
      <c r="A2112" s="9" t="str">
        <f t="shared" si="69"/>
        <v>DISTRIBUCION VOLUMEN X CRITERIO (Consumiciones)PALITOS PAN&lt;2MIL</v>
      </c>
      <c r="B2112" s="9">
        <v>0</v>
      </c>
      <c r="C2112" s="9">
        <v>0</v>
      </c>
      <c r="D2112" t="s">
        <v>155</v>
      </c>
      <c r="E2112" s="25">
        <v>2.792960180226935</v>
      </c>
      <c r="F2112" s="25">
        <v>4.188498753421908</v>
      </c>
      <c r="G2112" s="25">
        <v>3.7112558808810983</v>
      </c>
      <c r="H2112" s="10">
        <v>0</v>
      </c>
    </row>
    <row r="2113" spans="1:8" x14ac:dyDescent="0.35">
      <c r="A2113" s="9" t="str">
        <f t="shared" si="69"/>
        <v>DISTRIBUCION VOLUMEN X CRITERIO (Consumiciones)PALITOS PAN2-5MIL</v>
      </c>
      <c r="B2113" s="9">
        <v>0</v>
      </c>
      <c r="C2113" s="9">
        <v>0</v>
      </c>
      <c r="D2113" t="s">
        <v>156</v>
      </c>
      <c r="E2113" s="25">
        <v>3.7758869807270417</v>
      </c>
      <c r="F2113" s="25">
        <v>1.3678079329107284</v>
      </c>
      <c r="G2113" s="25">
        <v>1.9532122554358651</v>
      </c>
      <c r="H2113" s="10">
        <v>0</v>
      </c>
    </row>
    <row r="2114" spans="1:8" x14ac:dyDescent="0.35">
      <c r="A2114" s="9" t="str">
        <f t="shared" si="69"/>
        <v>DISTRIBUCION VOLUMEN X CRITERIO (Consumiciones)PALITOS PAN5-10MIL</v>
      </c>
      <c r="B2114" s="9">
        <v>0</v>
      </c>
      <c r="C2114" s="9">
        <v>0</v>
      </c>
      <c r="D2114" t="s">
        <v>157</v>
      </c>
      <c r="E2114" s="25">
        <v>6.2691333852311422</v>
      </c>
      <c r="F2114" s="25">
        <v>5.7005856153324741</v>
      </c>
      <c r="G2114" s="25">
        <v>4.0841799320181398</v>
      </c>
      <c r="H2114" s="10">
        <v>0</v>
      </c>
    </row>
    <row r="2115" spans="1:8" x14ac:dyDescent="0.35">
      <c r="A2115" s="9" t="str">
        <f t="shared" si="69"/>
        <v>DISTRIBUCION VOLUMEN X CRITERIO (Consumiciones)PALITOS PAN10-30MIL</v>
      </c>
      <c r="B2115" s="9">
        <v>0</v>
      </c>
      <c r="C2115" s="9">
        <v>0</v>
      </c>
      <c r="D2115" t="s">
        <v>158</v>
      </c>
      <c r="E2115" s="25">
        <v>21.304758085442664</v>
      </c>
      <c r="F2115" s="25">
        <v>23.846527375747051</v>
      </c>
      <c r="G2115" s="25">
        <v>22.081907665188478</v>
      </c>
      <c r="H2115" s="10">
        <v>0</v>
      </c>
    </row>
    <row r="2116" spans="1:8" x14ac:dyDescent="0.35">
      <c r="A2116" s="9" t="str">
        <f t="shared" si="69"/>
        <v>DISTRIBUCION VOLUMEN X CRITERIO (Consumiciones)PALITOS PAN30-100MIL</v>
      </c>
      <c r="B2116" s="9">
        <v>0</v>
      </c>
      <c r="C2116" s="9">
        <v>0</v>
      </c>
      <c r="D2116" t="s">
        <v>159</v>
      </c>
      <c r="E2116" s="25">
        <v>29.188487336148398</v>
      </c>
      <c r="F2116" s="25">
        <v>18.414773041330537</v>
      </c>
      <c r="G2116" s="25">
        <v>27.303857355841576</v>
      </c>
      <c r="H2116" s="10">
        <v>0</v>
      </c>
    </row>
    <row r="2117" spans="1:8" x14ac:dyDescent="0.35">
      <c r="A2117" s="9" t="str">
        <f t="shared" si="69"/>
        <v>DISTRIBUCION VOLUMEN X CRITERIO (Consumiciones)PALITOS PAN100-200MIL</v>
      </c>
      <c r="B2117" s="9">
        <v>0</v>
      </c>
      <c r="C2117" s="9">
        <v>0</v>
      </c>
      <c r="D2117" t="s">
        <v>160</v>
      </c>
      <c r="E2117" s="25">
        <v>8.4094294779552268</v>
      </c>
      <c r="F2117" s="25">
        <v>10.885803798014592</v>
      </c>
      <c r="G2117" s="25">
        <v>10.5453613549273</v>
      </c>
      <c r="H2117" s="10">
        <v>0</v>
      </c>
    </row>
    <row r="2118" spans="1:8" x14ac:dyDescent="0.35">
      <c r="A2118" s="9" t="str">
        <f t="shared" si="69"/>
        <v>DISTRIBUCION VOLUMEN X CRITERIO (Consumiciones)PALITOS PAN200-500MIL</v>
      </c>
      <c r="B2118" s="9">
        <v>0</v>
      </c>
      <c r="C2118" s="9">
        <v>0</v>
      </c>
      <c r="D2118" t="s">
        <v>161</v>
      </c>
      <c r="E2118" s="25">
        <v>9.7919408994047483</v>
      </c>
      <c r="F2118" s="25">
        <v>15.353274703919523</v>
      </c>
      <c r="G2118" s="25">
        <v>13.015534876633533</v>
      </c>
      <c r="H2118" s="10">
        <v>0</v>
      </c>
    </row>
    <row r="2119" spans="1:8" x14ac:dyDescent="0.35">
      <c r="A2119" s="9" t="str">
        <f t="shared" si="69"/>
        <v>DISTRIBUCION VOLUMEN X CRITERIO (Consumiciones)PALITOS PAN&gt;500MIL</v>
      </c>
      <c r="B2119" s="9">
        <v>0</v>
      </c>
      <c r="C2119" s="9">
        <v>0</v>
      </c>
      <c r="D2119" t="s">
        <v>162</v>
      </c>
      <c r="E2119" s="25">
        <v>18.467412501081203</v>
      </c>
      <c r="F2119" s="25">
        <v>20.242736052240883</v>
      </c>
      <c r="G2119" s="25">
        <v>17.304682021170308</v>
      </c>
      <c r="H2119" s="10">
        <v>0</v>
      </c>
    </row>
    <row r="2120" spans="1:8" x14ac:dyDescent="0.35">
      <c r="A2120" s="9" t="str">
        <f t="shared" si="69"/>
        <v>DISTRIBUCION VOLUMEN X CRITERIO (Consumiciones)PALITOS PANDE 15 A 19 AÑOS</v>
      </c>
      <c r="B2120" s="9">
        <v>0</v>
      </c>
      <c r="C2120" s="9">
        <v>0</v>
      </c>
      <c r="D2120" t="s">
        <v>163</v>
      </c>
      <c r="E2120" s="25">
        <v>5.0737813844133584</v>
      </c>
      <c r="F2120" s="25">
        <v>8.192936930227507</v>
      </c>
      <c r="G2120" s="25">
        <v>2.9287415563794035</v>
      </c>
      <c r="H2120" s="10">
        <v>0</v>
      </c>
    </row>
    <row r="2121" spans="1:8" x14ac:dyDescent="0.35">
      <c r="A2121" s="9" t="str">
        <f t="shared" si="69"/>
        <v>DISTRIBUCION VOLUMEN X CRITERIO (Consumiciones)PALITOS PANDE 20 A 24 AÑOS</v>
      </c>
      <c r="B2121" s="9">
        <v>0</v>
      </c>
      <c r="C2121" s="9">
        <v>0</v>
      </c>
      <c r="D2121" t="s">
        <v>164</v>
      </c>
      <c r="E2121" s="25">
        <v>2.0342731947819113</v>
      </c>
      <c r="F2121" s="25">
        <v>2.7697137282624613</v>
      </c>
      <c r="G2121" s="25">
        <v>3.1551825345839974</v>
      </c>
      <c r="H2121" s="10">
        <v>0</v>
      </c>
    </row>
    <row r="2122" spans="1:8" x14ac:dyDescent="0.35">
      <c r="A2122" s="9" t="str">
        <f t="shared" si="69"/>
        <v>DISTRIBUCION VOLUMEN X CRITERIO (Consumiciones)PALITOS PANDE 25 A 34 AÑOS</v>
      </c>
      <c r="B2122" s="9">
        <v>0</v>
      </c>
      <c r="C2122" s="9">
        <v>0</v>
      </c>
      <c r="D2122" t="s">
        <v>165</v>
      </c>
      <c r="E2122" s="25">
        <v>6.6100331831442203</v>
      </c>
      <c r="F2122" s="25">
        <v>5.0755971307854848</v>
      </c>
      <c r="G2122" s="25">
        <v>7.4043020257763121</v>
      </c>
      <c r="H2122" s="10">
        <v>0</v>
      </c>
    </row>
    <row r="2123" spans="1:8" x14ac:dyDescent="0.35">
      <c r="A2123" s="9" t="str">
        <f t="shared" si="69"/>
        <v>DISTRIBUCION VOLUMEN X CRITERIO (Consumiciones)PALITOS PANDE 35 A 49 AÑOS</v>
      </c>
      <c r="B2123" s="9">
        <v>0</v>
      </c>
      <c r="C2123" s="9">
        <v>0</v>
      </c>
      <c r="D2123" t="s">
        <v>166</v>
      </c>
      <c r="E2123" s="25">
        <v>24.360133440274272</v>
      </c>
      <c r="F2123" s="25">
        <v>20.912159639573595</v>
      </c>
      <c r="G2123" s="25">
        <v>18.368294670021317</v>
      </c>
      <c r="H2123" s="10">
        <v>0</v>
      </c>
    </row>
    <row r="2124" spans="1:8" x14ac:dyDescent="0.35">
      <c r="A2124" s="9" t="str">
        <f t="shared" si="69"/>
        <v>DISTRIBUCION VOLUMEN X CRITERIO (Consumiciones)PALITOS PANDE 50 A 59 AÑOS</v>
      </c>
      <c r="B2124" s="9">
        <v>0</v>
      </c>
      <c r="C2124" s="9">
        <v>0</v>
      </c>
      <c r="D2124" t="s">
        <v>167</v>
      </c>
      <c r="E2124" s="25">
        <v>29.65993174651852</v>
      </c>
      <c r="F2124" s="25">
        <v>32.491990093316382</v>
      </c>
      <c r="G2124" s="25">
        <v>18.489949039578743</v>
      </c>
      <c r="H2124" s="10">
        <v>0</v>
      </c>
    </row>
    <row r="2125" spans="1:8" x14ac:dyDescent="0.35">
      <c r="A2125" s="9" t="str">
        <f t="shared" si="69"/>
        <v>DISTRIBUCION VOLUMEN X CRITERIO (Consumiciones)PALITOS PANDE 60 A 75 AÑOS</v>
      </c>
      <c r="B2125" s="9">
        <v>0</v>
      </c>
      <c r="C2125" s="9">
        <v>0</v>
      </c>
      <c r="D2125" t="s">
        <v>168</v>
      </c>
      <c r="E2125" s="25">
        <v>32.261859828737229</v>
      </c>
      <c r="F2125" s="25">
        <v>30.557612175058157</v>
      </c>
      <c r="G2125" s="25">
        <v>49.653532338136166</v>
      </c>
      <c r="H2125" s="10">
        <v>0</v>
      </c>
    </row>
    <row r="2126" spans="1:8" x14ac:dyDescent="0.35">
      <c r="A2126" s="9" t="str">
        <f t="shared" si="69"/>
        <v>DISTRIBUCION VOLUMEN X CRITERIO (Consumiciones)PALITOS PANNIVEL ALTO</v>
      </c>
      <c r="B2126" s="9">
        <v>0</v>
      </c>
      <c r="C2126" s="9">
        <v>0</v>
      </c>
      <c r="D2126" t="s">
        <v>256</v>
      </c>
      <c r="E2126" s="25">
        <v>23.19696397820292</v>
      </c>
      <c r="F2126" s="25">
        <v>24.939222651162744</v>
      </c>
      <c r="G2126" s="25">
        <v>29.689163940869985</v>
      </c>
      <c r="H2126" s="10">
        <v>0</v>
      </c>
    </row>
    <row r="2127" spans="1:8" x14ac:dyDescent="0.35">
      <c r="A2127" s="9" t="str">
        <f t="shared" si="69"/>
        <v>DISTRIBUCION VOLUMEN X CRITERIO (Consumiciones)PALITOS PANNIVEL MEDIO ALTO</v>
      </c>
      <c r="B2127" s="9">
        <v>0</v>
      </c>
      <c r="C2127" s="9">
        <v>0</v>
      </c>
      <c r="D2127" t="s">
        <v>257</v>
      </c>
      <c r="E2127" s="25">
        <v>12.905569578448256</v>
      </c>
      <c r="F2127" s="25">
        <v>16.136337630173106</v>
      </c>
      <c r="G2127" s="25">
        <v>15.899341912738722</v>
      </c>
      <c r="H2127" s="10">
        <v>0</v>
      </c>
    </row>
    <row r="2128" spans="1:8" x14ac:dyDescent="0.35">
      <c r="A2128" s="9" t="str">
        <f t="shared" si="69"/>
        <v>DISTRIBUCION VOLUMEN X CRITERIO (Consumiciones)PALITOS PANNIVEL MEDIO</v>
      </c>
      <c r="B2128" s="9">
        <v>0</v>
      </c>
      <c r="C2128" s="9">
        <v>0</v>
      </c>
      <c r="D2128" t="s">
        <v>258</v>
      </c>
      <c r="E2128" s="25">
        <v>31.014788909595591</v>
      </c>
      <c r="F2128" s="25">
        <v>28.274752405638747</v>
      </c>
      <c r="G2128" s="25">
        <v>18.8468711201769</v>
      </c>
      <c r="H2128" s="10">
        <v>0</v>
      </c>
    </row>
    <row r="2129" spans="1:8" x14ac:dyDescent="0.35">
      <c r="A2129" s="9" t="str">
        <f t="shared" si="69"/>
        <v>DISTRIBUCION VOLUMEN X CRITERIO (Consumiciones)PALITOS PANNIVEL MEDIO BAJO</v>
      </c>
      <c r="B2129" s="9">
        <v>0</v>
      </c>
      <c r="C2129" s="9">
        <v>0</v>
      </c>
      <c r="D2129" t="s">
        <v>259</v>
      </c>
      <c r="E2129" s="25">
        <v>10.863518592783059</v>
      </c>
      <c r="F2129" s="25">
        <v>13.650854373884213</v>
      </c>
      <c r="G2129" s="25">
        <v>8.6960569309116611</v>
      </c>
      <c r="H2129" s="10">
        <v>0</v>
      </c>
    </row>
    <row r="2130" spans="1:8" x14ac:dyDescent="0.35">
      <c r="A2130" s="9" t="str">
        <f t="shared" si="69"/>
        <v>DISTRIBUCION VOLUMEN X CRITERIO (Consumiciones)PALITOS PANNIVEL BAJO</v>
      </c>
      <c r="B2130" s="9">
        <v>0</v>
      </c>
      <c r="C2130" s="9">
        <v>0</v>
      </c>
      <c r="D2130" t="s">
        <v>260</v>
      </c>
      <c r="E2130" s="25">
        <v>22.019188428361367</v>
      </c>
      <c r="F2130" s="25">
        <v>16.998857182200165</v>
      </c>
      <c r="G2130" s="25">
        <v>26.8685704242546</v>
      </c>
      <c r="H2130" s="10">
        <v>0</v>
      </c>
    </row>
    <row r="2131" spans="1:8" x14ac:dyDescent="0.35">
      <c r="A2131" s="9" t="str">
        <f t="shared" si="69"/>
        <v>DISTRIBUCION VOLUMEN X CRITERIO (Consumiciones)PALITOS PANHOMBRE</v>
      </c>
      <c r="B2131" s="9">
        <v>0</v>
      </c>
      <c r="C2131" s="9">
        <v>0</v>
      </c>
      <c r="D2131" t="s">
        <v>173</v>
      </c>
      <c r="E2131" s="25">
        <v>47.416167346842492</v>
      </c>
      <c r="F2131" s="25">
        <v>44.595834266691107</v>
      </c>
      <c r="G2131" s="25">
        <v>43.210677532913024</v>
      </c>
      <c r="H2131" s="10">
        <v>0</v>
      </c>
    </row>
    <row r="2132" spans="1:8" x14ac:dyDescent="0.35">
      <c r="A2132" s="9" t="str">
        <f t="shared" si="69"/>
        <v>DISTRIBUCION VOLUMEN X CRITERIO (Consumiciones)PALITOS PANMUJER</v>
      </c>
      <c r="B2132" s="9">
        <v>0</v>
      </c>
      <c r="C2132" s="9">
        <v>0</v>
      </c>
      <c r="D2132" t="s">
        <v>174</v>
      </c>
      <c r="E2132" s="25">
        <v>52.583852311418298</v>
      </c>
      <c r="F2132" s="25">
        <v>55.404177854838387</v>
      </c>
      <c r="G2132" s="25">
        <v>56.78932246708699</v>
      </c>
      <c r="H2132" s="10">
        <v>0</v>
      </c>
    </row>
    <row r="2133" spans="1:8" x14ac:dyDescent="0.35">
      <c r="A2133" s="9" t="str">
        <f>$B$3&amp;$C$2133&amp;D2133</f>
        <v>DISTRIBUCION VOLUMEN X CRITERIO (Consumiciones)TORTITAST.ESPAÑA</v>
      </c>
      <c r="B2133" s="9">
        <v>0</v>
      </c>
      <c r="C2133" s="9" t="s">
        <v>276</v>
      </c>
      <c r="D2133" t="s">
        <v>145</v>
      </c>
      <c r="E2133" s="25">
        <v>100</v>
      </c>
      <c r="F2133" s="25">
        <v>100</v>
      </c>
      <c r="G2133" s="25">
        <v>100</v>
      </c>
      <c r="H2133" s="10">
        <v>0</v>
      </c>
    </row>
    <row r="2134" spans="1:8" x14ac:dyDescent="0.35">
      <c r="A2134" s="9" t="str">
        <f t="shared" ref="A2134:A2162" si="70">$B$3&amp;$C$2133&amp;D2134</f>
        <v>DISTRIBUCION VOLUMEN X CRITERIO (Consumiciones)TORTITASBCN AM</v>
      </c>
      <c r="B2134" s="9">
        <v>0</v>
      </c>
      <c r="C2134" s="9">
        <v>0</v>
      </c>
      <c r="D2134" t="s">
        <v>147</v>
      </c>
      <c r="E2134" s="25">
        <v>13.553311897194648</v>
      </c>
      <c r="F2134" s="25">
        <v>15.114038155075397</v>
      </c>
      <c r="G2134" s="25">
        <v>5.2161360503100038</v>
      </c>
      <c r="H2134" s="10">
        <v>0</v>
      </c>
    </row>
    <row r="2135" spans="1:8" x14ac:dyDescent="0.35">
      <c r="A2135" s="9" t="str">
        <f t="shared" si="70"/>
        <v>DISTRIBUCION VOLUMEN X CRITERIO (Consumiciones)TORTITASREST.CAT ARAGON</v>
      </c>
      <c r="B2135" s="9">
        <v>0</v>
      </c>
      <c r="C2135" s="9">
        <v>0</v>
      </c>
      <c r="D2135" t="s">
        <v>148</v>
      </c>
      <c r="E2135" s="25">
        <v>11.93791573821477</v>
      </c>
      <c r="F2135" s="25">
        <v>12.521309775126724</v>
      </c>
      <c r="G2135" s="25">
        <v>19.188958893543983</v>
      </c>
      <c r="H2135" s="10">
        <v>0</v>
      </c>
    </row>
    <row r="2136" spans="1:8" x14ac:dyDescent="0.35">
      <c r="A2136" s="9" t="str">
        <f t="shared" si="70"/>
        <v>DISTRIBUCION VOLUMEN X CRITERIO (Consumiciones)TORTITASLEVANTE</v>
      </c>
      <c r="B2136" s="9">
        <v>0</v>
      </c>
      <c r="C2136" s="9">
        <v>0</v>
      </c>
      <c r="D2136" t="s">
        <v>149</v>
      </c>
      <c r="E2136" s="25">
        <v>19.478466455609507</v>
      </c>
      <c r="F2136" s="25">
        <v>18.59301535365838</v>
      </c>
      <c r="G2136" s="25">
        <v>10.978344388286438</v>
      </c>
      <c r="H2136" s="10">
        <v>0</v>
      </c>
    </row>
    <row r="2137" spans="1:8" x14ac:dyDescent="0.35">
      <c r="A2137" s="9" t="str">
        <f t="shared" si="70"/>
        <v>DISTRIBUCION VOLUMEN X CRITERIO (Consumiciones)TORTITASANDALUCIA</v>
      </c>
      <c r="B2137" s="9">
        <v>0</v>
      </c>
      <c r="C2137" s="9">
        <v>0</v>
      </c>
      <c r="D2137" t="s">
        <v>150</v>
      </c>
      <c r="E2137" s="25">
        <v>19.208294698031995</v>
      </c>
      <c r="F2137" s="25">
        <v>8.7824293002417253</v>
      </c>
      <c r="G2137" s="25">
        <v>9.6143815712016192</v>
      </c>
      <c r="H2137" s="10">
        <v>0</v>
      </c>
    </row>
    <row r="2138" spans="1:8" x14ac:dyDescent="0.35">
      <c r="A2138" s="9" t="str">
        <f t="shared" si="70"/>
        <v>DISTRIBUCION VOLUMEN X CRITERIO (Consumiciones)TORTITASMDD AM</v>
      </c>
      <c r="B2138" s="9">
        <v>0</v>
      </c>
      <c r="C2138" s="9">
        <v>0</v>
      </c>
      <c r="D2138" t="s">
        <v>151</v>
      </c>
      <c r="E2138" s="25">
        <v>10.939961602189598</v>
      </c>
      <c r="F2138" s="25">
        <v>16.406075143049051</v>
      </c>
      <c r="G2138" s="25">
        <v>28.120475165590925</v>
      </c>
      <c r="H2138" s="10">
        <v>0</v>
      </c>
    </row>
    <row r="2139" spans="1:8" x14ac:dyDescent="0.35">
      <c r="A2139" s="9" t="str">
        <f t="shared" si="70"/>
        <v>DISTRIBUCION VOLUMEN X CRITERIO (Consumiciones)TORTITASRTO CENTRO</v>
      </c>
      <c r="B2139" s="9">
        <v>0</v>
      </c>
      <c r="C2139" s="9">
        <v>0</v>
      </c>
      <c r="D2139" t="s">
        <v>152</v>
      </c>
      <c r="E2139" s="25">
        <v>9.300169272527393</v>
      </c>
      <c r="F2139" s="25">
        <v>12.032406562659411</v>
      </c>
      <c r="G2139" s="25">
        <v>7.4967634434511297</v>
      </c>
      <c r="H2139" s="10">
        <v>0</v>
      </c>
    </row>
    <row r="2140" spans="1:8" x14ac:dyDescent="0.35">
      <c r="A2140" s="9" t="str">
        <f t="shared" si="70"/>
        <v>DISTRIBUCION VOLUMEN X CRITERIO (Consumiciones)TORTITASNORTE-CENTRO</v>
      </c>
      <c r="B2140" s="9">
        <v>0</v>
      </c>
      <c r="C2140" s="9">
        <v>0</v>
      </c>
      <c r="D2140" t="s">
        <v>153</v>
      </c>
      <c r="E2140" s="25">
        <v>8.8208746963385796</v>
      </c>
      <c r="F2140" s="25">
        <v>7.0374060062241659</v>
      </c>
      <c r="G2140" s="25">
        <v>12.425731310089247</v>
      </c>
      <c r="H2140" s="10">
        <v>0</v>
      </c>
    </row>
    <row r="2141" spans="1:8" x14ac:dyDescent="0.35">
      <c r="A2141" s="9" t="str">
        <f t="shared" si="70"/>
        <v>DISTRIBUCION VOLUMEN X CRITERIO (Consumiciones)TORTITASNOROESTE</v>
      </c>
      <c r="B2141" s="9">
        <v>0</v>
      </c>
      <c r="C2141" s="9">
        <v>0</v>
      </c>
      <c r="D2141" t="s">
        <v>154</v>
      </c>
      <c r="E2141" s="25">
        <v>6.7609953142005148</v>
      </c>
      <c r="F2141" s="25">
        <v>9.5133253530539275</v>
      </c>
      <c r="G2141" s="25">
        <v>6.9591975090037259</v>
      </c>
      <c r="H2141" s="10">
        <v>0</v>
      </c>
    </row>
    <row r="2142" spans="1:8" x14ac:dyDescent="0.35">
      <c r="A2142" s="9" t="str">
        <f t="shared" si="70"/>
        <v>DISTRIBUCION VOLUMEN X CRITERIO (Consumiciones)TORTITAS&lt;2MIL</v>
      </c>
      <c r="B2142" s="9">
        <v>0</v>
      </c>
      <c r="C2142" s="9">
        <v>0</v>
      </c>
      <c r="D2142" t="s">
        <v>155</v>
      </c>
      <c r="E2142" s="25">
        <v>2.8841639664979448</v>
      </c>
      <c r="F2142" s="25">
        <v>7.0791104040962676</v>
      </c>
      <c r="G2142" s="25">
        <v>2.587874187652019</v>
      </c>
      <c r="H2142" s="10">
        <v>0</v>
      </c>
    </row>
    <row r="2143" spans="1:8" x14ac:dyDescent="0.35">
      <c r="A2143" s="9" t="str">
        <f t="shared" si="70"/>
        <v>DISTRIBUCION VOLUMEN X CRITERIO (Consumiciones)TORTITAS2-5MIL</v>
      </c>
      <c r="B2143" s="9">
        <v>0</v>
      </c>
      <c r="C2143" s="9">
        <v>0</v>
      </c>
      <c r="D2143" t="s">
        <v>156</v>
      </c>
      <c r="E2143" s="25">
        <v>3.5907976047145747</v>
      </c>
      <c r="F2143" s="25">
        <v>4.6178165481017084</v>
      </c>
      <c r="G2143" s="25">
        <v>4.2043905151244481</v>
      </c>
      <c r="H2143" s="10">
        <v>0</v>
      </c>
    </row>
    <row r="2144" spans="1:8" x14ac:dyDescent="0.35">
      <c r="A2144" s="9" t="str">
        <f t="shared" si="70"/>
        <v>DISTRIBUCION VOLUMEN X CRITERIO (Consumiciones)TORTITAS5-10MIL</v>
      </c>
      <c r="B2144" s="9">
        <v>0</v>
      </c>
      <c r="C2144" s="9">
        <v>0</v>
      </c>
      <c r="D2144" t="s">
        <v>157</v>
      </c>
      <c r="E2144" s="25">
        <v>5.5921027723108976</v>
      </c>
      <c r="F2144" s="25">
        <v>8.9001760820970777</v>
      </c>
      <c r="G2144" s="25">
        <v>2.59574460637113</v>
      </c>
      <c r="H2144" s="10">
        <v>0</v>
      </c>
    </row>
    <row r="2145" spans="1:8" x14ac:dyDescent="0.35">
      <c r="A2145" s="9" t="str">
        <f t="shared" si="70"/>
        <v>DISTRIBUCION VOLUMEN X CRITERIO (Consumiciones)TORTITAS10-30MIL</v>
      </c>
      <c r="B2145" s="9">
        <v>0</v>
      </c>
      <c r="C2145" s="9">
        <v>0</v>
      </c>
      <c r="D2145" t="s">
        <v>158</v>
      </c>
      <c r="E2145" s="25">
        <v>15.27473227198977</v>
      </c>
      <c r="F2145" s="25">
        <v>17.8509736486956</v>
      </c>
      <c r="G2145" s="25">
        <v>12.273089527325638</v>
      </c>
      <c r="H2145" s="10">
        <v>0</v>
      </c>
    </row>
    <row r="2146" spans="1:8" x14ac:dyDescent="0.35">
      <c r="A2146" s="9" t="str">
        <f t="shared" si="70"/>
        <v>DISTRIBUCION VOLUMEN X CRITERIO (Consumiciones)TORTITAS30-100MIL</v>
      </c>
      <c r="B2146" s="9">
        <v>0</v>
      </c>
      <c r="C2146" s="9">
        <v>0</v>
      </c>
      <c r="D2146" t="s">
        <v>159</v>
      </c>
      <c r="E2146" s="25">
        <v>23.957235798213937</v>
      </c>
      <c r="F2146" s="25">
        <v>15.181832869448991</v>
      </c>
      <c r="G2146" s="25">
        <v>15.168966046348539</v>
      </c>
      <c r="H2146" s="10">
        <v>0</v>
      </c>
    </row>
    <row r="2147" spans="1:8" x14ac:dyDescent="0.35">
      <c r="A2147" s="9" t="str">
        <f t="shared" si="70"/>
        <v>DISTRIBUCION VOLUMEN X CRITERIO (Consumiciones)TORTITAS100-200MIL</v>
      </c>
      <c r="B2147" s="9">
        <v>0</v>
      </c>
      <c r="C2147" s="9">
        <v>0</v>
      </c>
      <c r="D2147" t="s">
        <v>160</v>
      </c>
      <c r="E2147" s="25">
        <v>7.3461626627071075</v>
      </c>
      <c r="F2147" s="25">
        <v>5.5141433411083627</v>
      </c>
      <c r="G2147" s="25">
        <v>4.3060816924959155</v>
      </c>
      <c r="H2147" s="10">
        <v>0</v>
      </c>
    </row>
    <row r="2148" spans="1:8" x14ac:dyDescent="0.35">
      <c r="A2148" s="9" t="str">
        <f t="shared" si="70"/>
        <v>DISTRIBUCION VOLUMEN X CRITERIO (Consumiciones)TORTITAS200-500MIL</v>
      </c>
      <c r="B2148" s="9">
        <v>0</v>
      </c>
      <c r="C2148" s="9">
        <v>0</v>
      </c>
      <c r="D2148" t="s">
        <v>161</v>
      </c>
      <c r="E2148" s="25">
        <v>17.974512059376867</v>
      </c>
      <c r="F2148" s="25">
        <v>21.341607741963184</v>
      </c>
      <c r="G2148" s="25">
        <v>16.47996543783507</v>
      </c>
      <c r="H2148" s="10">
        <v>0</v>
      </c>
    </row>
    <row r="2149" spans="1:8" x14ac:dyDescent="0.35">
      <c r="A2149" s="9" t="str">
        <f t="shared" si="70"/>
        <v>DISTRIBUCION VOLUMEN X CRITERIO (Consumiciones)TORTITAS&gt;500MIL</v>
      </c>
      <c r="B2149" s="9">
        <v>0</v>
      </c>
      <c r="C2149" s="9">
        <v>0</v>
      </c>
      <c r="D2149" t="s">
        <v>162</v>
      </c>
      <c r="E2149" s="25">
        <v>23.380287701342411</v>
      </c>
      <c r="F2149" s="25">
        <v>19.514345013577586</v>
      </c>
      <c r="G2149" s="25">
        <v>42.383867566932111</v>
      </c>
      <c r="H2149" s="10">
        <v>0</v>
      </c>
    </row>
    <row r="2150" spans="1:8" x14ac:dyDescent="0.35">
      <c r="A2150" s="9" t="str">
        <f t="shared" si="70"/>
        <v>DISTRIBUCION VOLUMEN X CRITERIO (Consumiciones)TORTITASDE 15 A 19 AÑOS</v>
      </c>
      <c r="B2150" s="9">
        <v>0</v>
      </c>
      <c r="C2150" s="9">
        <v>0</v>
      </c>
      <c r="D2150" t="s">
        <v>163</v>
      </c>
      <c r="E2150" s="25">
        <v>1.5118638770774435</v>
      </c>
      <c r="F2150" s="25">
        <v>2.404569095981973</v>
      </c>
      <c r="G2150" s="25">
        <v>11.631040721394761</v>
      </c>
      <c r="H2150" s="10">
        <v>0</v>
      </c>
    </row>
    <row r="2151" spans="1:8" x14ac:dyDescent="0.35">
      <c r="A2151" s="9" t="str">
        <f t="shared" si="70"/>
        <v>DISTRIBUCION VOLUMEN X CRITERIO (Consumiciones)TORTITASDE 20 A 24 AÑOS</v>
      </c>
      <c r="B2151" s="9">
        <v>0</v>
      </c>
      <c r="C2151" s="9">
        <v>0</v>
      </c>
      <c r="D2151" t="s">
        <v>164</v>
      </c>
      <c r="E2151" s="25">
        <v>4.7069258553287803</v>
      </c>
      <c r="F2151" s="25">
        <v>7.0214868740597787</v>
      </c>
      <c r="G2151" s="25">
        <v>9.52795865608954</v>
      </c>
      <c r="H2151" s="10">
        <v>0</v>
      </c>
    </row>
    <row r="2152" spans="1:8" x14ac:dyDescent="0.35">
      <c r="A2152" s="9" t="str">
        <f t="shared" si="70"/>
        <v>DISTRIBUCION VOLUMEN X CRITERIO (Consumiciones)TORTITASDE 25 A 34 AÑOS</v>
      </c>
      <c r="B2152" s="9">
        <v>0</v>
      </c>
      <c r="C2152" s="9">
        <v>0</v>
      </c>
      <c r="D2152" t="s">
        <v>165</v>
      </c>
      <c r="E2152" s="25">
        <v>8.2576150264991703</v>
      </c>
      <c r="F2152" s="25">
        <v>11.404157277410368</v>
      </c>
      <c r="G2152" s="25">
        <v>10.341140936503983</v>
      </c>
      <c r="H2152" s="10">
        <v>0</v>
      </c>
    </row>
    <row r="2153" spans="1:8" x14ac:dyDescent="0.35">
      <c r="A2153" s="9" t="str">
        <f t="shared" si="70"/>
        <v>DISTRIBUCION VOLUMEN X CRITERIO (Consumiciones)TORTITASDE 35 A 49 AÑOS</v>
      </c>
      <c r="B2153" s="9">
        <v>0</v>
      </c>
      <c r="C2153" s="9">
        <v>0</v>
      </c>
      <c r="D2153" t="s">
        <v>166</v>
      </c>
      <c r="E2153" s="25">
        <v>28.553490875873464</v>
      </c>
      <c r="F2153" s="25">
        <v>32.720708486117651</v>
      </c>
      <c r="G2153" s="25">
        <v>22.961252335892432</v>
      </c>
      <c r="H2153" s="10">
        <v>0</v>
      </c>
    </row>
    <row r="2154" spans="1:8" x14ac:dyDescent="0.35">
      <c r="A2154" s="9" t="str">
        <f t="shared" si="70"/>
        <v>DISTRIBUCION VOLUMEN X CRITERIO (Consumiciones)TORTITASDE 50 A 59 AÑOS</v>
      </c>
      <c r="B2154" s="9">
        <v>0</v>
      </c>
      <c r="C2154" s="9">
        <v>0</v>
      </c>
      <c r="D2154" t="s">
        <v>167</v>
      </c>
      <c r="E2154" s="25">
        <v>28.365422145307285</v>
      </c>
      <c r="F2154" s="25">
        <v>26.882671815622782</v>
      </c>
      <c r="G2154" s="25">
        <v>16.072203069638334</v>
      </c>
      <c r="H2154" s="10">
        <v>0</v>
      </c>
    </row>
    <row r="2155" spans="1:8" x14ac:dyDescent="0.35">
      <c r="A2155" s="9" t="str">
        <f t="shared" si="70"/>
        <v>DISTRIBUCION VOLUMEN X CRITERIO (Consumiciones)TORTITASDE 60 A 75 AÑOS</v>
      </c>
      <c r="B2155" s="9">
        <v>0</v>
      </c>
      <c r="C2155" s="9">
        <v>0</v>
      </c>
      <c r="D2155" t="s">
        <v>168</v>
      </c>
      <c r="E2155" s="25">
        <v>28.604668452323178</v>
      </c>
      <c r="F2155" s="25">
        <v>19.566404191171944</v>
      </c>
      <c r="G2155" s="25">
        <v>29.466404280480958</v>
      </c>
      <c r="H2155" s="10">
        <v>0</v>
      </c>
    </row>
    <row r="2156" spans="1:8" x14ac:dyDescent="0.35">
      <c r="A2156" s="9" t="str">
        <f t="shared" si="70"/>
        <v>DISTRIBUCION VOLUMEN X CRITERIO (Consumiciones)TORTITASNIVEL ALTO</v>
      </c>
      <c r="B2156" s="9">
        <v>0</v>
      </c>
      <c r="C2156" s="9">
        <v>0</v>
      </c>
      <c r="D2156" t="s">
        <v>256</v>
      </c>
      <c r="E2156" s="25">
        <v>19.543022688301061</v>
      </c>
      <c r="F2156" s="25">
        <v>22.685684135720489</v>
      </c>
      <c r="G2156" s="25">
        <v>24.895082476037231</v>
      </c>
      <c r="H2156" s="10">
        <v>0</v>
      </c>
    </row>
    <row r="2157" spans="1:8" x14ac:dyDescent="0.35">
      <c r="A2157" s="9" t="str">
        <f t="shared" si="70"/>
        <v>DISTRIBUCION VOLUMEN X CRITERIO (Consumiciones)TORTITASNIVEL MEDIO ALTO</v>
      </c>
      <c r="B2157" s="9">
        <v>0</v>
      </c>
      <c r="C2157" s="9">
        <v>0</v>
      </c>
      <c r="D2157" t="s">
        <v>257</v>
      </c>
      <c r="E2157" s="25">
        <v>12.04437363313639</v>
      </c>
      <c r="F2157" s="25">
        <v>10.098833632640886</v>
      </c>
      <c r="G2157" s="25">
        <v>12.250928085142879</v>
      </c>
      <c r="H2157" s="10">
        <v>0</v>
      </c>
    </row>
    <row r="2158" spans="1:8" x14ac:dyDescent="0.35">
      <c r="A2158" s="9" t="str">
        <f t="shared" si="70"/>
        <v>DISTRIBUCION VOLUMEN X CRITERIO (Consumiciones)TORTITASNIVEL MEDIO</v>
      </c>
      <c r="B2158" s="9">
        <v>0</v>
      </c>
      <c r="C2158" s="9">
        <v>0</v>
      </c>
      <c r="D2158" t="s">
        <v>258</v>
      </c>
      <c r="E2158" s="25">
        <v>38.92015279272136</v>
      </c>
      <c r="F2158" s="25">
        <v>30.269455885418399</v>
      </c>
      <c r="G2158" s="25">
        <v>25.770075839564811</v>
      </c>
      <c r="H2158" s="10">
        <v>0</v>
      </c>
    </row>
    <row r="2159" spans="1:8" x14ac:dyDescent="0.35">
      <c r="A2159" s="9" t="str">
        <f t="shared" si="70"/>
        <v>DISTRIBUCION VOLUMEN X CRITERIO (Consumiciones)TORTITASNIVEL MEDIO BAJO</v>
      </c>
      <c r="B2159" s="9">
        <v>0</v>
      </c>
      <c r="C2159" s="9">
        <v>0</v>
      </c>
      <c r="D2159" t="s">
        <v>259</v>
      </c>
      <c r="E2159" s="25">
        <v>9.1493005719745568</v>
      </c>
      <c r="F2159" s="25">
        <v>10.650585782260393</v>
      </c>
      <c r="G2159" s="25">
        <v>17.829138402100803</v>
      </c>
      <c r="H2159" s="10">
        <v>0</v>
      </c>
    </row>
    <row r="2160" spans="1:8" x14ac:dyDescent="0.35">
      <c r="A2160" s="9" t="str">
        <f t="shared" si="70"/>
        <v>DISTRIBUCION VOLUMEN X CRITERIO (Consumiciones)TORTITASNIVEL BAJO</v>
      </c>
      <c r="B2160" s="9">
        <v>0</v>
      </c>
      <c r="C2160" s="9">
        <v>0</v>
      </c>
      <c r="D2160" t="s">
        <v>260</v>
      </c>
      <c r="E2160" s="25">
        <v>20.343143430071311</v>
      </c>
      <c r="F2160" s="25">
        <v>26.295451862137377</v>
      </c>
      <c r="G2160" s="25">
        <v>19.254763528631351</v>
      </c>
      <c r="H2160" s="10">
        <v>0</v>
      </c>
    </row>
    <row r="2161" spans="1:8" x14ac:dyDescent="0.35">
      <c r="A2161" s="9" t="str">
        <f t="shared" si="70"/>
        <v>DISTRIBUCION VOLUMEN X CRITERIO (Consumiciones)TORTITASHOMBRE</v>
      </c>
      <c r="B2161" s="9">
        <v>0</v>
      </c>
      <c r="C2161" s="9">
        <v>0</v>
      </c>
      <c r="D2161" t="s">
        <v>173</v>
      </c>
      <c r="E2161" s="25">
        <v>27.155058178396313</v>
      </c>
      <c r="F2161" s="25">
        <v>28.590574947308127</v>
      </c>
      <c r="G2161" s="25">
        <v>20.935830124975716</v>
      </c>
      <c r="H2161" s="10">
        <v>0</v>
      </c>
    </row>
    <row r="2162" spans="1:8" x14ac:dyDescent="0.35">
      <c r="A2162" s="9" t="str">
        <f t="shared" si="70"/>
        <v>DISTRIBUCION VOLUMEN X CRITERIO (Consumiciones)TORTITASMUJER</v>
      </c>
      <c r="B2162" s="9">
        <v>0</v>
      </c>
      <c r="C2162" s="9">
        <v>0</v>
      </c>
      <c r="D2162" t="s">
        <v>174</v>
      </c>
      <c r="E2162" s="25">
        <v>72.844941821603697</v>
      </c>
      <c r="F2162" s="25">
        <v>71.409425052691887</v>
      </c>
      <c r="G2162" s="25">
        <v>79.06416112363209</v>
      </c>
      <c r="H2162" s="10">
        <v>0</v>
      </c>
    </row>
    <row r="2163" spans="1:8" x14ac:dyDescent="0.35">
      <c r="A2163" s="9" t="str">
        <f>$B$3&amp;$C$2163&amp;D2163</f>
        <v>DISTRIBUCION VOLUMEN X CRITERIO (Consumiciones)BARRITAST.ESPAÑA</v>
      </c>
      <c r="B2163" s="9">
        <v>0</v>
      </c>
      <c r="C2163" s="9" t="s">
        <v>277</v>
      </c>
      <c r="D2163" t="s">
        <v>145</v>
      </c>
      <c r="E2163" s="25">
        <v>100</v>
      </c>
      <c r="F2163" s="25">
        <v>100</v>
      </c>
      <c r="G2163" s="25">
        <v>100</v>
      </c>
      <c r="H2163" s="10">
        <v>0</v>
      </c>
    </row>
    <row r="2164" spans="1:8" x14ac:dyDescent="0.35">
      <c r="A2164" s="9" t="str">
        <f t="shared" ref="A2164:A2192" si="71">$B$3&amp;$C$2163&amp;D2164</f>
        <v>DISTRIBUCION VOLUMEN X CRITERIO (Consumiciones)BARRITASBCN AM</v>
      </c>
      <c r="B2164" s="9">
        <v>0</v>
      </c>
      <c r="C2164" s="9">
        <v>0</v>
      </c>
      <c r="D2164" t="s">
        <v>147</v>
      </c>
      <c r="E2164" s="25">
        <v>6.0733539247371375</v>
      </c>
      <c r="F2164" s="25">
        <v>25.990714138928428</v>
      </c>
      <c r="G2164" s="25">
        <v>7.855992561549427</v>
      </c>
      <c r="H2164" s="10">
        <v>0</v>
      </c>
    </row>
    <row r="2165" spans="1:8" x14ac:dyDescent="0.35">
      <c r="A2165" s="9" t="str">
        <f t="shared" si="71"/>
        <v>DISTRIBUCION VOLUMEN X CRITERIO (Consumiciones)BARRITASREST.CAT ARAGON</v>
      </c>
      <c r="B2165" s="9">
        <v>0</v>
      </c>
      <c r="C2165" s="9">
        <v>0</v>
      </c>
      <c r="D2165" t="s">
        <v>148</v>
      </c>
      <c r="E2165" s="25">
        <v>16.504108108135259</v>
      </c>
      <c r="F2165" s="25">
        <v>18.244338584178088</v>
      </c>
      <c r="G2165" s="25">
        <v>22.337771573114392</v>
      </c>
      <c r="H2165" s="10">
        <v>0</v>
      </c>
    </row>
    <row r="2166" spans="1:8" x14ac:dyDescent="0.35">
      <c r="A2166" s="9" t="str">
        <f t="shared" si="71"/>
        <v>DISTRIBUCION VOLUMEN X CRITERIO (Consumiciones)BARRITASLEVANTE</v>
      </c>
      <c r="B2166" s="9">
        <v>0</v>
      </c>
      <c r="C2166" s="9">
        <v>0</v>
      </c>
      <c r="D2166" t="s">
        <v>149</v>
      </c>
      <c r="E2166" s="25">
        <v>29.645844432170311</v>
      </c>
      <c r="F2166" s="25">
        <v>26.960188487753278</v>
      </c>
      <c r="G2166" s="25">
        <v>29.444474217301362</v>
      </c>
      <c r="H2166" s="10">
        <v>0</v>
      </c>
    </row>
    <row r="2167" spans="1:8" x14ac:dyDescent="0.35">
      <c r="A2167" s="9" t="str">
        <f t="shared" si="71"/>
        <v>DISTRIBUCION VOLUMEN X CRITERIO (Consumiciones)BARRITASANDALUCIA</v>
      </c>
      <c r="B2167" s="9">
        <v>0</v>
      </c>
      <c r="C2167" s="9">
        <v>0</v>
      </c>
      <c r="D2167" t="s">
        <v>150</v>
      </c>
      <c r="E2167" s="25">
        <v>14.317847582921342</v>
      </c>
      <c r="F2167" s="25">
        <v>4.6155600853369601</v>
      </c>
      <c r="G2167" s="25">
        <v>9.9174910770747822</v>
      </c>
      <c r="H2167" s="10">
        <v>0</v>
      </c>
    </row>
    <row r="2168" spans="1:8" x14ac:dyDescent="0.35">
      <c r="A2168" s="9" t="str">
        <f t="shared" si="71"/>
        <v>DISTRIBUCION VOLUMEN X CRITERIO (Consumiciones)BARRITASMDD AM</v>
      </c>
      <c r="B2168" s="9">
        <v>0</v>
      </c>
      <c r="C2168" s="9">
        <v>0</v>
      </c>
      <c r="D2168" t="s">
        <v>151</v>
      </c>
      <c r="E2168" s="25">
        <v>6.8007167556708614</v>
      </c>
      <c r="F2168" s="25">
        <v>6.3281265652216963</v>
      </c>
      <c r="G2168" s="25">
        <v>7.5642691775903286</v>
      </c>
      <c r="H2168" s="10">
        <v>0</v>
      </c>
    </row>
    <row r="2169" spans="1:8" x14ac:dyDescent="0.35">
      <c r="A2169" s="9" t="str">
        <f t="shared" si="71"/>
        <v>DISTRIBUCION VOLUMEN X CRITERIO (Consumiciones)BARRITASRTO CENTRO</v>
      </c>
      <c r="B2169" s="9">
        <v>0</v>
      </c>
      <c r="C2169" s="9">
        <v>0</v>
      </c>
      <c r="D2169" t="s">
        <v>152</v>
      </c>
      <c r="E2169" s="25">
        <v>8.1408710229115151</v>
      </c>
      <c r="F2169" s="25">
        <v>6.8275092060079317</v>
      </c>
      <c r="G2169" s="25">
        <v>9.2281937641346641</v>
      </c>
      <c r="H2169" s="10">
        <v>0</v>
      </c>
    </row>
    <row r="2170" spans="1:8" x14ac:dyDescent="0.35">
      <c r="A2170" s="9" t="str">
        <f t="shared" si="71"/>
        <v>DISTRIBUCION VOLUMEN X CRITERIO (Consumiciones)BARRITASNORTE-CENTRO</v>
      </c>
      <c r="B2170" s="9">
        <v>0</v>
      </c>
      <c r="C2170" s="9">
        <v>0</v>
      </c>
      <c r="D2170" t="s">
        <v>153</v>
      </c>
      <c r="E2170" s="25">
        <v>13.692678196144803</v>
      </c>
      <c r="F2170" s="25">
        <v>7.9342937462112682</v>
      </c>
      <c r="G2170" s="25">
        <v>7.2395952796921712</v>
      </c>
      <c r="H2170" s="10">
        <v>0</v>
      </c>
    </row>
    <row r="2171" spans="1:8" x14ac:dyDescent="0.35">
      <c r="A2171" s="9" t="str">
        <f t="shared" si="71"/>
        <v>DISTRIBUCION VOLUMEN X CRITERIO (Consumiciones)BARRITASNOROESTE</v>
      </c>
      <c r="B2171" s="9">
        <v>0</v>
      </c>
      <c r="C2171" s="9">
        <v>0</v>
      </c>
      <c r="D2171" t="s">
        <v>154</v>
      </c>
      <c r="E2171" s="25">
        <v>4.8245824890681943</v>
      </c>
      <c r="F2171" s="25">
        <v>3.0992720484820175</v>
      </c>
      <c r="G2171" s="25">
        <v>6.4122203882142363</v>
      </c>
      <c r="H2171" s="10">
        <v>0</v>
      </c>
    </row>
    <row r="2172" spans="1:8" x14ac:dyDescent="0.35">
      <c r="A2172" s="9" t="str">
        <f t="shared" si="71"/>
        <v>DISTRIBUCION VOLUMEN X CRITERIO (Consumiciones)BARRITAS&lt;2MIL</v>
      </c>
      <c r="B2172" s="9">
        <v>0</v>
      </c>
      <c r="C2172" s="9">
        <v>0</v>
      </c>
      <c r="D2172" t="s">
        <v>155</v>
      </c>
      <c r="E2172" s="25">
        <v>1.1981941454404155</v>
      </c>
      <c r="F2172" s="25">
        <v>1.9154392466443078</v>
      </c>
      <c r="G2172" s="25">
        <v>4.0162702708496338</v>
      </c>
      <c r="H2172" s="10">
        <v>0</v>
      </c>
    </row>
    <row r="2173" spans="1:8" x14ac:dyDescent="0.35">
      <c r="A2173" s="9" t="str">
        <f t="shared" si="71"/>
        <v>DISTRIBUCION VOLUMEN X CRITERIO (Consumiciones)BARRITAS2-5MIL</v>
      </c>
      <c r="B2173" s="9">
        <v>0</v>
      </c>
      <c r="C2173" s="9">
        <v>0</v>
      </c>
      <c r="D2173" t="s">
        <v>156</v>
      </c>
      <c r="E2173" s="25">
        <v>5.5197922875422005</v>
      </c>
      <c r="F2173" s="25">
        <v>1.9727182752637875</v>
      </c>
      <c r="G2173" s="25">
        <v>0.81748437818197406</v>
      </c>
      <c r="H2173" s="10">
        <v>0</v>
      </c>
    </row>
    <row r="2174" spans="1:8" x14ac:dyDescent="0.35">
      <c r="A2174" s="9" t="str">
        <f t="shared" si="71"/>
        <v>DISTRIBUCION VOLUMEN X CRITERIO (Consumiciones)BARRITAS5-10MIL</v>
      </c>
      <c r="B2174" s="9">
        <v>0</v>
      </c>
      <c r="C2174" s="9">
        <v>0</v>
      </c>
      <c r="D2174" t="s">
        <v>157</v>
      </c>
      <c r="E2174" s="25">
        <v>2.6682144128272536</v>
      </c>
      <c r="F2174" s="25">
        <v>3.151342591718056</v>
      </c>
      <c r="G2174" s="25">
        <v>3.2712676448836535</v>
      </c>
      <c r="H2174" s="10">
        <v>0</v>
      </c>
    </row>
    <row r="2175" spans="1:8" x14ac:dyDescent="0.35">
      <c r="A2175" s="9" t="str">
        <f t="shared" si="71"/>
        <v>DISTRIBUCION VOLUMEN X CRITERIO (Consumiciones)BARRITAS10-30MIL</v>
      </c>
      <c r="B2175" s="9">
        <v>0</v>
      </c>
      <c r="C2175" s="9">
        <v>0</v>
      </c>
      <c r="D2175" t="s">
        <v>158</v>
      </c>
      <c r="E2175" s="25">
        <v>30.907074194610612</v>
      </c>
      <c r="F2175" s="25">
        <v>24.191193601216284</v>
      </c>
      <c r="G2175" s="25">
        <v>23.224353958777694</v>
      </c>
      <c r="H2175" s="10">
        <v>0</v>
      </c>
    </row>
    <row r="2176" spans="1:8" x14ac:dyDescent="0.35">
      <c r="A2176" s="9" t="str">
        <f t="shared" si="71"/>
        <v>DISTRIBUCION VOLUMEN X CRITERIO (Consumiciones)BARRITAS30-100MIL</v>
      </c>
      <c r="B2176" s="9">
        <v>0</v>
      </c>
      <c r="C2176" s="9">
        <v>0</v>
      </c>
      <c r="D2176" t="s">
        <v>159</v>
      </c>
      <c r="E2176" s="25">
        <v>26.028132207964639</v>
      </c>
      <c r="F2176" s="25">
        <v>34.823238351029815</v>
      </c>
      <c r="G2176" s="25">
        <v>31.200227226444017</v>
      </c>
      <c r="H2176" s="10">
        <v>0</v>
      </c>
    </row>
    <row r="2177" spans="1:8" x14ac:dyDescent="0.35">
      <c r="A2177" s="9" t="str">
        <f t="shared" si="71"/>
        <v>DISTRIBUCION VOLUMEN X CRITERIO (Consumiciones)BARRITAS100-200MIL</v>
      </c>
      <c r="B2177" s="9">
        <v>0</v>
      </c>
      <c r="C2177" s="9">
        <v>0</v>
      </c>
      <c r="D2177" t="s">
        <v>160</v>
      </c>
      <c r="E2177" s="25">
        <v>4.8737677622207771</v>
      </c>
      <c r="F2177" s="25">
        <v>2.2521032286427198</v>
      </c>
      <c r="G2177" s="25">
        <v>8.3574797157525786</v>
      </c>
      <c r="H2177" s="10">
        <v>0</v>
      </c>
    </row>
    <row r="2178" spans="1:8" x14ac:dyDescent="0.35">
      <c r="A2178" s="9" t="str">
        <f t="shared" si="71"/>
        <v>DISTRIBUCION VOLUMEN X CRITERIO (Consumiciones)BARRITAS200-500MIL</v>
      </c>
      <c r="B2178" s="9">
        <v>0</v>
      </c>
      <c r="C2178" s="9">
        <v>0</v>
      </c>
      <c r="D2178" t="s">
        <v>161</v>
      </c>
      <c r="E2178" s="25">
        <v>15.138193236183502</v>
      </c>
      <c r="F2178" s="25">
        <v>18.044064622082853</v>
      </c>
      <c r="G2178" s="25">
        <v>16.393061554786225</v>
      </c>
      <c r="H2178" s="10">
        <v>0</v>
      </c>
    </row>
    <row r="2179" spans="1:8" x14ac:dyDescent="0.35">
      <c r="A2179" s="9" t="str">
        <f t="shared" si="71"/>
        <v>DISTRIBUCION VOLUMEN X CRITERIO (Consumiciones)BARRITAS&gt;500MIL</v>
      </c>
      <c r="B2179" s="9">
        <v>0</v>
      </c>
      <c r="C2179" s="9">
        <v>0</v>
      </c>
      <c r="D2179" t="s">
        <v>162</v>
      </c>
      <c r="E2179" s="25">
        <v>13.666608645023839</v>
      </c>
      <c r="F2179" s="25">
        <v>13.649915252636442</v>
      </c>
      <c r="G2179" s="25">
        <v>12.7198415845829</v>
      </c>
      <c r="H2179" s="10">
        <v>0</v>
      </c>
    </row>
    <row r="2180" spans="1:8" x14ac:dyDescent="0.35">
      <c r="A2180" s="9" t="str">
        <f t="shared" si="71"/>
        <v>DISTRIBUCION VOLUMEN X CRITERIO (Consumiciones)BARRITASDE 15 A 19 AÑOS</v>
      </c>
      <c r="B2180" s="9">
        <v>0</v>
      </c>
      <c r="C2180" s="9">
        <v>0</v>
      </c>
      <c r="D2180" t="s">
        <v>163</v>
      </c>
      <c r="E2180" s="25">
        <v>7.1345898661056397</v>
      </c>
      <c r="F2180" s="25">
        <v>1.1499845159325615</v>
      </c>
      <c r="G2180" s="25">
        <v>3.9118238137600625</v>
      </c>
      <c r="H2180" s="10">
        <v>0</v>
      </c>
    </row>
    <row r="2181" spans="1:8" x14ac:dyDescent="0.35">
      <c r="A2181" s="9" t="str">
        <f t="shared" si="71"/>
        <v>DISTRIBUCION VOLUMEN X CRITERIO (Consumiciones)BARRITASDE 20 A 24 AÑOS</v>
      </c>
      <c r="B2181" s="9">
        <v>0</v>
      </c>
      <c r="C2181" s="9">
        <v>0</v>
      </c>
      <c r="D2181" t="s">
        <v>164</v>
      </c>
      <c r="E2181" s="25">
        <v>5.3628475113361977</v>
      </c>
      <c r="F2181" s="25">
        <v>2.4485740061146326</v>
      </c>
      <c r="G2181" s="25">
        <v>4.1712799708464185</v>
      </c>
      <c r="H2181" s="10">
        <v>0</v>
      </c>
    </row>
    <row r="2182" spans="1:8" x14ac:dyDescent="0.35">
      <c r="A2182" s="9" t="str">
        <f t="shared" si="71"/>
        <v>DISTRIBUCION VOLUMEN X CRITERIO (Consumiciones)BARRITASDE 25 A 34 AÑOS</v>
      </c>
      <c r="B2182" s="9">
        <v>0</v>
      </c>
      <c r="C2182" s="9">
        <v>0</v>
      </c>
      <c r="D2182" t="s">
        <v>165</v>
      </c>
      <c r="E2182" s="25">
        <v>23.293700281291937</v>
      </c>
      <c r="F2182" s="25">
        <v>24.175572152033503</v>
      </c>
      <c r="G2182" s="25">
        <v>19.991551356391817</v>
      </c>
      <c r="H2182" s="10">
        <v>0</v>
      </c>
    </row>
    <row r="2183" spans="1:8" x14ac:dyDescent="0.35">
      <c r="A2183" s="9" t="str">
        <f t="shared" si="71"/>
        <v>DISTRIBUCION VOLUMEN X CRITERIO (Consumiciones)BARRITASDE 35 A 49 AÑOS</v>
      </c>
      <c r="B2183" s="9">
        <v>0</v>
      </c>
      <c r="C2183" s="9">
        <v>0</v>
      </c>
      <c r="D2183" t="s">
        <v>166</v>
      </c>
      <c r="E2183" s="25">
        <v>21.168791991908119</v>
      </c>
      <c r="F2183" s="25">
        <v>31.736327797421453</v>
      </c>
      <c r="G2183" s="25">
        <v>25.078827211438494</v>
      </c>
      <c r="H2183" s="10">
        <v>0</v>
      </c>
    </row>
    <row r="2184" spans="1:8" x14ac:dyDescent="0.35">
      <c r="A2184" s="9" t="str">
        <f t="shared" si="71"/>
        <v>DISTRIBUCION VOLUMEN X CRITERIO (Consumiciones)BARRITASDE 50 A 59 AÑOS</v>
      </c>
      <c r="B2184" s="9">
        <v>0</v>
      </c>
      <c r="C2184" s="9">
        <v>0</v>
      </c>
      <c r="D2184" t="s">
        <v>167</v>
      </c>
      <c r="E2184" s="25">
        <v>16.332042540162401</v>
      </c>
      <c r="F2184" s="25">
        <v>19.036430204063407</v>
      </c>
      <c r="G2184" s="25">
        <v>16.810764316873705</v>
      </c>
      <c r="H2184" s="10">
        <v>0</v>
      </c>
    </row>
    <row r="2185" spans="1:8" x14ac:dyDescent="0.35">
      <c r="A2185" s="9" t="str">
        <f t="shared" si="71"/>
        <v>DISTRIBUCION VOLUMEN X CRITERIO (Consumiciones)BARRITASDE 60 A 75 AÑOS</v>
      </c>
      <c r="B2185" s="9">
        <v>0</v>
      </c>
      <c r="C2185" s="9">
        <v>0</v>
      </c>
      <c r="D2185" t="s">
        <v>168</v>
      </c>
      <c r="E2185" s="25">
        <v>26.708015250398553</v>
      </c>
      <c r="F2185" s="25">
        <v>21.453109607162624</v>
      </c>
      <c r="G2185" s="25">
        <v>30.035745292018134</v>
      </c>
      <c r="H2185" s="10">
        <v>0</v>
      </c>
    </row>
    <row r="2186" spans="1:8" x14ac:dyDescent="0.35">
      <c r="A2186" s="9" t="str">
        <f t="shared" si="71"/>
        <v>DISTRIBUCION VOLUMEN X CRITERIO (Consumiciones)BARRITASNIVEL ALTO</v>
      </c>
      <c r="B2186" s="9">
        <v>0</v>
      </c>
      <c r="C2186" s="9">
        <v>0</v>
      </c>
      <c r="D2186" t="s">
        <v>256</v>
      </c>
      <c r="E2186" s="25">
        <v>31.490053558246316</v>
      </c>
      <c r="F2186" s="25">
        <v>19.231148791870663</v>
      </c>
      <c r="G2186" s="25">
        <v>18.351064856000601</v>
      </c>
      <c r="H2186" s="10">
        <v>0</v>
      </c>
    </row>
    <row r="2187" spans="1:8" x14ac:dyDescent="0.35">
      <c r="A2187" s="9" t="str">
        <f t="shared" si="71"/>
        <v>DISTRIBUCION VOLUMEN X CRITERIO (Consumiciones)BARRITASNIVEL MEDIO ALTO</v>
      </c>
      <c r="B2187" s="9">
        <v>0</v>
      </c>
      <c r="C2187" s="9">
        <v>0</v>
      </c>
      <c r="D2187" t="s">
        <v>257</v>
      </c>
      <c r="E2187" s="25">
        <v>7.8923701037331515</v>
      </c>
      <c r="F2187" s="25">
        <v>9.426448389971819</v>
      </c>
      <c r="G2187" s="25">
        <v>6.4788047031586613</v>
      </c>
      <c r="H2187" s="10">
        <v>0</v>
      </c>
    </row>
    <row r="2188" spans="1:8" x14ac:dyDescent="0.35">
      <c r="A2188" s="9" t="str">
        <f t="shared" si="71"/>
        <v>DISTRIBUCION VOLUMEN X CRITERIO (Consumiciones)BARRITASNIVEL MEDIO</v>
      </c>
      <c r="B2188" s="9">
        <v>0</v>
      </c>
      <c r="C2188" s="9">
        <v>0</v>
      </c>
      <c r="D2188" t="s">
        <v>258</v>
      </c>
      <c r="E2188" s="25">
        <v>25.340010594601274</v>
      </c>
      <c r="F2188" s="25">
        <v>32.977571857807604</v>
      </c>
      <c r="G2188" s="25">
        <v>29.607391290367524</v>
      </c>
      <c r="H2188" s="10">
        <v>0</v>
      </c>
    </row>
    <row r="2189" spans="1:8" x14ac:dyDescent="0.35">
      <c r="A2189" s="9" t="str">
        <f t="shared" si="71"/>
        <v>DISTRIBUCION VOLUMEN X CRITERIO (Consumiciones)BARRITASNIVEL MEDIO BAJO</v>
      </c>
      <c r="B2189" s="9">
        <v>0</v>
      </c>
      <c r="C2189" s="9">
        <v>0</v>
      </c>
      <c r="D2189" t="s">
        <v>259</v>
      </c>
      <c r="E2189" s="25">
        <v>5.3626741999355483</v>
      </c>
      <c r="F2189" s="25">
        <v>9.598327262777504</v>
      </c>
      <c r="G2189" s="25">
        <v>17.471867329767736</v>
      </c>
      <c r="H2189" s="10">
        <v>0</v>
      </c>
    </row>
    <row r="2190" spans="1:8" x14ac:dyDescent="0.35">
      <c r="A2190" s="9" t="str">
        <f t="shared" si="71"/>
        <v>DISTRIBUCION VOLUMEN X CRITERIO (Consumiciones)BARRITASNIVEL BAJO</v>
      </c>
      <c r="B2190" s="9">
        <v>0</v>
      </c>
      <c r="C2190" s="9">
        <v>0</v>
      </c>
      <c r="D2190" t="s">
        <v>260</v>
      </c>
      <c r="E2190" s="25">
        <v>29.914878984686556</v>
      </c>
      <c r="F2190" s="25">
        <v>28.766506559692079</v>
      </c>
      <c r="G2190" s="25">
        <v>28.09086914114835</v>
      </c>
      <c r="H2190" s="10">
        <v>0</v>
      </c>
    </row>
    <row r="2191" spans="1:8" x14ac:dyDescent="0.35">
      <c r="A2191" s="9" t="str">
        <f t="shared" si="71"/>
        <v>DISTRIBUCION VOLUMEN X CRITERIO (Consumiciones)BARRITASHOMBRE</v>
      </c>
      <c r="B2191" s="9">
        <v>0</v>
      </c>
      <c r="C2191" s="9">
        <v>0</v>
      </c>
      <c r="D2191" t="s">
        <v>173</v>
      </c>
      <c r="E2191" s="25">
        <v>35.572993864022891</v>
      </c>
      <c r="F2191" s="25">
        <v>22.773388240237164</v>
      </c>
      <c r="G2191" s="25">
        <v>30.519646512824362</v>
      </c>
      <c r="H2191" s="10">
        <v>0</v>
      </c>
    </row>
    <row r="2192" spans="1:8" x14ac:dyDescent="0.35">
      <c r="A2192" s="9" t="str">
        <f t="shared" si="71"/>
        <v>DISTRIBUCION VOLUMEN X CRITERIO (Consumiciones)BARRITASMUJER</v>
      </c>
      <c r="B2192" s="9">
        <v>0</v>
      </c>
      <c r="C2192" s="9">
        <v>0</v>
      </c>
      <c r="D2192" t="s">
        <v>174</v>
      </c>
      <c r="E2192" s="25">
        <v>64.427006135977109</v>
      </c>
      <c r="F2192" s="25">
        <v>77.226628932480878</v>
      </c>
      <c r="G2192" s="25">
        <v>69.480353487175634</v>
      </c>
      <c r="H2192" s="10">
        <v>0</v>
      </c>
    </row>
    <row r="2193" spans="1:8" x14ac:dyDescent="0.35">
      <c r="A2193" s="9" t="str">
        <f>$B$3&amp;$C$2193&amp;D2193</f>
        <v>DISTRIBUCION VOLUMEN X CRITERIO (Consumiciones).Resto productos Ing.T.ESPAÑA</v>
      </c>
      <c r="B2193" s="9">
        <v>0</v>
      </c>
      <c r="C2193" s="9" t="s">
        <v>137</v>
      </c>
      <c r="D2193" t="s">
        <v>145</v>
      </c>
      <c r="E2193" s="25">
        <v>100</v>
      </c>
      <c r="F2193" s="25">
        <v>100</v>
      </c>
      <c r="G2193" s="25">
        <v>100</v>
      </c>
      <c r="H2193" s="10">
        <v>0</v>
      </c>
    </row>
    <row r="2194" spans="1:8" x14ac:dyDescent="0.35">
      <c r="A2194" s="9" t="str">
        <f t="shared" ref="A2194:A2222" si="72">$B$3&amp;$C$2193&amp;D2194</f>
        <v>DISTRIBUCION VOLUMEN X CRITERIO (Consumiciones).Resto productos Ing.BCN AM</v>
      </c>
      <c r="B2194" s="9">
        <v>0</v>
      </c>
      <c r="C2194" s="9">
        <v>0</v>
      </c>
      <c r="D2194" t="s">
        <v>147</v>
      </c>
      <c r="E2194" s="25">
        <v>9.9550243095150854</v>
      </c>
      <c r="F2194" s="25">
        <v>9.1111581863249462</v>
      </c>
      <c r="G2194" s="25">
        <v>8.6320505682196575</v>
      </c>
      <c r="H2194" s="10">
        <v>0</v>
      </c>
    </row>
    <row r="2195" spans="1:8" x14ac:dyDescent="0.35">
      <c r="A2195" s="9" t="str">
        <f t="shared" si="72"/>
        <v>DISTRIBUCION VOLUMEN X CRITERIO (Consumiciones).Resto productos Ing.REST.CAT ARAGON</v>
      </c>
      <c r="B2195" s="9">
        <v>0</v>
      </c>
      <c r="C2195" s="9">
        <v>0</v>
      </c>
      <c r="D2195" t="s">
        <v>148</v>
      </c>
      <c r="E2195" s="25">
        <v>11.959430623539406</v>
      </c>
      <c r="F2195" s="25">
        <v>12.929901878676384</v>
      </c>
      <c r="G2195" s="25">
        <v>13.555202060735963</v>
      </c>
      <c r="H2195" s="10">
        <v>0</v>
      </c>
    </row>
    <row r="2196" spans="1:8" x14ac:dyDescent="0.35">
      <c r="A2196" s="9" t="str">
        <f t="shared" si="72"/>
        <v>DISTRIBUCION VOLUMEN X CRITERIO (Consumiciones).Resto productos Ing.LEVANTE</v>
      </c>
      <c r="B2196" s="9">
        <v>0</v>
      </c>
      <c r="C2196" s="9">
        <v>0</v>
      </c>
      <c r="D2196" t="s">
        <v>149</v>
      </c>
      <c r="E2196" s="25">
        <v>16.647681504870825</v>
      </c>
      <c r="F2196" s="25">
        <v>17.155649893658502</v>
      </c>
      <c r="G2196" s="25">
        <v>16.851466496220223</v>
      </c>
      <c r="H2196" s="10">
        <v>0</v>
      </c>
    </row>
    <row r="2197" spans="1:8" x14ac:dyDescent="0.35">
      <c r="A2197" s="9" t="str">
        <f t="shared" si="72"/>
        <v>DISTRIBUCION VOLUMEN X CRITERIO (Consumiciones).Resto productos Ing.ANDALUCIA</v>
      </c>
      <c r="B2197" s="9">
        <v>0</v>
      </c>
      <c r="C2197" s="9">
        <v>0</v>
      </c>
      <c r="D2197" t="s">
        <v>150</v>
      </c>
      <c r="E2197" s="25">
        <v>20.342528820806692</v>
      </c>
      <c r="F2197" s="25">
        <v>19.738833438666081</v>
      </c>
      <c r="G2197" s="25">
        <v>20.008169895377282</v>
      </c>
      <c r="H2197" s="10">
        <v>0</v>
      </c>
    </row>
    <row r="2198" spans="1:8" x14ac:dyDescent="0.35">
      <c r="A2198" s="9" t="str">
        <f t="shared" si="72"/>
        <v>DISTRIBUCION VOLUMEN X CRITERIO (Consumiciones).Resto productos Ing.MDD AM</v>
      </c>
      <c r="B2198" s="9">
        <v>0</v>
      </c>
      <c r="C2198" s="9">
        <v>0</v>
      </c>
      <c r="D2198" t="s">
        <v>151</v>
      </c>
      <c r="E2198" s="25">
        <v>16.855674347183513</v>
      </c>
      <c r="F2198" s="25">
        <v>15.482456819439028</v>
      </c>
      <c r="G2198" s="25">
        <v>16.550889866377585</v>
      </c>
      <c r="H2198" s="10">
        <v>0</v>
      </c>
    </row>
    <row r="2199" spans="1:8" x14ac:dyDescent="0.35">
      <c r="A2199" s="9" t="str">
        <f t="shared" si="72"/>
        <v>DISTRIBUCION VOLUMEN X CRITERIO (Consumiciones).Resto productos Ing.RTO CENTRO</v>
      </c>
      <c r="B2199" s="9">
        <v>0</v>
      </c>
      <c r="C2199" s="9">
        <v>0</v>
      </c>
      <c r="D2199" t="s">
        <v>152</v>
      </c>
      <c r="E2199" s="25">
        <v>8.7556725632507089</v>
      </c>
      <c r="F2199" s="25">
        <v>10.145647740084764</v>
      </c>
      <c r="G2199" s="25">
        <v>9.4443578633869922</v>
      </c>
      <c r="H2199" s="10">
        <v>0</v>
      </c>
    </row>
    <row r="2200" spans="1:8" x14ac:dyDescent="0.35">
      <c r="A2200" s="9" t="str">
        <f t="shared" si="72"/>
        <v>DISTRIBUCION VOLUMEN X CRITERIO (Consumiciones).Resto productos Ing.NORTE-CENTRO</v>
      </c>
      <c r="B2200" s="9">
        <v>0</v>
      </c>
      <c r="C2200" s="9">
        <v>0</v>
      </c>
      <c r="D2200" t="s">
        <v>153</v>
      </c>
      <c r="E2200" s="25">
        <v>8.9603719911571833</v>
      </c>
      <c r="F2200" s="25">
        <v>8.3075584807874492</v>
      </c>
      <c r="G2200" s="25">
        <v>8.1288605330204522</v>
      </c>
      <c r="H2200" s="10">
        <v>0</v>
      </c>
    </row>
    <row r="2201" spans="1:8" x14ac:dyDescent="0.35">
      <c r="A2201" s="9" t="str">
        <f t="shared" si="72"/>
        <v>DISTRIBUCION VOLUMEN X CRITERIO (Consumiciones).Resto productos Ing.NOROESTE</v>
      </c>
      <c r="B2201" s="9">
        <v>0</v>
      </c>
      <c r="C2201" s="9">
        <v>0</v>
      </c>
      <c r="D2201" t="s">
        <v>154</v>
      </c>
      <c r="E2201" s="25">
        <v>6.5236021171165612</v>
      </c>
      <c r="F2201" s="25">
        <v>7.1287865245401845</v>
      </c>
      <c r="G2201" s="25">
        <v>6.8290219399450898</v>
      </c>
      <c r="H2201" s="10">
        <v>0</v>
      </c>
    </row>
    <row r="2202" spans="1:8" x14ac:dyDescent="0.35">
      <c r="A2202" s="9" t="str">
        <f t="shared" si="72"/>
        <v>DISTRIBUCION VOLUMEN X CRITERIO (Consumiciones).Resto productos Ing.&lt;2MIL</v>
      </c>
      <c r="B2202" s="9">
        <v>0</v>
      </c>
      <c r="C2202" s="9">
        <v>0</v>
      </c>
      <c r="D2202" t="s">
        <v>155</v>
      </c>
      <c r="E2202" s="25">
        <v>3.5935631587686472</v>
      </c>
      <c r="F2202" s="25">
        <v>4.1930031374613446</v>
      </c>
      <c r="G2202" s="25">
        <v>4.345623647933806</v>
      </c>
      <c r="H2202" s="10">
        <v>0</v>
      </c>
    </row>
    <row r="2203" spans="1:8" x14ac:dyDescent="0.35">
      <c r="A2203" s="9" t="str">
        <f t="shared" si="72"/>
        <v>DISTRIBUCION VOLUMEN X CRITERIO (Consumiciones).Resto productos Ing.2-5MIL</v>
      </c>
      <c r="B2203" s="9">
        <v>0</v>
      </c>
      <c r="C2203" s="9">
        <v>0</v>
      </c>
      <c r="D2203" t="s">
        <v>156</v>
      </c>
      <c r="E2203" s="25">
        <v>5.0453468857336148</v>
      </c>
      <c r="F2203" s="25">
        <v>4.6045834523898339</v>
      </c>
      <c r="G2203" s="25">
        <v>3.9264036601131287</v>
      </c>
      <c r="H2203" s="10">
        <v>0</v>
      </c>
    </row>
    <row r="2204" spans="1:8" x14ac:dyDescent="0.35">
      <c r="A2204" s="9" t="str">
        <f t="shared" si="72"/>
        <v>DISTRIBUCION VOLUMEN X CRITERIO (Consumiciones).Resto productos Ing.5-10MIL</v>
      </c>
      <c r="B2204" s="9">
        <v>0</v>
      </c>
      <c r="C2204" s="9">
        <v>0</v>
      </c>
      <c r="D2204" t="s">
        <v>157</v>
      </c>
      <c r="E2204" s="25">
        <v>6.8039842080779218</v>
      </c>
      <c r="F2204" s="25">
        <v>8.0417469564935882</v>
      </c>
      <c r="G2204" s="25">
        <v>8.076058293233336</v>
      </c>
      <c r="H2204" s="10">
        <v>0</v>
      </c>
    </row>
    <row r="2205" spans="1:8" x14ac:dyDescent="0.35">
      <c r="A2205" s="9" t="str">
        <f t="shared" si="72"/>
        <v>DISTRIBUCION VOLUMEN X CRITERIO (Consumiciones).Resto productos Ing.10-30MIL</v>
      </c>
      <c r="B2205" s="9">
        <v>0</v>
      </c>
      <c r="C2205" s="9">
        <v>0</v>
      </c>
      <c r="D2205" t="s">
        <v>158</v>
      </c>
      <c r="E2205" s="25">
        <v>17.037168926086174</v>
      </c>
      <c r="F2205" s="25">
        <v>17.759776591357273</v>
      </c>
      <c r="G2205" s="25">
        <v>18.676435756130683</v>
      </c>
      <c r="H2205" s="10">
        <v>0</v>
      </c>
    </row>
    <row r="2206" spans="1:8" x14ac:dyDescent="0.35">
      <c r="A2206" s="9" t="str">
        <f t="shared" si="72"/>
        <v>DISTRIBUCION VOLUMEN X CRITERIO (Consumiciones).Resto productos Ing.30-100MIL</v>
      </c>
      <c r="B2206" s="9">
        <v>0</v>
      </c>
      <c r="C2206" s="9">
        <v>0</v>
      </c>
      <c r="D2206" t="s">
        <v>159</v>
      </c>
      <c r="E2206" s="25">
        <v>22.751922187595628</v>
      </c>
      <c r="F2206" s="25">
        <v>22.249787809646605</v>
      </c>
      <c r="G2206" s="25">
        <v>23.1724184332063</v>
      </c>
      <c r="H2206" s="10">
        <v>0</v>
      </c>
    </row>
    <row r="2207" spans="1:8" x14ac:dyDescent="0.35">
      <c r="A2207" s="9" t="str">
        <f t="shared" si="72"/>
        <v>DISTRIBUCION VOLUMEN X CRITERIO (Consumiciones).Resto productos Ing.100-200MIL</v>
      </c>
      <c r="B2207" s="9">
        <v>0</v>
      </c>
      <c r="C2207" s="9">
        <v>0</v>
      </c>
      <c r="D2207" t="s">
        <v>160</v>
      </c>
      <c r="E2207" s="25">
        <v>9.6525516414240169</v>
      </c>
      <c r="F2207" s="25">
        <v>8.8197149118794229</v>
      </c>
      <c r="G2207" s="25">
        <v>9.6507129435171883</v>
      </c>
      <c r="H2207" s="10">
        <v>0</v>
      </c>
    </row>
    <row r="2208" spans="1:8" x14ac:dyDescent="0.35">
      <c r="A2208" s="9" t="str">
        <f t="shared" si="72"/>
        <v>DISTRIBUCION VOLUMEN X CRITERIO (Consumiciones).Resto productos Ing.200-500MIL</v>
      </c>
      <c r="B2208" s="9">
        <v>0</v>
      </c>
      <c r="C2208" s="9">
        <v>0</v>
      </c>
      <c r="D2208" t="s">
        <v>161</v>
      </c>
      <c r="E2208" s="25">
        <v>15.305505353856793</v>
      </c>
      <c r="F2208" s="25">
        <v>15.799327747178889</v>
      </c>
      <c r="G2208" s="25">
        <v>14.270548488329066</v>
      </c>
      <c r="H2208" s="10">
        <v>0</v>
      </c>
    </row>
    <row r="2209" spans="1:8" x14ac:dyDescent="0.35">
      <c r="A2209" s="9" t="str">
        <f t="shared" si="72"/>
        <v>DISTRIBUCION VOLUMEN X CRITERIO (Consumiciones).Resto productos Ing.&gt;500MIL</v>
      </c>
      <c r="B2209" s="9">
        <v>0</v>
      </c>
      <c r="C2209" s="9">
        <v>0</v>
      </c>
      <c r="D2209" t="s">
        <v>162</v>
      </c>
      <c r="E2209" s="25">
        <v>19.809942543641171</v>
      </c>
      <c r="F2209" s="25">
        <v>18.532057986028516</v>
      </c>
      <c r="G2209" s="25">
        <v>17.881813881544755</v>
      </c>
      <c r="H2209" s="10">
        <v>0</v>
      </c>
    </row>
    <row r="2210" spans="1:8" x14ac:dyDescent="0.35">
      <c r="A2210" s="9" t="str">
        <f t="shared" si="72"/>
        <v>DISTRIBUCION VOLUMEN X CRITERIO (Consumiciones).Resto productos Ing.DE 15 A 19 AÑOS</v>
      </c>
      <c r="B2210" s="9">
        <v>0</v>
      </c>
      <c r="C2210" s="9">
        <v>0</v>
      </c>
      <c r="D2210" t="s">
        <v>163</v>
      </c>
      <c r="E2210" s="25">
        <v>2.1434378031828105</v>
      </c>
      <c r="F2210" s="25">
        <v>3.5122042882861066</v>
      </c>
      <c r="G2210" s="25">
        <v>2.5808445474873456</v>
      </c>
      <c r="H2210" s="10">
        <v>0</v>
      </c>
    </row>
    <row r="2211" spans="1:8" x14ac:dyDescent="0.35">
      <c r="A2211" s="9" t="str">
        <f t="shared" si="72"/>
        <v>DISTRIBUCION VOLUMEN X CRITERIO (Consumiciones).Resto productos Ing.DE 20 A 24 AÑOS</v>
      </c>
      <c r="B2211" s="9">
        <v>0</v>
      </c>
      <c r="C2211" s="9">
        <v>0</v>
      </c>
      <c r="D2211" t="s">
        <v>164</v>
      </c>
      <c r="E2211" s="25">
        <v>3.0706725563894297</v>
      </c>
      <c r="F2211" s="25">
        <v>2.7829415846643029</v>
      </c>
      <c r="G2211" s="25">
        <v>3.1102887817724834</v>
      </c>
      <c r="H2211" s="10">
        <v>0</v>
      </c>
    </row>
    <row r="2212" spans="1:8" x14ac:dyDescent="0.35">
      <c r="A2212" s="9" t="str">
        <f t="shared" si="72"/>
        <v>DISTRIBUCION VOLUMEN X CRITERIO (Consumiciones).Resto productos Ing.DE 25 A 34 AÑOS</v>
      </c>
      <c r="B2212" s="9">
        <v>0</v>
      </c>
      <c r="C2212" s="9">
        <v>0</v>
      </c>
      <c r="D2212" t="s">
        <v>165</v>
      </c>
      <c r="E2212" s="25">
        <v>11.534120459376419</v>
      </c>
      <c r="F2212" s="25">
        <v>11.368800206067448</v>
      </c>
      <c r="G2212" s="25">
        <v>10.180733189753715</v>
      </c>
      <c r="H2212" s="10">
        <v>0</v>
      </c>
    </row>
    <row r="2213" spans="1:8" x14ac:dyDescent="0.35">
      <c r="A2213" s="9" t="str">
        <f t="shared" si="72"/>
        <v>DISTRIBUCION VOLUMEN X CRITERIO (Consumiciones).Resto productos Ing.DE 35 A 49 AÑOS</v>
      </c>
      <c r="B2213" s="9">
        <v>0</v>
      </c>
      <c r="C2213" s="9">
        <v>0</v>
      </c>
      <c r="D2213" t="s">
        <v>166</v>
      </c>
      <c r="E2213" s="25">
        <v>28.607846285371615</v>
      </c>
      <c r="F2213" s="25">
        <v>27.707781157496619</v>
      </c>
      <c r="G2213" s="25">
        <v>26.253670445643763</v>
      </c>
      <c r="H2213" s="10">
        <v>0</v>
      </c>
    </row>
    <row r="2214" spans="1:8" x14ac:dyDescent="0.35">
      <c r="A2214" s="9" t="str">
        <f t="shared" si="72"/>
        <v>DISTRIBUCION VOLUMEN X CRITERIO (Consumiciones).Resto productos Ing.DE 50 A 59 AÑOS</v>
      </c>
      <c r="B2214" s="9">
        <v>0</v>
      </c>
      <c r="C2214" s="9">
        <v>0</v>
      </c>
      <c r="D2214" t="s">
        <v>167</v>
      </c>
      <c r="E2214" s="25">
        <v>25.030093574136814</v>
      </c>
      <c r="F2214" s="25">
        <v>24.829170930414232</v>
      </c>
      <c r="G2214" s="25">
        <v>27.388537568131095</v>
      </c>
      <c r="H2214" s="10">
        <v>0</v>
      </c>
    </row>
    <row r="2215" spans="1:8" x14ac:dyDescent="0.35">
      <c r="A2215" s="9" t="str">
        <f t="shared" si="72"/>
        <v>DISTRIBUCION VOLUMEN X CRITERIO (Consumiciones).Resto productos Ing.DE 60 A 75 AÑOS</v>
      </c>
      <c r="B2215" s="9">
        <v>0</v>
      </c>
      <c r="C2215" s="9">
        <v>0</v>
      </c>
      <c r="D2215" t="s">
        <v>168</v>
      </c>
      <c r="E2215" s="25">
        <v>29.613805993190862</v>
      </c>
      <c r="F2215" s="25">
        <v>29.799098314159956</v>
      </c>
      <c r="G2215" s="25">
        <v>30.485950869407315</v>
      </c>
      <c r="H2215" s="10">
        <v>0</v>
      </c>
    </row>
    <row r="2216" spans="1:8" x14ac:dyDescent="0.35">
      <c r="A2216" s="9" t="str">
        <f t="shared" si="72"/>
        <v>DISTRIBUCION VOLUMEN X CRITERIO (Consumiciones).Resto productos Ing.NIVEL ALTO</v>
      </c>
      <c r="B2216" s="9">
        <v>0</v>
      </c>
      <c r="C2216" s="9">
        <v>0</v>
      </c>
      <c r="D2216" t="s">
        <v>256</v>
      </c>
      <c r="E2216" s="25">
        <v>26.315334823603354</v>
      </c>
      <c r="F2216" s="25">
        <v>25.011584256109181</v>
      </c>
      <c r="G2216" s="25">
        <v>24.091277641193297</v>
      </c>
      <c r="H2216" s="10">
        <v>0</v>
      </c>
    </row>
    <row r="2217" spans="1:8" x14ac:dyDescent="0.35">
      <c r="A2217" s="9" t="str">
        <f t="shared" si="72"/>
        <v>DISTRIBUCION VOLUMEN X CRITERIO (Consumiciones).Resto productos Ing.NIVEL MEDIO ALTO</v>
      </c>
      <c r="B2217" s="9">
        <v>0</v>
      </c>
      <c r="C2217" s="9">
        <v>0</v>
      </c>
      <c r="D2217" t="s">
        <v>257</v>
      </c>
      <c r="E2217" s="25">
        <v>15.536010055891989</v>
      </c>
      <c r="F2217" s="25">
        <v>14.504157241849146</v>
      </c>
      <c r="G2217" s="25">
        <v>16.849516706062957</v>
      </c>
      <c r="H2217" s="10">
        <v>0</v>
      </c>
    </row>
    <row r="2218" spans="1:8" x14ac:dyDescent="0.35">
      <c r="A2218" s="9" t="str">
        <f t="shared" si="72"/>
        <v>DISTRIBUCION VOLUMEN X CRITERIO (Consumiciones).Resto productos Ing.NIVEL MEDIO</v>
      </c>
      <c r="B2218" s="9">
        <v>0</v>
      </c>
      <c r="C2218" s="9">
        <v>0</v>
      </c>
      <c r="D2218" t="s">
        <v>258</v>
      </c>
      <c r="E2218" s="25">
        <v>23.877048606679868</v>
      </c>
      <c r="F2218" s="25">
        <v>26.406093628377626</v>
      </c>
      <c r="G2218" s="25">
        <v>26.376630803800992</v>
      </c>
      <c r="H2218" s="10">
        <v>0</v>
      </c>
    </row>
    <row r="2219" spans="1:8" x14ac:dyDescent="0.35">
      <c r="A2219" s="9" t="str">
        <f t="shared" si="72"/>
        <v>DISTRIBUCION VOLUMEN X CRITERIO (Consumiciones).Resto productos Ing.NIVEL MEDIO BAJO</v>
      </c>
      <c r="B2219" s="9">
        <v>0</v>
      </c>
      <c r="C2219" s="9">
        <v>0</v>
      </c>
      <c r="D2219" t="s">
        <v>259</v>
      </c>
      <c r="E2219" s="25">
        <v>14.826121441911717</v>
      </c>
      <c r="F2219" s="25">
        <v>14.632949396647463</v>
      </c>
      <c r="G2219" s="25">
        <v>14.391277572538716</v>
      </c>
      <c r="H2219" s="10">
        <v>0</v>
      </c>
    </row>
    <row r="2220" spans="1:8" x14ac:dyDescent="0.35">
      <c r="A2220" s="9" t="str">
        <f t="shared" si="72"/>
        <v>DISTRIBUCION VOLUMEN X CRITERIO (Consumiciones).Resto productos Ing.NIVEL BAJO</v>
      </c>
      <c r="B2220" s="9">
        <v>0</v>
      </c>
      <c r="C2220" s="9">
        <v>0</v>
      </c>
      <c r="D2220" t="s">
        <v>260</v>
      </c>
      <c r="E2220" s="25">
        <v>19.445464488073039</v>
      </c>
      <c r="F2220" s="25">
        <v>19.445208439193916</v>
      </c>
      <c r="G2220" s="25">
        <v>18.291317872778937</v>
      </c>
      <c r="H2220" s="10">
        <v>0</v>
      </c>
    </row>
    <row r="2221" spans="1:8" x14ac:dyDescent="0.35">
      <c r="A2221" s="9" t="str">
        <f t="shared" si="72"/>
        <v>DISTRIBUCION VOLUMEN X CRITERIO (Consumiciones).Resto productos Ing.HOMBRE</v>
      </c>
      <c r="B2221" s="9">
        <v>0</v>
      </c>
      <c r="C2221" s="9">
        <v>0</v>
      </c>
      <c r="D2221" t="s">
        <v>173</v>
      </c>
      <c r="E2221" s="25">
        <v>48.131426446392133</v>
      </c>
      <c r="F2221" s="25">
        <v>48.619024360719379</v>
      </c>
      <c r="G2221" s="25">
        <v>48.616362996003623</v>
      </c>
      <c r="H2221" s="10">
        <v>0</v>
      </c>
    </row>
    <row r="2222" spans="1:8" x14ac:dyDescent="0.35">
      <c r="A2222" s="9" t="str">
        <f t="shared" si="72"/>
        <v>DISTRIBUCION VOLUMEN X CRITERIO (Consumiciones).Resto productos Ing.MUJER</v>
      </c>
      <c r="B2222" s="9">
        <v>0</v>
      </c>
      <c r="C2222" s="9">
        <v>0</v>
      </c>
      <c r="D2222" t="s">
        <v>174</v>
      </c>
      <c r="E2222" s="25">
        <v>51.868552969767833</v>
      </c>
      <c r="F2222" s="25">
        <v>51.380968601457951</v>
      </c>
      <c r="G2222" s="25">
        <v>51.383657600371293</v>
      </c>
      <c r="H2222" s="10">
        <v>0</v>
      </c>
    </row>
    <row r="2223" spans="1:8" x14ac:dyDescent="0.35">
      <c r="A2223" s="9" t="str">
        <f>$B$3&amp;$C$2223&amp;D2223</f>
        <v>DISTRIBUCION VOLUMEN X CRITERIO (Consumiciones)Gazpacho / SalmorejoT.ESPAÑA</v>
      </c>
      <c r="B2223" s="9">
        <v>0</v>
      </c>
      <c r="C2223" s="9" t="s">
        <v>278</v>
      </c>
      <c r="D2223" t="s">
        <v>145</v>
      </c>
      <c r="E2223" s="25">
        <v>100</v>
      </c>
      <c r="F2223" s="25">
        <v>100</v>
      </c>
      <c r="G2223" s="25">
        <v>100</v>
      </c>
      <c r="H2223" s="10">
        <v>0</v>
      </c>
    </row>
    <row r="2224" spans="1:8" x14ac:dyDescent="0.35">
      <c r="A2224" s="9" t="str">
        <f t="shared" ref="A2224:A2252" si="73">$B$3&amp;$C$2223&amp;D2224</f>
        <v>DISTRIBUCION VOLUMEN X CRITERIO (Consumiciones)Gazpacho / SalmorejoBCN AM</v>
      </c>
      <c r="B2224" s="9">
        <v>0</v>
      </c>
      <c r="C2224" s="9">
        <v>0</v>
      </c>
      <c r="D2224" t="s">
        <v>147</v>
      </c>
      <c r="E2224" s="25">
        <v>13.448451493669092</v>
      </c>
      <c r="F2224" s="25">
        <v>13.42759794997048</v>
      </c>
      <c r="G2224" s="25">
        <v>9.5319041427025759</v>
      </c>
      <c r="H2224" s="10">
        <v>0</v>
      </c>
    </row>
    <row r="2225" spans="1:8" x14ac:dyDescent="0.35">
      <c r="A2225" s="9" t="str">
        <f t="shared" si="73"/>
        <v>DISTRIBUCION VOLUMEN X CRITERIO (Consumiciones)Gazpacho / SalmorejoREST.CAT ARAGON</v>
      </c>
      <c r="B2225" s="9">
        <v>0</v>
      </c>
      <c r="C2225" s="9">
        <v>0</v>
      </c>
      <c r="D2225" t="s">
        <v>148</v>
      </c>
      <c r="E2225" s="25">
        <v>7.2115714382672627</v>
      </c>
      <c r="F2225" s="25">
        <v>9.2864855642632183</v>
      </c>
      <c r="G2225" s="25">
        <v>6.9244174083929018</v>
      </c>
      <c r="H2225" s="10">
        <v>0</v>
      </c>
    </row>
    <row r="2226" spans="1:8" x14ac:dyDescent="0.35">
      <c r="A2226" s="9" t="str">
        <f t="shared" si="73"/>
        <v>DISTRIBUCION VOLUMEN X CRITERIO (Consumiciones)Gazpacho / SalmorejoLEVANTE</v>
      </c>
      <c r="B2226" s="9">
        <v>0</v>
      </c>
      <c r="C2226" s="9">
        <v>0</v>
      </c>
      <c r="D2226" t="s">
        <v>149</v>
      </c>
      <c r="E2226" s="25">
        <v>19.420947585089316</v>
      </c>
      <c r="F2226" s="25">
        <v>27.584806165353786</v>
      </c>
      <c r="G2226" s="25">
        <v>26.596473866835002</v>
      </c>
      <c r="H2226" s="10">
        <v>0</v>
      </c>
    </row>
    <row r="2227" spans="1:8" x14ac:dyDescent="0.35">
      <c r="A2227" s="9" t="str">
        <f t="shared" si="73"/>
        <v>DISTRIBUCION VOLUMEN X CRITERIO (Consumiciones)Gazpacho / SalmorejoANDALUCIA</v>
      </c>
      <c r="B2227" s="9">
        <v>0</v>
      </c>
      <c r="C2227" s="9">
        <v>0</v>
      </c>
      <c r="D2227" t="s">
        <v>150</v>
      </c>
      <c r="E2227" s="25">
        <v>25.283991430254904</v>
      </c>
      <c r="F2227" s="25">
        <v>23.354319272118296</v>
      </c>
      <c r="G2227" s="25">
        <v>24.668704168457122</v>
      </c>
      <c r="H2227" s="10">
        <v>0</v>
      </c>
    </row>
    <row r="2228" spans="1:8" x14ac:dyDescent="0.35">
      <c r="A2228" s="9" t="str">
        <f t="shared" si="73"/>
        <v>DISTRIBUCION VOLUMEN X CRITERIO (Consumiciones)Gazpacho / SalmorejoMDD AM</v>
      </c>
      <c r="B2228" s="9">
        <v>0</v>
      </c>
      <c r="C2228" s="9">
        <v>0</v>
      </c>
      <c r="D2228" t="s">
        <v>151</v>
      </c>
      <c r="E2228" s="25">
        <v>19.395991535965241</v>
      </c>
      <c r="F2228" s="25">
        <v>14.567820238541545</v>
      </c>
      <c r="G2228" s="25">
        <v>20.759094223843391</v>
      </c>
      <c r="H2228" s="10">
        <v>0</v>
      </c>
    </row>
    <row r="2229" spans="1:8" x14ac:dyDescent="0.35">
      <c r="A2229" s="9" t="str">
        <f t="shared" si="73"/>
        <v>DISTRIBUCION VOLUMEN X CRITERIO (Consumiciones)Gazpacho / SalmorejoRTO CENTRO</v>
      </c>
      <c r="B2229" s="9">
        <v>0</v>
      </c>
      <c r="C2229" s="9">
        <v>0</v>
      </c>
      <c r="D2229" t="s">
        <v>152</v>
      </c>
      <c r="E2229" s="25">
        <v>5.7877330357427086</v>
      </c>
      <c r="F2229" s="25">
        <v>4.8878623525952003</v>
      </c>
      <c r="G2229" s="25">
        <v>4.9313613376686822</v>
      </c>
      <c r="H2229" s="10">
        <v>0</v>
      </c>
    </row>
    <row r="2230" spans="1:8" x14ac:dyDescent="0.35">
      <c r="A2230" s="9" t="str">
        <f t="shared" si="73"/>
        <v>DISTRIBUCION VOLUMEN X CRITERIO (Consumiciones)Gazpacho / SalmorejoNORTE-CENTRO</v>
      </c>
      <c r="B2230" s="9">
        <v>0</v>
      </c>
      <c r="C2230" s="9">
        <v>0</v>
      </c>
      <c r="D2230" t="s">
        <v>153</v>
      </c>
      <c r="E2230" s="25">
        <v>4.7912983572252719</v>
      </c>
      <c r="F2230" s="25">
        <v>2.0007705569785639</v>
      </c>
      <c r="G2230" s="25">
        <v>2.2748849793613712</v>
      </c>
      <c r="H2230" s="10">
        <v>0</v>
      </c>
    </row>
    <row r="2231" spans="1:8" x14ac:dyDescent="0.35">
      <c r="A2231" s="9" t="str">
        <f t="shared" si="73"/>
        <v>DISTRIBUCION VOLUMEN X CRITERIO (Consumiciones)Gazpacho / SalmorejoNOROESTE</v>
      </c>
      <c r="B2231" s="9">
        <v>0</v>
      </c>
      <c r="C2231" s="9">
        <v>0</v>
      </c>
      <c r="D2231" t="s">
        <v>154</v>
      </c>
      <c r="E2231" s="25">
        <v>4.6600331425942398</v>
      </c>
      <c r="F2231" s="25">
        <v>4.8903451960570834</v>
      </c>
      <c r="G2231" s="25">
        <v>4.3131829678474096</v>
      </c>
      <c r="H2231" s="10">
        <v>0</v>
      </c>
    </row>
    <row r="2232" spans="1:8" x14ac:dyDescent="0.35">
      <c r="A2232" s="9" t="str">
        <f t="shared" si="73"/>
        <v>DISTRIBUCION VOLUMEN X CRITERIO (Consumiciones)Gazpacho / Salmorejo&lt;2MIL</v>
      </c>
      <c r="B2232" s="9">
        <v>0</v>
      </c>
      <c r="C2232" s="9">
        <v>0</v>
      </c>
      <c r="D2232" t="s">
        <v>155</v>
      </c>
      <c r="E2232" s="25">
        <v>3.4046051268313864</v>
      </c>
      <c r="F2232" s="25">
        <v>3.5072941945013771</v>
      </c>
      <c r="G2232" s="25">
        <v>4.050299746513689</v>
      </c>
      <c r="H2232" s="10">
        <v>0</v>
      </c>
    </row>
    <row r="2233" spans="1:8" x14ac:dyDescent="0.35">
      <c r="A2233" s="9" t="str">
        <f t="shared" si="73"/>
        <v>DISTRIBUCION VOLUMEN X CRITERIO (Consumiciones)Gazpacho / Salmorejo2-5MIL</v>
      </c>
      <c r="B2233" s="9">
        <v>0</v>
      </c>
      <c r="C2233" s="9">
        <v>0</v>
      </c>
      <c r="D2233" t="s">
        <v>156</v>
      </c>
      <c r="E2233" s="25">
        <v>2.4965304785134723</v>
      </c>
      <c r="F2233" s="25">
        <v>2.3467584974531777</v>
      </c>
      <c r="G2233" s="25">
        <v>2.9678124173300091</v>
      </c>
      <c r="H2233" s="10">
        <v>0</v>
      </c>
    </row>
    <row r="2234" spans="1:8" x14ac:dyDescent="0.35">
      <c r="A2234" s="9" t="str">
        <f t="shared" si="73"/>
        <v>DISTRIBUCION VOLUMEN X CRITERIO (Consumiciones)Gazpacho / Salmorejo5-10MIL</v>
      </c>
      <c r="B2234" s="9">
        <v>0</v>
      </c>
      <c r="C2234" s="9">
        <v>0</v>
      </c>
      <c r="D2234" t="s">
        <v>157</v>
      </c>
      <c r="E2234" s="25">
        <v>6.7470225421294741</v>
      </c>
      <c r="F2234" s="25">
        <v>6.577862734225751</v>
      </c>
      <c r="G2234" s="25">
        <v>4.3477913377946553</v>
      </c>
      <c r="H2234" s="10">
        <v>0</v>
      </c>
    </row>
    <row r="2235" spans="1:8" x14ac:dyDescent="0.35">
      <c r="A2235" s="9" t="str">
        <f t="shared" si="73"/>
        <v>DISTRIBUCION VOLUMEN X CRITERIO (Consumiciones)Gazpacho / Salmorejo10-30MIL</v>
      </c>
      <c r="B2235" s="9">
        <v>0</v>
      </c>
      <c r="C2235" s="9">
        <v>0</v>
      </c>
      <c r="D2235" t="s">
        <v>158</v>
      </c>
      <c r="E2235" s="25">
        <v>13.726619845795041</v>
      </c>
      <c r="F2235" s="25">
        <v>11.146794191134049</v>
      </c>
      <c r="G2235" s="25">
        <v>15.55340078971274</v>
      </c>
      <c r="H2235" s="10">
        <v>0</v>
      </c>
    </row>
    <row r="2236" spans="1:8" x14ac:dyDescent="0.35">
      <c r="A2236" s="9" t="str">
        <f t="shared" si="73"/>
        <v>DISTRIBUCION VOLUMEN X CRITERIO (Consumiciones)Gazpacho / Salmorejo30-100MIL</v>
      </c>
      <c r="B2236" s="9">
        <v>0</v>
      </c>
      <c r="C2236" s="9">
        <v>0</v>
      </c>
      <c r="D2236" t="s">
        <v>159</v>
      </c>
      <c r="E2236" s="25">
        <v>26.230849760980512</v>
      </c>
      <c r="F2236" s="25">
        <v>29.468512112280198</v>
      </c>
      <c r="G2236" s="25">
        <v>30.724017653061082</v>
      </c>
      <c r="H2236" s="10">
        <v>0</v>
      </c>
    </row>
    <row r="2237" spans="1:8" x14ac:dyDescent="0.35">
      <c r="A2237" s="9" t="str">
        <f t="shared" si="73"/>
        <v>DISTRIBUCION VOLUMEN X CRITERIO (Consumiciones)Gazpacho / Salmorejo100-200MIL</v>
      </c>
      <c r="B2237" s="9">
        <v>0</v>
      </c>
      <c r="C2237" s="9">
        <v>0</v>
      </c>
      <c r="D2237" t="s">
        <v>160</v>
      </c>
      <c r="E2237" s="25">
        <v>9.9858972795804259</v>
      </c>
      <c r="F2237" s="25">
        <v>7.0999164902560752</v>
      </c>
      <c r="G2237" s="25">
        <v>8.5703008102883818</v>
      </c>
      <c r="H2237" s="10">
        <v>0</v>
      </c>
    </row>
    <row r="2238" spans="1:8" x14ac:dyDescent="0.35">
      <c r="A2238" s="9" t="str">
        <f t="shared" si="73"/>
        <v>DISTRIBUCION VOLUMEN X CRITERIO (Consumiciones)Gazpacho / Salmorejo200-500MIL</v>
      </c>
      <c r="B2238" s="9">
        <v>0</v>
      </c>
      <c r="C2238" s="9">
        <v>0</v>
      </c>
      <c r="D2238" t="s">
        <v>161</v>
      </c>
      <c r="E2238" s="25">
        <v>12.661377946300348</v>
      </c>
      <c r="F2238" s="25">
        <v>16.195188312227671</v>
      </c>
      <c r="G2238" s="25">
        <v>11.962132420353369</v>
      </c>
      <c r="H2238" s="10">
        <v>0</v>
      </c>
    </row>
    <row r="2239" spans="1:8" x14ac:dyDescent="0.35">
      <c r="A2239" s="9" t="str">
        <f t="shared" si="73"/>
        <v>DISTRIBUCION VOLUMEN X CRITERIO (Consumiciones)Gazpacho / Salmorejo&gt;500MIL</v>
      </c>
      <c r="B2239" s="9">
        <v>0</v>
      </c>
      <c r="C2239" s="9">
        <v>0</v>
      </c>
      <c r="D2239" t="s">
        <v>162</v>
      </c>
      <c r="E2239" s="25">
        <v>24.747115038677372</v>
      </c>
      <c r="F2239" s="25">
        <v>23.657681886242667</v>
      </c>
      <c r="G2239" s="25">
        <v>21.824268619906302</v>
      </c>
      <c r="H2239" s="10">
        <v>0</v>
      </c>
    </row>
    <row r="2240" spans="1:8" x14ac:dyDescent="0.35">
      <c r="A2240" s="9" t="str">
        <f t="shared" si="73"/>
        <v>DISTRIBUCION VOLUMEN X CRITERIO (Consumiciones)Gazpacho / SalmorejoDE 15 A 19 AÑOS</v>
      </c>
      <c r="B2240" s="9">
        <v>0</v>
      </c>
      <c r="C2240" s="9">
        <v>0</v>
      </c>
      <c r="D2240" t="s">
        <v>163</v>
      </c>
      <c r="E2240" s="25">
        <v>0.6777966841789459</v>
      </c>
      <c r="F2240" s="25" t="s">
        <v>282</v>
      </c>
      <c r="G2240" s="25" t="s">
        <v>282</v>
      </c>
      <c r="H2240" s="10">
        <v>0</v>
      </c>
    </row>
    <row r="2241" spans="1:8" x14ac:dyDescent="0.35">
      <c r="A2241" s="9" t="str">
        <f t="shared" si="73"/>
        <v>DISTRIBUCION VOLUMEN X CRITERIO (Consumiciones)Gazpacho / SalmorejoDE 20 A 24 AÑOS</v>
      </c>
      <c r="B2241" s="9">
        <v>0</v>
      </c>
      <c r="C2241" s="9">
        <v>0</v>
      </c>
      <c r="D2241" t="s">
        <v>164</v>
      </c>
      <c r="E2241" s="25">
        <v>0.87341426981483272</v>
      </c>
      <c r="F2241" s="25">
        <v>0.45869663065121896</v>
      </c>
      <c r="G2241" s="25">
        <v>1.3113528554652125</v>
      </c>
      <c r="H2241" s="10">
        <v>0</v>
      </c>
    </row>
    <row r="2242" spans="1:8" x14ac:dyDescent="0.35">
      <c r="A2242" s="9" t="str">
        <f t="shared" si="73"/>
        <v>DISTRIBUCION VOLUMEN X CRITERIO (Consumiciones)Gazpacho / SalmorejoDE 25 A 34 AÑOS</v>
      </c>
      <c r="B2242" s="9">
        <v>0</v>
      </c>
      <c r="C2242" s="9">
        <v>0</v>
      </c>
      <c r="D2242" t="s">
        <v>165</v>
      </c>
      <c r="E2242" s="25">
        <v>4.2384134559653361</v>
      </c>
      <c r="F2242" s="25">
        <v>4.1636330779401831</v>
      </c>
      <c r="G2242" s="25">
        <v>2.4215557144996689</v>
      </c>
      <c r="H2242" s="10">
        <v>0</v>
      </c>
    </row>
    <row r="2243" spans="1:8" x14ac:dyDescent="0.35">
      <c r="A2243" s="9" t="str">
        <f t="shared" si="73"/>
        <v>DISTRIBUCION VOLUMEN X CRITERIO (Consumiciones)Gazpacho / SalmorejoDE 35 A 49 AÑOS</v>
      </c>
      <c r="B2243" s="9">
        <v>0</v>
      </c>
      <c r="C2243" s="9">
        <v>0</v>
      </c>
      <c r="D2243" t="s">
        <v>166</v>
      </c>
      <c r="E2243" s="25">
        <v>23.057010907985756</v>
      </c>
      <c r="F2243" s="25">
        <v>15.741828055233164</v>
      </c>
      <c r="G2243" s="25">
        <v>19.035352312380237</v>
      </c>
      <c r="H2243" s="10">
        <v>0</v>
      </c>
    </row>
    <row r="2244" spans="1:8" x14ac:dyDescent="0.35">
      <c r="A2244" s="9" t="str">
        <f t="shared" si="73"/>
        <v>DISTRIBUCION VOLUMEN X CRITERIO (Consumiciones)Gazpacho / SalmorejoDE 50 A 59 AÑOS</v>
      </c>
      <c r="B2244" s="9">
        <v>0</v>
      </c>
      <c r="C2244" s="9">
        <v>0</v>
      </c>
      <c r="D2244" t="s">
        <v>167</v>
      </c>
      <c r="E2244" s="25">
        <v>30.666467658942402</v>
      </c>
      <c r="F2244" s="25">
        <v>38.602205151114475</v>
      </c>
      <c r="G2244" s="25">
        <v>30.345985720224462</v>
      </c>
      <c r="H2244" s="10">
        <v>0</v>
      </c>
    </row>
    <row r="2245" spans="1:8" x14ac:dyDescent="0.35">
      <c r="A2245" s="9" t="str">
        <f t="shared" si="73"/>
        <v>DISTRIBUCION VOLUMEN X CRITERIO (Consumiciones)Gazpacho / SalmorejoDE 60 A 75 AÑOS</v>
      </c>
      <c r="B2245" s="9">
        <v>0</v>
      </c>
      <c r="C2245" s="9">
        <v>0</v>
      </c>
      <c r="D2245" t="s">
        <v>168</v>
      </c>
      <c r="E2245" s="25">
        <v>40.486916243174626</v>
      </c>
      <c r="F2245" s="25">
        <v>41.033646345214017</v>
      </c>
      <c r="G2245" s="25">
        <v>46.885778592094191</v>
      </c>
      <c r="H2245" s="10">
        <v>0</v>
      </c>
    </row>
    <row r="2246" spans="1:8" x14ac:dyDescent="0.35">
      <c r="A2246" s="9" t="str">
        <f t="shared" si="73"/>
        <v>DISTRIBUCION VOLUMEN X CRITERIO (Consumiciones)Gazpacho / SalmorejoNIVEL ALTO</v>
      </c>
      <c r="B2246" s="9">
        <v>0</v>
      </c>
      <c r="C2246" s="9">
        <v>0</v>
      </c>
      <c r="D2246" t="s">
        <v>256</v>
      </c>
      <c r="E2246" s="25">
        <v>27.195474636425498</v>
      </c>
      <c r="F2246" s="25">
        <v>21.13379630357139</v>
      </c>
      <c r="G2246" s="25">
        <v>26.769617195078084</v>
      </c>
      <c r="H2246" s="10">
        <v>0</v>
      </c>
    </row>
    <row r="2247" spans="1:8" x14ac:dyDescent="0.35">
      <c r="A2247" s="9" t="str">
        <f t="shared" si="73"/>
        <v>DISTRIBUCION VOLUMEN X CRITERIO (Consumiciones)Gazpacho / SalmorejoNIVEL MEDIO ALTO</v>
      </c>
      <c r="B2247" s="9">
        <v>0</v>
      </c>
      <c r="C2247" s="9">
        <v>0</v>
      </c>
      <c r="D2247" t="s">
        <v>257</v>
      </c>
      <c r="E2247" s="25">
        <v>13.742290202513383</v>
      </c>
      <c r="F2247" s="25">
        <v>14.742741723668054</v>
      </c>
      <c r="G2247" s="25">
        <v>14.944284800479258</v>
      </c>
      <c r="H2247" s="10">
        <v>0</v>
      </c>
    </row>
    <row r="2248" spans="1:8" x14ac:dyDescent="0.35">
      <c r="A2248" s="9" t="str">
        <f t="shared" si="73"/>
        <v>DISTRIBUCION VOLUMEN X CRITERIO (Consumiciones)Gazpacho / SalmorejoNIVEL MEDIO</v>
      </c>
      <c r="B2248" s="9">
        <v>0</v>
      </c>
      <c r="C2248" s="9">
        <v>0</v>
      </c>
      <c r="D2248" t="s">
        <v>258</v>
      </c>
      <c r="E2248" s="25">
        <v>25.790680312109782</v>
      </c>
      <c r="F2248" s="25">
        <v>22.202417966268349</v>
      </c>
      <c r="G2248" s="25">
        <v>33.008935707417173</v>
      </c>
      <c r="H2248" s="10">
        <v>0</v>
      </c>
    </row>
    <row r="2249" spans="1:8" x14ac:dyDescent="0.35">
      <c r="A2249" s="9" t="str">
        <f t="shared" si="73"/>
        <v>DISTRIBUCION VOLUMEN X CRITERIO (Consumiciones)Gazpacho / SalmorejoNIVEL MEDIO BAJO</v>
      </c>
      <c r="B2249" s="9">
        <v>0</v>
      </c>
      <c r="C2249" s="9">
        <v>0</v>
      </c>
      <c r="D2249" t="s">
        <v>259</v>
      </c>
      <c r="E2249" s="25">
        <v>13.259848629999995</v>
      </c>
      <c r="F2249" s="25">
        <v>14.83764426196019</v>
      </c>
      <c r="G2249" s="25">
        <v>10.046309191713195</v>
      </c>
      <c r="H2249" s="10">
        <v>0</v>
      </c>
    </row>
    <row r="2250" spans="1:8" x14ac:dyDescent="0.35">
      <c r="A2250" s="9" t="str">
        <f t="shared" si="73"/>
        <v>DISTRIBUCION VOLUMEN X CRITERIO (Consumiciones)Gazpacho / SalmorejoNIVEL BAJO</v>
      </c>
      <c r="B2250" s="9">
        <v>0</v>
      </c>
      <c r="C2250" s="9">
        <v>0</v>
      </c>
      <c r="D2250" t="s">
        <v>260</v>
      </c>
      <c r="E2250" s="25">
        <v>20.011724237759374</v>
      </c>
      <c r="F2250" s="25">
        <v>27.083405356745992</v>
      </c>
      <c r="G2250" s="25">
        <v>15.230881099383151</v>
      </c>
      <c r="H2250" s="10">
        <v>0</v>
      </c>
    </row>
    <row r="2251" spans="1:8" x14ac:dyDescent="0.35">
      <c r="A2251" s="9" t="str">
        <f t="shared" si="73"/>
        <v>DISTRIBUCION VOLUMEN X CRITERIO (Consumiciones)Gazpacho / SalmorejoHOMBRE</v>
      </c>
      <c r="B2251" s="9">
        <v>0</v>
      </c>
      <c r="C2251" s="9">
        <v>0</v>
      </c>
      <c r="D2251" t="s">
        <v>173</v>
      </c>
      <c r="E2251" s="25">
        <v>55.635748594382818</v>
      </c>
      <c r="F2251" s="25">
        <v>55.95797125199514</v>
      </c>
      <c r="G2251" s="25">
        <v>50.107392254320537</v>
      </c>
      <c r="H2251" s="10">
        <v>0</v>
      </c>
    </row>
    <row r="2252" spans="1:8" x14ac:dyDescent="0.35">
      <c r="A2252" s="9" t="str">
        <f t="shared" si="73"/>
        <v>DISTRIBUCION VOLUMEN X CRITERIO (Consumiciones)Gazpacho / SalmorejoMUJER</v>
      </c>
      <c r="B2252" s="9">
        <v>0</v>
      </c>
      <c r="C2252" s="9">
        <v>0</v>
      </c>
      <c r="D2252" t="s">
        <v>174</v>
      </c>
      <c r="E2252" s="25">
        <v>44.364263418155872</v>
      </c>
      <c r="F2252" s="25">
        <v>44.042034360218835</v>
      </c>
      <c r="G2252" s="25">
        <v>49.892635739750325</v>
      </c>
      <c r="H2252" s="10">
        <v>0</v>
      </c>
    </row>
    <row r="2253" spans="1:8" x14ac:dyDescent="0.35">
      <c r="A2253" s="9" t="str">
        <f>$B$3&amp;$C$2253&amp;D2253</f>
        <v>DISTRIBUCION VOLUMEN X CRITERIO (Consumiciones)Sopas / Cremas / puresT.ESPAÑA</v>
      </c>
      <c r="B2253" s="9">
        <v>0</v>
      </c>
      <c r="C2253" s="9" t="s">
        <v>279</v>
      </c>
      <c r="D2253" t="s">
        <v>145</v>
      </c>
      <c r="E2253" s="25">
        <v>100</v>
      </c>
      <c r="F2253" s="25">
        <v>100</v>
      </c>
      <c r="G2253" s="25">
        <v>100</v>
      </c>
      <c r="H2253" s="10">
        <v>0</v>
      </c>
    </row>
    <row r="2254" spans="1:8" x14ac:dyDescent="0.35">
      <c r="A2254" s="9" t="str">
        <f t="shared" ref="A2254:A2282" si="74">$B$3&amp;$C$2253&amp;D2254</f>
        <v>DISTRIBUCION VOLUMEN X CRITERIO (Consumiciones)Sopas / Cremas / puresBCN AM</v>
      </c>
      <c r="B2254" s="9">
        <v>0</v>
      </c>
      <c r="C2254" s="9">
        <v>0</v>
      </c>
      <c r="D2254" t="s">
        <v>147</v>
      </c>
      <c r="E2254" s="25">
        <v>16.739261776747718</v>
      </c>
      <c r="F2254" s="25">
        <v>11.538090104926114</v>
      </c>
      <c r="G2254" s="25">
        <v>14.624343627538819</v>
      </c>
      <c r="H2254" s="10">
        <v>0</v>
      </c>
    </row>
    <row r="2255" spans="1:8" x14ac:dyDescent="0.35">
      <c r="A2255" s="9" t="str">
        <f t="shared" si="74"/>
        <v>DISTRIBUCION VOLUMEN X CRITERIO (Consumiciones)Sopas / Cremas / puresREST.CAT ARAGON</v>
      </c>
      <c r="B2255" s="9">
        <v>0</v>
      </c>
      <c r="C2255" s="9">
        <v>0</v>
      </c>
      <c r="D2255" t="s">
        <v>148</v>
      </c>
      <c r="E2255" s="25">
        <v>16.113480025821591</v>
      </c>
      <c r="F2255" s="25">
        <v>18.394146604265345</v>
      </c>
      <c r="G2255" s="25">
        <v>15.390410145142063</v>
      </c>
      <c r="H2255" s="10">
        <v>0</v>
      </c>
    </row>
    <row r="2256" spans="1:8" x14ac:dyDescent="0.35">
      <c r="A2256" s="9" t="str">
        <f t="shared" si="74"/>
        <v>DISTRIBUCION VOLUMEN X CRITERIO (Consumiciones)Sopas / Cremas / puresLEVANTE</v>
      </c>
      <c r="B2256" s="9">
        <v>0</v>
      </c>
      <c r="C2256" s="9">
        <v>0</v>
      </c>
      <c r="D2256" t="s">
        <v>149</v>
      </c>
      <c r="E2256" s="25">
        <v>11.703452277405779</v>
      </c>
      <c r="F2256" s="25">
        <v>13.125464774121568</v>
      </c>
      <c r="G2256" s="25">
        <v>11.629702704176632</v>
      </c>
      <c r="H2256" s="10">
        <v>0</v>
      </c>
    </row>
    <row r="2257" spans="1:8" x14ac:dyDescent="0.35">
      <c r="A2257" s="9" t="str">
        <f t="shared" si="74"/>
        <v>DISTRIBUCION VOLUMEN X CRITERIO (Consumiciones)Sopas / Cremas / puresANDALUCIA</v>
      </c>
      <c r="B2257" s="9">
        <v>0</v>
      </c>
      <c r="C2257" s="9">
        <v>0</v>
      </c>
      <c r="D2257" t="s">
        <v>150</v>
      </c>
      <c r="E2257" s="25">
        <v>14.965104924717862</v>
      </c>
      <c r="F2257" s="25">
        <v>10.583581969080491</v>
      </c>
      <c r="G2257" s="25">
        <v>14.399229297973621</v>
      </c>
      <c r="H2257" s="10">
        <v>0</v>
      </c>
    </row>
    <row r="2258" spans="1:8" x14ac:dyDescent="0.35">
      <c r="A2258" s="9" t="str">
        <f t="shared" si="74"/>
        <v>DISTRIBUCION VOLUMEN X CRITERIO (Consumiciones)Sopas / Cremas / puresMDD AM</v>
      </c>
      <c r="B2258" s="9">
        <v>0</v>
      </c>
      <c r="C2258" s="9">
        <v>0</v>
      </c>
      <c r="D2258" t="s">
        <v>151</v>
      </c>
      <c r="E2258" s="25">
        <v>21.169804193505193</v>
      </c>
      <c r="F2258" s="25">
        <v>15.632076088986363</v>
      </c>
      <c r="G2258" s="25">
        <v>12.034545252693659</v>
      </c>
      <c r="H2258" s="10">
        <v>0</v>
      </c>
    </row>
    <row r="2259" spans="1:8" x14ac:dyDescent="0.35">
      <c r="A2259" s="9" t="str">
        <f t="shared" si="74"/>
        <v>DISTRIBUCION VOLUMEN X CRITERIO (Consumiciones)Sopas / Cremas / puresRTO CENTRO</v>
      </c>
      <c r="B2259" s="9">
        <v>0</v>
      </c>
      <c r="C2259" s="9">
        <v>0</v>
      </c>
      <c r="D2259" t="s">
        <v>152</v>
      </c>
      <c r="E2259" s="25">
        <v>4.7532508319626041</v>
      </c>
      <c r="F2259" s="25">
        <v>4.0397123069082923</v>
      </c>
      <c r="G2259" s="25">
        <v>8.5644140950629897</v>
      </c>
      <c r="H2259" s="10">
        <v>0</v>
      </c>
    </row>
    <row r="2260" spans="1:8" x14ac:dyDescent="0.35">
      <c r="A2260" s="9" t="str">
        <f t="shared" si="74"/>
        <v>DISTRIBUCION VOLUMEN X CRITERIO (Consumiciones)Sopas / Cremas / puresNORTE-CENTRO</v>
      </c>
      <c r="B2260" s="9">
        <v>0</v>
      </c>
      <c r="C2260" s="9">
        <v>0</v>
      </c>
      <c r="D2260" t="s">
        <v>153</v>
      </c>
      <c r="E2260" s="25">
        <v>4.9745686694367901</v>
      </c>
      <c r="F2260" s="25">
        <v>6.0807141605122652</v>
      </c>
      <c r="G2260" s="25">
        <v>6.7304617200464341</v>
      </c>
      <c r="H2260" s="10">
        <v>0</v>
      </c>
    </row>
    <row r="2261" spans="1:8" x14ac:dyDescent="0.35">
      <c r="A2261" s="9" t="str">
        <f t="shared" si="74"/>
        <v>DISTRIBUCION VOLUMEN X CRITERIO (Consumiciones)Sopas / Cremas / puresNOROESTE</v>
      </c>
      <c r="B2261" s="9">
        <v>0</v>
      </c>
      <c r="C2261" s="9">
        <v>0</v>
      </c>
      <c r="D2261" t="s">
        <v>154</v>
      </c>
      <c r="E2261" s="25">
        <v>9.5810740346022403</v>
      </c>
      <c r="F2261" s="25">
        <v>20.606196797243616</v>
      </c>
      <c r="G2261" s="25">
        <v>16.626912634293419</v>
      </c>
      <c r="H2261" s="10">
        <v>0</v>
      </c>
    </row>
    <row r="2262" spans="1:8" x14ac:dyDescent="0.35">
      <c r="A2262" s="9" t="str">
        <f t="shared" si="74"/>
        <v>DISTRIBUCION VOLUMEN X CRITERIO (Consumiciones)Sopas / Cremas / pures&lt;2MIL</v>
      </c>
      <c r="B2262" s="9">
        <v>0</v>
      </c>
      <c r="C2262" s="9">
        <v>0</v>
      </c>
      <c r="D2262" t="s">
        <v>155</v>
      </c>
      <c r="E2262" s="25">
        <v>3.5444056298041282</v>
      </c>
      <c r="F2262" s="25">
        <v>3.4673345881737108</v>
      </c>
      <c r="G2262" s="25">
        <v>8.3163218601244964</v>
      </c>
      <c r="H2262" s="10">
        <v>0</v>
      </c>
    </row>
    <row r="2263" spans="1:8" x14ac:dyDescent="0.35">
      <c r="A2263" s="9" t="str">
        <f t="shared" si="74"/>
        <v>DISTRIBUCION VOLUMEN X CRITERIO (Consumiciones)Sopas / Cremas / pures2-5MIL</v>
      </c>
      <c r="B2263" s="9">
        <v>0</v>
      </c>
      <c r="C2263" s="9">
        <v>0</v>
      </c>
      <c r="D2263" t="s">
        <v>156</v>
      </c>
      <c r="E2263" s="25">
        <v>2.6263891897658529</v>
      </c>
      <c r="F2263" s="25">
        <v>1.337412758583963</v>
      </c>
      <c r="G2263" s="25">
        <v>3.1269077650615089</v>
      </c>
      <c r="H2263" s="10">
        <v>0</v>
      </c>
    </row>
    <row r="2264" spans="1:8" x14ac:dyDescent="0.35">
      <c r="A2264" s="9" t="str">
        <f t="shared" si="74"/>
        <v>DISTRIBUCION VOLUMEN X CRITERIO (Consumiciones)Sopas / Cremas / pures5-10MIL</v>
      </c>
      <c r="B2264" s="9">
        <v>0</v>
      </c>
      <c r="C2264" s="9">
        <v>0</v>
      </c>
      <c r="D2264" t="s">
        <v>157</v>
      </c>
      <c r="E2264" s="25">
        <v>6.5446527420202889</v>
      </c>
      <c r="F2264" s="25">
        <v>7.7971008124621797</v>
      </c>
      <c r="G2264" s="25">
        <v>5.7150126210491061</v>
      </c>
      <c r="H2264" s="10">
        <v>0</v>
      </c>
    </row>
    <row r="2265" spans="1:8" x14ac:dyDescent="0.35">
      <c r="A2265" s="9" t="str">
        <f t="shared" si="74"/>
        <v>DISTRIBUCION VOLUMEN X CRITERIO (Consumiciones)Sopas / Cremas / pures10-30MIL</v>
      </c>
      <c r="B2265" s="9">
        <v>0</v>
      </c>
      <c r="C2265" s="9">
        <v>0</v>
      </c>
      <c r="D2265" t="s">
        <v>158</v>
      </c>
      <c r="E2265" s="25">
        <v>15.352107693027842</v>
      </c>
      <c r="F2265" s="25">
        <v>18.7230001160592</v>
      </c>
      <c r="G2265" s="25">
        <v>17.751203674127627</v>
      </c>
      <c r="H2265" s="10">
        <v>0</v>
      </c>
    </row>
    <row r="2266" spans="1:8" x14ac:dyDescent="0.35">
      <c r="A2266" s="9" t="str">
        <f t="shared" si="74"/>
        <v>DISTRIBUCION VOLUMEN X CRITERIO (Consumiciones)Sopas / Cremas / pures30-100MIL</v>
      </c>
      <c r="B2266" s="9">
        <v>0</v>
      </c>
      <c r="C2266" s="9">
        <v>0</v>
      </c>
      <c r="D2266" t="s">
        <v>159</v>
      </c>
      <c r="E2266" s="25">
        <v>22.834692813388909</v>
      </c>
      <c r="F2266" s="25">
        <v>19.316019656512523</v>
      </c>
      <c r="G2266" s="25">
        <v>21.119236777113834</v>
      </c>
      <c r="H2266" s="10">
        <v>0</v>
      </c>
    </row>
    <row r="2267" spans="1:8" x14ac:dyDescent="0.35">
      <c r="A2267" s="9" t="str">
        <f t="shared" si="74"/>
        <v>DISTRIBUCION VOLUMEN X CRITERIO (Consumiciones)Sopas / Cremas / pures100-200MIL</v>
      </c>
      <c r="B2267" s="9">
        <v>0</v>
      </c>
      <c r="C2267" s="9">
        <v>0</v>
      </c>
      <c r="D2267" t="s">
        <v>160</v>
      </c>
      <c r="E2267" s="25">
        <v>9.569850567868226</v>
      </c>
      <c r="F2267" s="25">
        <v>6.416784357703059</v>
      </c>
      <c r="G2267" s="25">
        <v>7.8687031092967281</v>
      </c>
      <c r="H2267" s="10">
        <v>0</v>
      </c>
    </row>
    <row r="2268" spans="1:8" x14ac:dyDescent="0.35">
      <c r="A2268" s="9" t="str">
        <f t="shared" si="74"/>
        <v>DISTRIBUCION VOLUMEN X CRITERIO (Consumiciones)Sopas / Cremas / pures200-500MIL</v>
      </c>
      <c r="B2268" s="9">
        <v>0</v>
      </c>
      <c r="C2268" s="9">
        <v>0</v>
      </c>
      <c r="D2268" t="s">
        <v>161</v>
      </c>
      <c r="E2268" s="25">
        <v>15.247368037177869</v>
      </c>
      <c r="F2268" s="25">
        <v>21.89765393247265</v>
      </c>
      <c r="G2268" s="25">
        <v>19.632991383407216</v>
      </c>
      <c r="H2268" s="10">
        <v>0</v>
      </c>
    </row>
    <row r="2269" spans="1:8" x14ac:dyDescent="0.35">
      <c r="A2269" s="9" t="str">
        <f t="shared" si="74"/>
        <v>DISTRIBUCION VOLUMEN X CRITERIO (Consumiciones)Sopas / Cremas / pures&gt;500MIL</v>
      </c>
      <c r="B2269" s="9">
        <v>0</v>
      </c>
      <c r="C2269" s="9">
        <v>0</v>
      </c>
      <c r="D2269" t="s">
        <v>162</v>
      </c>
      <c r="E2269" s="25">
        <v>24.280533326946877</v>
      </c>
      <c r="F2269" s="25">
        <v>21.044676106466884</v>
      </c>
      <c r="G2269" s="25">
        <v>16.469636443668829</v>
      </c>
      <c r="H2269" s="10">
        <v>0</v>
      </c>
    </row>
    <row r="2270" spans="1:8" x14ac:dyDescent="0.35">
      <c r="A2270" s="9" t="str">
        <f t="shared" si="74"/>
        <v>DISTRIBUCION VOLUMEN X CRITERIO (Consumiciones)Sopas / Cremas / puresDE 15 A 19 AÑOS</v>
      </c>
      <c r="B2270" s="9">
        <v>0</v>
      </c>
      <c r="C2270" s="9">
        <v>0</v>
      </c>
      <c r="D2270" t="s">
        <v>163</v>
      </c>
      <c r="E2270" s="25">
        <v>0.30424265548746965</v>
      </c>
      <c r="F2270" s="25" t="s">
        <v>282</v>
      </c>
      <c r="G2270" s="25">
        <v>1.2365842922474037</v>
      </c>
      <c r="H2270" s="10">
        <v>0</v>
      </c>
    </row>
    <row r="2271" spans="1:8" x14ac:dyDescent="0.35">
      <c r="A2271" s="9" t="str">
        <f t="shared" si="74"/>
        <v>DISTRIBUCION VOLUMEN X CRITERIO (Consumiciones)Sopas / Cremas / puresDE 20 A 24 AÑOS</v>
      </c>
      <c r="B2271" s="9">
        <v>0</v>
      </c>
      <c r="C2271" s="9">
        <v>0</v>
      </c>
      <c r="D2271" t="s">
        <v>164</v>
      </c>
      <c r="E2271" s="25">
        <v>3.32638135184534</v>
      </c>
      <c r="F2271" s="25">
        <v>2.8428907051862224</v>
      </c>
      <c r="G2271" s="25">
        <v>0.41013608529336154</v>
      </c>
      <c r="H2271" s="10">
        <v>0</v>
      </c>
    </row>
    <row r="2272" spans="1:8" x14ac:dyDescent="0.35">
      <c r="A2272" s="9" t="str">
        <f t="shared" si="74"/>
        <v>DISTRIBUCION VOLUMEN X CRITERIO (Consumiciones)Sopas / Cremas / puresDE 25 A 34 AÑOS</v>
      </c>
      <c r="B2272" s="9">
        <v>0</v>
      </c>
      <c r="C2272" s="9">
        <v>0</v>
      </c>
      <c r="D2272" t="s">
        <v>165</v>
      </c>
      <c r="E2272" s="25">
        <v>11.254611582051597</v>
      </c>
      <c r="F2272" s="25">
        <v>8.1193298751193428</v>
      </c>
      <c r="G2272" s="25">
        <v>8.3963282096029044</v>
      </c>
      <c r="H2272" s="10">
        <v>0</v>
      </c>
    </row>
    <row r="2273" spans="1:8" x14ac:dyDescent="0.35">
      <c r="A2273" s="9" t="str">
        <f t="shared" si="74"/>
        <v>DISTRIBUCION VOLUMEN X CRITERIO (Consumiciones)Sopas / Cremas / puresDE 35 A 49 AÑOS</v>
      </c>
      <c r="B2273" s="9">
        <v>0</v>
      </c>
      <c r="C2273" s="9">
        <v>0</v>
      </c>
      <c r="D2273" t="s">
        <v>166</v>
      </c>
      <c r="E2273" s="25">
        <v>25.61719813936476</v>
      </c>
      <c r="F2273" s="25">
        <v>22.391149124612721</v>
      </c>
      <c r="G2273" s="25">
        <v>20.746672366914158</v>
      </c>
      <c r="H2273" s="10">
        <v>0</v>
      </c>
    </row>
    <row r="2274" spans="1:8" x14ac:dyDescent="0.35">
      <c r="A2274" s="9" t="str">
        <f t="shared" si="74"/>
        <v>DISTRIBUCION VOLUMEN X CRITERIO (Consumiciones)Sopas / Cremas / puresDE 50 A 59 AÑOS</v>
      </c>
      <c r="B2274" s="9">
        <v>0</v>
      </c>
      <c r="C2274" s="9">
        <v>0</v>
      </c>
      <c r="D2274" t="s">
        <v>167</v>
      </c>
      <c r="E2274" s="25">
        <v>23.989866221937248</v>
      </c>
      <c r="F2274" s="25">
        <v>20.61201886176967</v>
      </c>
      <c r="G2274" s="25">
        <v>24.133490966600966</v>
      </c>
      <c r="H2274" s="10">
        <v>0</v>
      </c>
    </row>
    <row r="2275" spans="1:8" x14ac:dyDescent="0.35">
      <c r="A2275" s="9" t="str">
        <f t="shared" si="74"/>
        <v>DISTRIBUCION VOLUMEN X CRITERIO (Consumiciones)Sopas / Cremas / puresDE 60 A 75 AÑOS</v>
      </c>
      <c r="B2275" s="9">
        <v>0</v>
      </c>
      <c r="C2275" s="9">
        <v>0</v>
      </c>
      <c r="D2275" t="s">
        <v>168</v>
      </c>
      <c r="E2275" s="25">
        <v>35.507701301203667</v>
      </c>
      <c r="F2275" s="25">
        <v>46.034596149795654</v>
      </c>
      <c r="G2275" s="25">
        <v>45.076802394883025</v>
      </c>
      <c r="H2275" s="10">
        <v>0</v>
      </c>
    </row>
    <row r="2276" spans="1:8" x14ac:dyDescent="0.35">
      <c r="A2276" s="9" t="str">
        <f t="shared" si="74"/>
        <v>DISTRIBUCION VOLUMEN X CRITERIO (Consumiciones)Sopas / Cremas / puresNIVEL ALTO</v>
      </c>
      <c r="B2276" s="9">
        <v>0</v>
      </c>
      <c r="C2276" s="9">
        <v>0</v>
      </c>
      <c r="D2276" t="s">
        <v>256</v>
      </c>
      <c r="E2276" s="25">
        <v>33.032404358319248</v>
      </c>
      <c r="F2276" s="25">
        <v>35.813415010992195</v>
      </c>
      <c r="G2276" s="25">
        <v>38.359200316305305</v>
      </c>
      <c r="H2276" s="10">
        <v>0</v>
      </c>
    </row>
    <row r="2277" spans="1:8" x14ac:dyDescent="0.35">
      <c r="A2277" s="9" t="str">
        <f t="shared" si="74"/>
        <v>DISTRIBUCION VOLUMEN X CRITERIO (Consumiciones)Sopas / Cremas / puresNIVEL MEDIO ALTO</v>
      </c>
      <c r="B2277" s="9">
        <v>0</v>
      </c>
      <c r="C2277" s="9">
        <v>0</v>
      </c>
      <c r="D2277" t="s">
        <v>257</v>
      </c>
      <c r="E2277" s="25">
        <v>14.42302019026552</v>
      </c>
      <c r="F2277" s="25">
        <v>14.146924263967342</v>
      </c>
      <c r="G2277" s="25">
        <v>11.950560740746512</v>
      </c>
      <c r="H2277" s="10">
        <v>0</v>
      </c>
    </row>
    <row r="2278" spans="1:8" x14ac:dyDescent="0.35">
      <c r="A2278" s="9" t="str">
        <f t="shared" si="74"/>
        <v>DISTRIBUCION VOLUMEN X CRITERIO (Consumiciones)Sopas / Cremas / puresNIVEL MEDIO</v>
      </c>
      <c r="B2278" s="9">
        <v>0</v>
      </c>
      <c r="C2278" s="9">
        <v>0</v>
      </c>
      <c r="D2278" t="s">
        <v>258</v>
      </c>
      <c r="E2278" s="25">
        <v>18.216916627386347</v>
      </c>
      <c r="F2278" s="25">
        <v>15.818310512336902</v>
      </c>
      <c r="G2278" s="25">
        <v>19.742042701216143</v>
      </c>
      <c r="H2278" s="10">
        <v>0</v>
      </c>
    </row>
    <row r="2279" spans="1:8" x14ac:dyDescent="0.35">
      <c r="A2279" s="9" t="str">
        <f t="shared" si="74"/>
        <v>DISTRIBUCION VOLUMEN X CRITERIO (Consumiciones)Sopas / Cremas / puresNIVEL MEDIO BAJO</v>
      </c>
      <c r="B2279" s="9">
        <v>0</v>
      </c>
      <c r="C2279" s="9">
        <v>0</v>
      </c>
      <c r="D2279" t="s">
        <v>259</v>
      </c>
      <c r="E2279" s="25">
        <v>13.933046741221256</v>
      </c>
      <c r="F2279" s="25">
        <v>13.873440066406879</v>
      </c>
      <c r="G2279" s="25">
        <v>12.333662168794845</v>
      </c>
      <c r="H2279" s="10">
        <v>0</v>
      </c>
    </row>
    <row r="2280" spans="1:8" x14ac:dyDescent="0.35">
      <c r="A2280" s="9" t="str">
        <f t="shared" si="74"/>
        <v>DISTRIBUCION VOLUMEN X CRITERIO (Consumiciones)Sopas / Cremas / puresNIVEL BAJO</v>
      </c>
      <c r="B2280" s="9">
        <v>0</v>
      </c>
      <c r="C2280" s="9">
        <v>0</v>
      </c>
      <c r="D2280" t="s">
        <v>260</v>
      </c>
      <c r="E2280" s="25">
        <v>20.39461208280763</v>
      </c>
      <c r="F2280" s="25">
        <v>20.347895818000065</v>
      </c>
      <c r="G2280" s="25">
        <v>17.614548680632925</v>
      </c>
      <c r="H2280" s="10">
        <v>0</v>
      </c>
    </row>
    <row r="2281" spans="1:8" x14ac:dyDescent="0.35">
      <c r="A2281" s="9" t="str">
        <f t="shared" si="74"/>
        <v>DISTRIBUCION VOLUMEN X CRITERIO (Consumiciones)Sopas / Cremas / puresHOMBRE</v>
      </c>
      <c r="B2281" s="9">
        <v>0</v>
      </c>
      <c r="C2281" s="9">
        <v>0</v>
      </c>
      <c r="D2281" t="s">
        <v>173</v>
      </c>
      <c r="E2281" s="25">
        <v>60.168885415045104</v>
      </c>
      <c r="F2281" s="25">
        <v>57.514976652040659</v>
      </c>
      <c r="G2281" s="25">
        <v>61.446200830496203</v>
      </c>
      <c r="H2281" s="10">
        <v>0</v>
      </c>
    </row>
    <row r="2282" spans="1:8" x14ac:dyDescent="0.35">
      <c r="A2282" s="9" t="str">
        <f t="shared" si="74"/>
        <v>DISTRIBUCION VOLUMEN X CRITERIO (Consumiciones)Sopas / Cremas / puresMUJER</v>
      </c>
      <c r="B2282" s="9">
        <v>0</v>
      </c>
      <c r="C2282" s="9">
        <v>0</v>
      </c>
      <c r="D2282" t="s">
        <v>174</v>
      </c>
      <c r="E2282" s="25">
        <v>39.831098255953826</v>
      </c>
      <c r="F2282" s="25">
        <v>42.485023347959341</v>
      </c>
      <c r="G2282" s="25">
        <v>38.553794300271896</v>
      </c>
      <c r="H2282" s="10">
        <v>0</v>
      </c>
    </row>
    <row r="2283" spans="1:8" x14ac:dyDescent="0.35">
      <c r="A2283" s="9" t="str">
        <f>$B$3&amp;$C$2283&amp;D2283</f>
        <v>DISTRIBUCION VOLUMEN X CRITERIO (Consumiciones)Proteinas VegetalesT.ESPAÑA</v>
      </c>
      <c r="B2283" s="9">
        <v>0</v>
      </c>
      <c r="C2283" s="9" t="s">
        <v>280</v>
      </c>
      <c r="D2283" t="s">
        <v>145</v>
      </c>
      <c r="E2283" s="25">
        <v>100</v>
      </c>
      <c r="F2283" s="25">
        <v>100</v>
      </c>
      <c r="G2283" s="25">
        <v>100</v>
      </c>
      <c r="H2283" s="10">
        <v>0</v>
      </c>
    </row>
    <row r="2284" spans="1:8" x14ac:dyDescent="0.35">
      <c r="A2284" s="9" t="str">
        <f t="shared" ref="A2284:A2312" si="75">$B$3&amp;$C$2283&amp;D2284</f>
        <v>DISTRIBUCION VOLUMEN X CRITERIO (Consumiciones)Proteinas VegetalesBCN AM</v>
      </c>
      <c r="B2284" s="9">
        <v>0</v>
      </c>
      <c r="C2284" s="9">
        <v>0</v>
      </c>
      <c r="D2284" t="s">
        <v>147</v>
      </c>
      <c r="E2284" s="25">
        <v>42.411726184321438</v>
      </c>
      <c r="F2284" s="25">
        <v>14.304457716525748</v>
      </c>
      <c r="G2284" s="25">
        <v>9.6141255412272244</v>
      </c>
      <c r="H2284" s="10">
        <v>0</v>
      </c>
    </row>
    <row r="2285" spans="1:8" x14ac:dyDescent="0.35">
      <c r="A2285" s="9" t="str">
        <f t="shared" si="75"/>
        <v>DISTRIBUCION VOLUMEN X CRITERIO (Consumiciones)Proteinas VegetalesREST.CAT ARAGON</v>
      </c>
      <c r="B2285" s="9">
        <v>0</v>
      </c>
      <c r="C2285" s="9">
        <v>0</v>
      </c>
      <c r="D2285" t="s">
        <v>148</v>
      </c>
      <c r="E2285" s="25">
        <v>15.077098784580246</v>
      </c>
      <c r="F2285" s="25">
        <v>21.119185789535656</v>
      </c>
      <c r="G2285" s="25">
        <v>16.928334860122611</v>
      </c>
      <c r="H2285" s="10">
        <v>0</v>
      </c>
    </row>
    <row r="2286" spans="1:8" x14ac:dyDescent="0.35">
      <c r="A2286" s="9" t="str">
        <f t="shared" si="75"/>
        <v>DISTRIBUCION VOLUMEN X CRITERIO (Consumiciones)Proteinas VegetalesLEVANTE</v>
      </c>
      <c r="B2286" s="9">
        <v>0</v>
      </c>
      <c r="C2286" s="9">
        <v>0</v>
      </c>
      <c r="D2286" t="s">
        <v>149</v>
      </c>
      <c r="E2286" s="25">
        <v>12.406233452086644</v>
      </c>
      <c r="F2286" s="25">
        <v>14.813185027417083</v>
      </c>
      <c r="G2286" s="25">
        <v>22.463916880025682</v>
      </c>
      <c r="H2286" s="10">
        <v>0</v>
      </c>
    </row>
    <row r="2287" spans="1:8" x14ac:dyDescent="0.35">
      <c r="A2287" s="9" t="str">
        <f t="shared" si="75"/>
        <v>DISTRIBUCION VOLUMEN X CRITERIO (Consumiciones)Proteinas VegetalesANDALUCIA</v>
      </c>
      <c r="B2287" s="9">
        <v>0</v>
      </c>
      <c r="C2287" s="9">
        <v>0</v>
      </c>
      <c r="D2287" t="s">
        <v>150</v>
      </c>
      <c r="E2287" s="25">
        <v>9.0625475874904833</v>
      </c>
      <c r="F2287" s="25">
        <v>9.6932754885590064</v>
      </c>
      <c r="G2287" s="25">
        <v>11.613777120083935</v>
      </c>
      <c r="H2287" s="10">
        <v>0</v>
      </c>
    </row>
    <row r="2288" spans="1:8" x14ac:dyDescent="0.35">
      <c r="A2288" s="9" t="str">
        <f t="shared" si="75"/>
        <v>DISTRIBUCION VOLUMEN X CRITERIO (Consumiciones)Proteinas VegetalesMDD AM</v>
      </c>
      <c r="B2288" s="9">
        <v>0</v>
      </c>
      <c r="C2288" s="9">
        <v>0</v>
      </c>
      <c r="D2288" t="s">
        <v>151</v>
      </c>
      <c r="E2288" s="25">
        <v>8.5857546161824114</v>
      </c>
      <c r="F2288" s="25">
        <v>19.96711153676733</v>
      </c>
      <c r="G2288" s="25">
        <v>20.99792121767317</v>
      </c>
      <c r="H2288" s="10">
        <v>0</v>
      </c>
    </row>
    <row r="2289" spans="1:8" x14ac:dyDescent="0.35">
      <c r="A2289" s="9" t="str">
        <f t="shared" si="75"/>
        <v>DISTRIBUCION VOLUMEN X CRITERIO (Consumiciones)Proteinas VegetalesRTO CENTRO</v>
      </c>
      <c r="B2289" s="9">
        <v>0</v>
      </c>
      <c r="C2289" s="9">
        <v>0</v>
      </c>
      <c r="D2289" t="s">
        <v>152</v>
      </c>
      <c r="E2289" s="25">
        <v>3.9204916825683305</v>
      </c>
      <c r="F2289" s="25">
        <v>5.773958491245982</v>
      </c>
      <c r="G2289" s="25">
        <v>9.1963568458882392</v>
      </c>
      <c r="H2289" s="10">
        <v>0</v>
      </c>
    </row>
    <row r="2290" spans="1:8" x14ac:dyDescent="0.35">
      <c r="A2290" s="9" t="str">
        <f t="shared" si="75"/>
        <v>DISTRIBUCION VOLUMEN X CRITERIO (Consumiciones)Proteinas VegetalesNORTE-CENTRO</v>
      </c>
      <c r="B2290" s="9">
        <v>0</v>
      </c>
      <c r="C2290" s="9">
        <v>0</v>
      </c>
      <c r="D2290" t="s">
        <v>153</v>
      </c>
      <c r="E2290" s="25">
        <v>5.4055347188930565</v>
      </c>
      <c r="F2290" s="25">
        <v>8.8435095221561717</v>
      </c>
      <c r="G2290" s="25">
        <v>6.6492965024780952</v>
      </c>
      <c r="H2290" s="10">
        <v>0</v>
      </c>
    </row>
    <row r="2291" spans="1:8" x14ac:dyDescent="0.35">
      <c r="A2291" s="9" t="str">
        <f t="shared" si="75"/>
        <v>DISTRIBUCION VOLUMEN X CRITERIO (Consumiciones)Proteinas VegetalesNOROESTE</v>
      </c>
      <c r="B2291" s="9">
        <v>0</v>
      </c>
      <c r="C2291" s="9">
        <v>0</v>
      </c>
      <c r="D2291" t="s">
        <v>154</v>
      </c>
      <c r="E2291" s="25">
        <v>3.1305995005467673</v>
      </c>
      <c r="F2291" s="25">
        <v>5.4853089044112968</v>
      </c>
      <c r="G2291" s="25">
        <v>2.5362870833626947</v>
      </c>
      <c r="H2291" s="10">
        <v>0</v>
      </c>
    </row>
    <row r="2292" spans="1:8" x14ac:dyDescent="0.35">
      <c r="A2292" s="9" t="str">
        <f t="shared" si="75"/>
        <v>DISTRIBUCION VOLUMEN X CRITERIO (Consumiciones)Proteinas Vegetales&lt;2MIL</v>
      </c>
      <c r="B2292" s="9">
        <v>0</v>
      </c>
      <c r="C2292" s="9">
        <v>0</v>
      </c>
      <c r="D2292" t="s">
        <v>155</v>
      </c>
      <c r="E2292" s="25">
        <v>3.0446550044023324</v>
      </c>
      <c r="F2292" s="25">
        <v>3.2597556631315556</v>
      </c>
      <c r="G2292" s="25">
        <v>7.9518513298726097</v>
      </c>
      <c r="H2292" s="10">
        <v>0</v>
      </c>
    </row>
    <row r="2293" spans="1:8" x14ac:dyDescent="0.35">
      <c r="A2293" s="9" t="str">
        <f t="shared" si="75"/>
        <v>DISTRIBUCION VOLUMEN X CRITERIO (Consumiciones)Proteinas Vegetales2-5MIL</v>
      </c>
      <c r="B2293" s="9">
        <v>0</v>
      </c>
      <c r="C2293" s="9">
        <v>0</v>
      </c>
      <c r="D2293" t="s">
        <v>156</v>
      </c>
      <c r="E2293" s="25">
        <v>1.1001068466452975</v>
      </c>
      <c r="F2293" s="25">
        <v>4.5402329765620326</v>
      </c>
      <c r="G2293" s="25">
        <v>5.1984865211910529</v>
      </c>
      <c r="H2293" s="10">
        <v>0</v>
      </c>
    </row>
    <row r="2294" spans="1:8" x14ac:dyDescent="0.35">
      <c r="A2294" s="9" t="str">
        <f t="shared" si="75"/>
        <v>DISTRIBUCION VOLUMEN X CRITERIO (Consumiciones)Proteinas Vegetales5-10MIL</v>
      </c>
      <c r="B2294" s="9">
        <v>0</v>
      </c>
      <c r="C2294" s="9">
        <v>0</v>
      </c>
      <c r="D2294" t="s">
        <v>157</v>
      </c>
      <c r="E2294" s="25">
        <v>2.9432299646873408</v>
      </c>
      <c r="F2294" s="25">
        <v>3.0183799977354622</v>
      </c>
      <c r="G2294" s="25">
        <v>4.282769204268746</v>
      </c>
      <c r="H2294" s="10">
        <v>0</v>
      </c>
    </row>
    <row r="2295" spans="1:8" x14ac:dyDescent="0.35">
      <c r="A2295" s="9" t="str">
        <f t="shared" si="75"/>
        <v>DISTRIBUCION VOLUMEN X CRITERIO (Consumiciones)Proteinas Vegetales10-30MIL</v>
      </c>
      <c r="B2295" s="9">
        <v>0</v>
      </c>
      <c r="C2295" s="9">
        <v>0</v>
      </c>
      <c r="D2295" t="s">
        <v>158</v>
      </c>
      <c r="E2295" s="25">
        <v>5.6350670063199324</v>
      </c>
      <c r="F2295" s="25">
        <v>12.130550233807897</v>
      </c>
      <c r="G2295" s="25">
        <v>10.510652291358372</v>
      </c>
      <c r="H2295" s="10">
        <v>0</v>
      </c>
    </row>
    <row r="2296" spans="1:8" x14ac:dyDescent="0.35">
      <c r="A2296" s="9" t="str">
        <f t="shared" si="75"/>
        <v>DISTRIBUCION VOLUMEN X CRITERIO (Consumiciones)Proteinas Vegetales30-100MIL</v>
      </c>
      <c r="B2296" s="9">
        <v>0</v>
      </c>
      <c r="C2296" s="9">
        <v>0</v>
      </c>
      <c r="D2296" t="s">
        <v>159</v>
      </c>
      <c r="E2296" s="25">
        <v>18.44994971001006</v>
      </c>
      <c r="F2296" s="25">
        <v>26.24053605599503</v>
      </c>
      <c r="G2296" s="25">
        <v>24.138503276724684</v>
      </c>
      <c r="H2296" s="10">
        <v>0</v>
      </c>
    </row>
    <row r="2297" spans="1:8" x14ac:dyDescent="0.35">
      <c r="A2297" s="9" t="str">
        <f t="shared" si="75"/>
        <v>DISTRIBUCION VOLUMEN X CRITERIO (Consumiciones)Proteinas Vegetales100-200MIL</v>
      </c>
      <c r="B2297" s="9">
        <v>0</v>
      </c>
      <c r="C2297" s="9">
        <v>0</v>
      </c>
      <c r="D2297" t="s">
        <v>160</v>
      </c>
      <c r="E2297" s="25">
        <v>9.8749110916844476</v>
      </c>
      <c r="F2297" s="25">
        <v>9.9398242312326435</v>
      </c>
      <c r="G2297" s="25">
        <v>6.8638182259491529</v>
      </c>
      <c r="H2297" s="10">
        <v>0</v>
      </c>
    </row>
    <row r="2298" spans="1:8" x14ac:dyDescent="0.35">
      <c r="A2298" s="9" t="str">
        <f t="shared" si="75"/>
        <v>DISTRIBUCION VOLUMEN X CRITERIO (Consumiciones)Proteinas Vegetales200-500MIL</v>
      </c>
      <c r="B2298" s="9">
        <v>0</v>
      </c>
      <c r="C2298" s="9">
        <v>0</v>
      </c>
      <c r="D2298" t="s">
        <v>161</v>
      </c>
      <c r="E2298" s="25">
        <v>40.36468859372895</v>
      </c>
      <c r="F2298" s="25">
        <v>21.28132971258049</v>
      </c>
      <c r="G2298" s="25">
        <v>17.269239502344991</v>
      </c>
      <c r="H2298" s="10">
        <v>0</v>
      </c>
    </row>
    <row r="2299" spans="1:8" x14ac:dyDescent="0.35">
      <c r="A2299" s="9" t="str">
        <f t="shared" si="75"/>
        <v>DISTRIBUCION VOLUMEN X CRITERIO (Consumiciones)Proteinas Vegetales&gt;500MIL</v>
      </c>
      <c r="B2299" s="9">
        <v>0</v>
      </c>
      <c r="C2299" s="9">
        <v>0</v>
      </c>
      <c r="D2299" t="s">
        <v>162</v>
      </c>
      <c r="E2299" s="25">
        <v>18.587380815857173</v>
      </c>
      <c r="F2299" s="25">
        <v>19.589385110249516</v>
      </c>
      <c r="G2299" s="25">
        <v>23.784699222511922</v>
      </c>
      <c r="H2299" s="10">
        <v>0</v>
      </c>
    </row>
    <row r="2300" spans="1:8" x14ac:dyDescent="0.35">
      <c r="A2300" s="9" t="str">
        <f t="shared" si="75"/>
        <v>DISTRIBUCION VOLUMEN X CRITERIO (Consumiciones)Proteinas VegetalesDE 15 A 19 AÑOS</v>
      </c>
      <c r="B2300" s="9">
        <v>0</v>
      </c>
      <c r="C2300" s="9">
        <v>0</v>
      </c>
      <c r="D2300" t="s">
        <v>163</v>
      </c>
      <c r="E2300" s="25" t="s">
        <v>282</v>
      </c>
      <c r="F2300" s="25" t="s">
        <v>282</v>
      </c>
      <c r="G2300" s="25" t="s">
        <v>282</v>
      </c>
      <c r="H2300" s="10">
        <v>0</v>
      </c>
    </row>
    <row r="2301" spans="1:8" x14ac:dyDescent="0.35">
      <c r="A2301" s="9" t="str">
        <f t="shared" si="75"/>
        <v>DISTRIBUCION VOLUMEN X CRITERIO (Consumiciones)Proteinas VegetalesDE 20 A 24 AÑOS</v>
      </c>
      <c r="B2301" s="9">
        <v>0</v>
      </c>
      <c r="C2301" s="9">
        <v>0</v>
      </c>
      <c r="D2301" t="s">
        <v>164</v>
      </c>
      <c r="E2301" s="25">
        <v>6.1510235031286324</v>
      </c>
      <c r="F2301" s="25">
        <v>2.6256515718789535</v>
      </c>
      <c r="G2301" s="25">
        <v>0.68125376803764515</v>
      </c>
      <c r="H2301" s="10">
        <v>0</v>
      </c>
    </row>
    <row r="2302" spans="1:8" x14ac:dyDescent="0.35">
      <c r="A2302" s="9" t="str">
        <f t="shared" si="75"/>
        <v>DISTRIBUCION VOLUMEN X CRITERIO (Consumiciones)Proteinas VegetalesDE 25 A 34 AÑOS</v>
      </c>
      <c r="B2302" s="9">
        <v>0</v>
      </c>
      <c r="C2302" s="9">
        <v>0</v>
      </c>
      <c r="D2302" t="s">
        <v>165</v>
      </c>
      <c r="E2302" s="25">
        <v>11.451378509724297</v>
      </c>
      <c r="F2302" s="25">
        <v>12.556298405908262</v>
      </c>
      <c r="G2302" s="25">
        <v>12.682404340779366</v>
      </c>
      <c r="H2302" s="10">
        <v>0</v>
      </c>
    </row>
    <row r="2303" spans="1:8" x14ac:dyDescent="0.35">
      <c r="A2303" s="9" t="str">
        <f t="shared" si="75"/>
        <v>DISTRIBUCION VOLUMEN X CRITERIO (Consumiciones)Proteinas VegetalesDE 35 A 49 AÑOS</v>
      </c>
      <c r="B2303" s="9">
        <v>0</v>
      </c>
      <c r="C2303" s="9">
        <v>0</v>
      </c>
      <c r="D2303" t="s">
        <v>166</v>
      </c>
      <c r="E2303" s="25">
        <v>55.575890884821831</v>
      </c>
      <c r="F2303" s="25">
        <v>35.248976914126992</v>
      </c>
      <c r="G2303" s="25">
        <v>28.508585253564462</v>
      </c>
      <c r="H2303" s="10">
        <v>0</v>
      </c>
    </row>
    <row r="2304" spans="1:8" x14ac:dyDescent="0.35">
      <c r="A2304" s="9" t="str">
        <f t="shared" si="75"/>
        <v>DISTRIBUCION VOLUMEN X CRITERIO (Consumiciones)Proteinas VegetalesDE 50 A 59 AÑOS</v>
      </c>
      <c r="B2304" s="9">
        <v>0</v>
      </c>
      <c r="C2304" s="9">
        <v>0</v>
      </c>
      <c r="D2304" t="s">
        <v>167</v>
      </c>
      <c r="E2304" s="25">
        <v>15.783643376604658</v>
      </c>
      <c r="F2304" s="25">
        <v>22.597372308463171</v>
      </c>
      <c r="G2304" s="25">
        <v>27.039649543137674</v>
      </c>
      <c r="H2304" s="10">
        <v>0</v>
      </c>
    </row>
    <row r="2305" spans="1:8" x14ac:dyDescent="0.35">
      <c r="A2305" s="9" t="str">
        <f t="shared" si="75"/>
        <v>DISTRIBUCION VOLUMEN X CRITERIO (Consumiciones)Proteinas VegetalesDE 60 A 75 AÑOS</v>
      </c>
      <c r="B2305" s="9">
        <v>0</v>
      </c>
      <c r="C2305" s="9">
        <v>0</v>
      </c>
      <c r="D2305" t="s">
        <v>168</v>
      </c>
      <c r="E2305" s="25">
        <v>11.038035525726229</v>
      </c>
      <c r="F2305" s="25">
        <v>26.971692147733638</v>
      </c>
      <c r="G2305" s="25">
        <v>31.088123145342511</v>
      </c>
      <c r="H2305" s="10">
        <v>0</v>
      </c>
    </row>
    <row r="2306" spans="1:8" x14ac:dyDescent="0.35">
      <c r="A2306" s="9" t="str">
        <f t="shared" si="75"/>
        <v>DISTRIBUCION VOLUMEN X CRITERIO (Consumiciones)Proteinas VegetalesNIVEL ALTO</v>
      </c>
      <c r="B2306" s="9">
        <v>0</v>
      </c>
      <c r="C2306" s="9">
        <v>0</v>
      </c>
      <c r="D2306" t="s">
        <v>256</v>
      </c>
      <c r="E2306" s="25">
        <v>21.239891085355119</v>
      </c>
      <c r="F2306" s="25">
        <v>18.629480597010435</v>
      </c>
      <c r="G2306" s="25">
        <v>17.477066842051691</v>
      </c>
      <c r="H2306" s="10">
        <v>0</v>
      </c>
    </row>
    <row r="2307" spans="1:8" x14ac:dyDescent="0.35">
      <c r="A2307" s="9" t="str">
        <f t="shared" si="75"/>
        <v>DISTRIBUCION VOLUMEN X CRITERIO (Consumiciones)Proteinas VegetalesNIVEL MEDIO ALTO</v>
      </c>
      <c r="B2307" s="9">
        <v>0</v>
      </c>
      <c r="C2307" s="9">
        <v>0</v>
      </c>
      <c r="D2307" t="s">
        <v>257</v>
      </c>
      <c r="E2307" s="25">
        <v>9.5594032881193431</v>
      </c>
      <c r="F2307" s="25">
        <v>12.55442884554836</v>
      </c>
      <c r="G2307" s="25">
        <v>21.727483772970348</v>
      </c>
      <c r="H2307" s="10">
        <v>0</v>
      </c>
    </row>
    <row r="2308" spans="1:8" x14ac:dyDescent="0.35">
      <c r="A2308" s="9" t="str">
        <f t="shared" si="75"/>
        <v>DISTRIBUCION VOLUMEN X CRITERIO (Consumiciones)Proteinas VegetalesNIVEL MEDIO</v>
      </c>
      <c r="B2308" s="9">
        <v>0</v>
      </c>
      <c r="C2308" s="9">
        <v>0</v>
      </c>
      <c r="D2308" t="s">
        <v>258</v>
      </c>
      <c r="E2308" s="25">
        <v>33.710147924637084</v>
      </c>
      <c r="F2308" s="25">
        <v>32.054093866976835</v>
      </c>
      <c r="G2308" s="25">
        <v>16.055673000884756</v>
      </c>
      <c r="H2308" s="10">
        <v>0</v>
      </c>
    </row>
    <row r="2309" spans="1:8" x14ac:dyDescent="0.35">
      <c r="A2309" s="9" t="str">
        <f t="shared" si="75"/>
        <v>DISTRIBUCION VOLUMEN X CRITERIO (Consumiciones)Proteinas VegetalesNIVEL MEDIO BAJO</v>
      </c>
      <c r="B2309" s="9">
        <v>0</v>
      </c>
      <c r="C2309" s="9">
        <v>0</v>
      </c>
      <c r="D2309" t="s">
        <v>259</v>
      </c>
      <c r="E2309" s="25">
        <v>12.686108996111534</v>
      </c>
      <c r="F2309" s="25">
        <v>16.435997275031138</v>
      </c>
      <c r="G2309" s="25">
        <v>22.575282456016723</v>
      </c>
      <c r="H2309" s="10">
        <v>0</v>
      </c>
    </row>
    <row r="2310" spans="1:8" x14ac:dyDescent="0.35">
      <c r="A2310" s="9" t="str">
        <f t="shared" si="75"/>
        <v>DISTRIBUCION VOLUMEN X CRITERIO (Consumiciones)Proteinas VegetalesNIVEL BAJO</v>
      </c>
      <c r="B2310" s="9">
        <v>0</v>
      </c>
      <c r="C2310" s="9">
        <v>0</v>
      </c>
      <c r="D2310" t="s">
        <v>260</v>
      </c>
      <c r="E2310" s="25">
        <v>22.804429905780687</v>
      </c>
      <c r="F2310" s="25">
        <v>20.325988130360649</v>
      </c>
      <c r="G2310" s="25">
        <v>22.164509587453708</v>
      </c>
      <c r="H2310" s="10">
        <v>0</v>
      </c>
    </row>
    <row r="2311" spans="1:8" x14ac:dyDescent="0.35">
      <c r="A2311" s="9" t="str">
        <f t="shared" si="75"/>
        <v>DISTRIBUCION VOLUMEN X CRITERIO (Consumiciones)Proteinas VegetalesHOMBRE</v>
      </c>
      <c r="B2311" s="9">
        <v>0</v>
      </c>
      <c r="C2311" s="9">
        <v>0</v>
      </c>
      <c r="D2311" t="s">
        <v>173</v>
      </c>
      <c r="E2311" s="25">
        <v>25.828691300928408</v>
      </c>
      <c r="F2311" s="25">
        <v>39.851653959047972</v>
      </c>
      <c r="G2311" s="25">
        <v>44.752190355389565</v>
      </c>
      <c r="H2311" s="10">
        <v>0</v>
      </c>
    </row>
    <row r="2312" spans="1:8" x14ac:dyDescent="0.35">
      <c r="A2312" s="9" t="str">
        <f t="shared" si="75"/>
        <v>DISTRIBUCION VOLUMEN X CRITERIO (Consumiciones)Proteinas VegetalesMUJER</v>
      </c>
      <c r="B2312" s="9">
        <v>0</v>
      </c>
      <c r="C2312" s="9">
        <v>0</v>
      </c>
      <c r="D2312" t="s">
        <v>174</v>
      </c>
      <c r="E2312" s="25">
        <v>74.171280499077227</v>
      </c>
      <c r="F2312" s="25">
        <v>60.148346040952028</v>
      </c>
      <c r="G2312" s="25">
        <v>55.2478487930535</v>
      </c>
      <c r="H2312" s="10">
        <v>0</v>
      </c>
    </row>
    <row r="2313" spans="1:8" x14ac:dyDescent="0.35">
      <c r="A2313" s="9" t="str">
        <f>$B$3&amp;$C$2313&amp;D2313</f>
        <v>DISTRIBUCION VOLUMEN X CRITERIO (Consumiciones)Platos Base HuevosT.ESPAÑA</v>
      </c>
      <c r="B2313" s="9">
        <v>0</v>
      </c>
      <c r="C2313" s="9" t="s">
        <v>281</v>
      </c>
      <c r="D2313" t="s">
        <v>145</v>
      </c>
      <c r="E2313" s="25">
        <v>100</v>
      </c>
      <c r="F2313" s="25">
        <v>100</v>
      </c>
      <c r="G2313" s="25">
        <v>100</v>
      </c>
      <c r="H2313" s="10">
        <v>0</v>
      </c>
    </row>
    <row r="2314" spans="1:8" x14ac:dyDescent="0.35">
      <c r="A2314" s="9" t="str">
        <f t="shared" ref="A2314:A2342" si="76">$B$3&amp;$C$2313&amp;D2314</f>
        <v>DISTRIBUCION VOLUMEN X CRITERIO (Consumiciones)Platos Base HuevosBCN AM</v>
      </c>
      <c r="B2314" s="9">
        <v>0</v>
      </c>
      <c r="C2314" s="9">
        <v>0</v>
      </c>
      <c r="D2314" t="s">
        <v>147</v>
      </c>
      <c r="E2314" s="25">
        <v>8.1886191342874621</v>
      </c>
      <c r="F2314" s="25">
        <v>7.5856481662226649</v>
      </c>
      <c r="G2314" s="25">
        <v>8.1932563954116571</v>
      </c>
      <c r="H2314" s="10">
        <v>0</v>
      </c>
    </row>
    <row r="2315" spans="1:8" x14ac:dyDescent="0.35">
      <c r="A2315" s="9" t="str">
        <f t="shared" si="76"/>
        <v>DISTRIBUCION VOLUMEN X CRITERIO (Consumiciones)Platos Base HuevosREST.CAT ARAGON</v>
      </c>
      <c r="B2315" s="9">
        <v>0</v>
      </c>
      <c r="C2315" s="9">
        <v>0</v>
      </c>
      <c r="D2315" t="s">
        <v>148</v>
      </c>
      <c r="E2315" s="25">
        <v>10.301856661937659</v>
      </c>
      <c r="F2315" s="25">
        <v>10.311217933474687</v>
      </c>
      <c r="G2315" s="25">
        <v>11.630365801928969</v>
      </c>
      <c r="H2315" s="10">
        <v>0</v>
      </c>
    </row>
    <row r="2316" spans="1:8" x14ac:dyDescent="0.35">
      <c r="A2316" s="9" t="str">
        <f t="shared" si="76"/>
        <v>DISTRIBUCION VOLUMEN X CRITERIO (Consumiciones)Platos Base HuevosLEVANTE</v>
      </c>
      <c r="B2316" s="9">
        <v>0</v>
      </c>
      <c r="C2316" s="9">
        <v>0</v>
      </c>
      <c r="D2316" t="s">
        <v>149</v>
      </c>
      <c r="E2316" s="25">
        <v>16.297895240540932</v>
      </c>
      <c r="F2316" s="25">
        <v>17.525929701199459</v>
      </c>
      <c r="G2316" s="25">
        <v>16.620893651937294</v>
      </c>
      <c r="H2316" s="10">
        <v>0</v>
      </c>
    </row>
    <row r="2317" spans="1:8" x14ac:dyDescent="0.35">
      <c r="A2317" s="9" t="str">
        <f t="shared" si="76"/>
        <v>DISTRIBUCION VOLUMEN X CRITERIO (Consumiciones)Platos Base HuevosANDALUCIA</v>
      </c>
      <c r="B2317" s="9">
        <v>0</v>
      </c>
      <c r="C2317" s="9">
        <v>0</v>
      </c>
      <c r="D2317" t="s">
        <v>150</v>
      </c>
      <c r="E2317" s="25">
        <v>18.406317225236908</v>
      </c>
      <c r="F2317" s="25">
        <v>16.744206736292071</v>
      </c>
      <c r="G2317" s="25">
        <v>15.983322410281161</v>
      </c>
      <c r="H2317" s="10">
        <v>0</v>
      </c>
    </row>
    <row r="2318" spans="1:8" x14ac:dyDescent="0.35">
      <c r="A2318" s="9" t="str">
        <f t="shared" si="76"/>
        <v>DISTRIBUCION VOLUMEN X CRITERIO (Consumiciones)Platos Base HuevosMDD AM</v>
      </c>
      <c r="B2318" s="9">
        <v>0</v>
      </c>
      <c r="C2318" s="9">
        <v>0</v>
      </c>
      <c r="D2318" t="s">
        <v>151</v>
      </c>
      <c r="E2318" s="25">
        <v>15.12374939718009</v>
      </c>
      <c r="F2318" s="25">
        <v>14.485334915793391</v>
      </c>
      <c r="G2318" s="25">
        <v>16.222105520930505</v>
      </c>
      <c r="H2318" s="10">
        <v>0</v>
      </c>
    </row>
    <row r="2319" spans="1:8" x14ac:dyDescent="0.35">
      <c r="A2319" s="9" t="str">
        <f t="shared" si="76"/>
        <v>DISTRIBUCION VOLUMEN X CRITERIO (Consumiciones)Platos Base HuevosRTO CENTRO</v>
      </c>
      <c r="B2319" s="9">
        <v>0</v>
      </c>
      <c r="C2319" s="9">
        <v>0</v>
      </c>
      <c r="D2319" t="s">
        <v>152</v>
      </c>
      <c r="E2319" s="25">
        <v>12.731968142107867</v>
      </c>
      <c r="F2319" s="25">
        <v>14.347087343608441</v>
      </c>
      <c r="G2319" s="25">
        <v>10.833929028943022</v>
      </c>
      <c r="H2319" s="10">
        <v>0</v>
      </c>
    </row>
    <row r="2320" spans="1:8" x14ac:dyDescent="0.35">
      <c r="A2320" s="9" t="str">
        <f t="shared" si="76"/>
        <v>DISTRIBUCION VOLUMEN X CRITERIO (Consumiciones)Platos Base HuevosNORTE-CENTRO</v>
      </c>
      <c r="B2320" s="9">
        <v>0</v>
      </c>
      <c r="C2320" s="9">
        <v>0</v>
      </c>
      <c r="D2320" t="s">
        <v>153</v>
      </c>
      <c r="E2320" s="25">
        <v>12.720540875048938</v>
      </c>
      <c r="F2320" s="25">
        <v>11.620528538820079</v>
      </c>
      <c r="G2320" s="25">
        <v>12.578635359264611</v>
      </c>
      <c r="H2320" s="10">
        <v>0</v>
      </c>
    </row>
    <row r="2321" spans="1:8" x14ac:dyDescent="0.35">
      <c r="A2321" s="9" t="str">
        <f t="shared" si="76"/>
        <v>DISTRIBUCION VOLUMEN X CRITERIO (Consumiciones)Platos Base HuevosNOROESTE</v>
      </c>
      <c r="B2321" s="9">
        <v>0</v>
      </c>
      <c r="C2321" s="9">
        <v>0</v>
      </c>
      <c r="D2321" t="s">
        <v>154</v>
      </c>
      <c r="E2321" s="25">
        <v>6.2290486461050696</v>
      </c>
      <c r="F2321" s="25">
        <v>7.3800419323521993</v>
      </c>
      <c r="G2321" s="25">
        <v>7.9374871129217111</v>
      </c>
      <c r="H2321" s="10">
        <v>0</v>
      </c>
    </row>
    <row r="2322" spans="1:8" x14ac:dyDescent="0.35">
      <c r="A2322" s="9" t="str">
        <f t="shared" si="76"/>
        <v>DISTRIBUCION VOLUMEN X CRITERIO (Consumiciones)Platos Base Huevos&lt;2MIL</v>
      </c>
      <c r="B2322" s="9">
        <v>0</v>
      </c>
      <c r="C2322" s="9">
        <v>0</v>
      </c>
      <c r="D2322" t="s">
        <v>155</v>
      </c>
      <c r="E2322" s="25">
        <v>4.275678257180398</v>
      </c>
      <c r="F2322" s="25">
        <v>4.8553461619546603</v>
      </c>
      <c r="G2322" s="25">
        <v>4.5103830334566242</v>
      </c>
      <c r="H2322" s="10">
        <v>0</v>
      </c>
    </row>
    <row r="2323" spans="1:8" x14ac:dyDescent="0.35">
      <c r="A2323" s="9" t="str">
        <f t="shared" si="76"/>
        <v>DISTRIBUCION VOLUMEN X CRITERIO (Consumiciones)Platos Base Huevos2-5MIL</v>
      </c>
      <c r="B2323" s="9">
        <v>0</v>
      </c>
      <c r="C2323" s="9">
        <v>0</v>
      </c>
      <c r="D2323" t="s">
        <v>156</v>
      </c>
      <c r="E2323" s="25">
        <v>5.3797800520050574</v>
      </c>
      <c r="F2323" s="25">
        <v>5.9821651451341609</v>
      </c>
      <c r="G2323" s="25">
        <v>4.8021370491527913</v>
      </c>
      <c r="H2323" s="10">
        <v>0</v>
      </c>
    </row>
    <row r="2324" spans="1:8" x14ac:dyDescent="0.35">
      <c r="A2324" s="9" t="str">
        <f t="shared" si="76"/>
        <v>DISTRIBUCION VOLUMEN X CRITERIO (Consumiciones)Platos Base Huevos5-10MIL</v>
      </c>
      <c r="B2324" s="9">
        <v>0</v>
      </c>
      <c r="C2324" s="9">
        <v>0</v>
      </c>
      <c r="D2324" t="s">
        <v>157</v>
      </c>
      <c r="E2324" s="25">
        <v>7.2894386887129192</v>
      </c>
      <c r="F2324" s="25">
        <v>8.0536806038145148</v>
      </c>
      <c r="G2324" s="25">
        <v>7.4077285194522338</v>
      </c>
      <c r="H2324" s="10">
        <v>0</v>
      </c>
    </row>
    <row r="2325" spans="1:8" x14ac:dyDescent="0.35">
      <c r="A2325" s="9" t="str">
        <f t="shared" si="76"/>
        <v>DISTRIBUCION VOLUMEN X CRITERIO (Consumiciones)Platos Base Huevos10-30MIL</v>
      </c>
      <c r="B2325" s="9">
        <v>0</v>
      </c>
      <c r="C2325" s="9">
        <v>0</v>
      </c>
      <c r="D2325" t="s">
        <v>158</v>
      </c>
      <c r="E2325" s="25">
        <v>15.567205006480753</v>
      </c>
      <c r="F2325" s="25">
        <v>16.027864357997519</v>
      </c>
      <c r="G2325" s="25">
        <v>17.383520865388832</v>
      </c>
      <c r="H2325" s="10">
        <v>0</v>
      </c>
    </row>
    <row r="2326" spans="1:8" x14ac:dyDescent="0.35">
      <c r="A2326" s="9" t="str">
        <f t="shared" si="76"/>
        <v>DISTRIBUCION VOLUMEN X CRITERIO (Consumiciones)Platos Base Huevos30-100MIL</v>
      </c>
      <c r="B2326" s="9">
        <v>0</v>
      </c>
      <c r="C2326" s="9">
        <v>0</v>
      </c>
      <c r="D2326" t="s">
        <v>159</v>
      </c>
      <c r="E2326" s="25">
        <v>24.217947872390685</v>
      </c>
      <c r="F2326" s="25">
        <v>21.866036995209321</v>
      </c>
      <c r="G2326" s="25">
        <v>21.508362622683805</v>
      </c>
      <c r="H2326" s="10">
        <v>0</v>
      </c>
    </row>
    <row r="2327" spans="1:8" x14ac:dyDescent="0.35">
      <c r="A2327" s="9" t="str">
        <f t="shared" si="76"/>
        <v>DISTRIBUCION VOLUMEN X CRITERIO (Consumiciones)Platos Base Huevos100-200MIL</v>
      </c>
      <c r="B2327" s="9">
        <v>0</v>
      </c>
      <c r="C2327" s="9">
        <v>0</v>
      </c>
      <c r="D2327" t="s">
        <v>160</v>
      </c>
      <c r="E2327" s="25">
        <v>10.859589619382666</v>
      </c>
      <c r="F2327" s="25">
        <v>10.006102219632112</v>
      </c>
      <c r="G2327" s="25">
        <v>11.593555352036052</v>
      </c>
      <c r="H2327" s="10">
        <v>0</v>
      </c>
    </row>
    <row r="2328" spans="1:8" x14ac:dyDescent="0.35">
      <c r="A2328" s="9" t="str">
        <f t="shared" si="76"/>
        <v>DISTRIBUCION VOLUMEN X CRITERIO (Consumiciones)Platos Base Huevos200-500MIL</v>
      </c>
      <c r="B2328" s="9">
        <v>0</v>
      </c>
      <c r="C2328" s="9">
        <v>0</v>
      </c>
      <c r="D2328" t="s">
        <v>161</v>
      </c>
      <c r="E2328" s="25">
        <v>13.339807069563195</v>
      </c>
      <c r="F2328" s="25">
        <v>15.563222568227619</v>
      </c>
      <c r="G2328" s="25">
        <v>13.972721151700199</v>
      </c>
      <c r="H2328" s="10">
        <v>0</v>
      </c>
    </row>
    <row r="2329" spans="1:8" x14ac:dyDescent="0.35">
      <c r="A2329" s="9" t="str">
        <f t="shared" si="76"/>
        <v>DISTRIBUCION VOLUMEN X CRITERIO (Consumiciones)Platos Base Huevos&gt;500MIL</v>
      </c>
      <c r="B2329" s="9">
        <v>0</v>
      </c>
      <c r="C2329" s="9">
        <v>0</v>
      </c>
      <c r="D2329" t="s">
        <v>162</v>
      </c>
      <c r="E2329" s="25">
        <v>19.070560450616945</v>
      </c>
      <c r="F2329" s="25">
        <v>17.645577215793086</v>
      </c>
      <c r="G2329" s="25">
        <v>18.821581969367326</v>
      </c>
      <c r="H2329" s="10">
        <v>0</v>
      </c>
    </row>
    <row r="2330" spans="1:8" x14ac:dyDescent="0.35">
      <c r="A2330" s="9" t="str">
        <f t="shared" si="76"/>
        <v>DISTRIBUCION VOLUMEN X CRITERIO (Consumiciones)Platos Base HuevosDE 15 A 19 AÑOS</v>
      </c>
      <c r="B2330" s="9">
        <v>0</v>
      </c>
      <c r="C2330" s="9">
        <v>0</v>
      </c>
      <c r="D2330" t="s">
        <v>163</v>
      </c>
      <c r="E2330" s="25">
        <v>2.3432562986787309</v>
      </c>
      <c r="F2330" s="25">
        <v>5.7225049339486196</v>
      </c>
      <c r="G2330" s="25">
        <v>1.2051276062567622</v>
      </c>
      <c r="H2330" s="10">
        <v>0</v>
      </c>
    </row>
    <row r="2331" spans="1:8" x14ac:dyDescent="0.35">
      <c r="A2331" s="9" t="str">
        <f t="shared" si="76"/>
        <v>DISTRIBUCION VOLUMEN X CRITERIO (Consumiciones)Platos Base HuevosDE 20 A 24 AÑOS</v>
      </c>
      <c r="B2331" s="9">
        <v>0</v>
      </c>
      <c r="C2331" s="9">
        <v>0</v>
      </c>
      <c r="D2331" t="s">
        <v>164</v>
      </c>
      <c r="E2331" s="25">
        <v>2.6617977995845399</v>
      </c>
      <c r="F2331" s="25">
        <v>3.0450667493861694</v>
      </c>
      <c r="G2331" s="25">
        <v>3.8602420246384419</v>
      </c>
      <c r="H2331" s="10">
        <v>0</v>
      </c>
    </row>
    <row r="2332" spans="1:8" x14ac:dyDescent="0.35">
      <c r="A2332" s="9" t="str">
        <f t="shared" si="76"/>
        <v>DISTRIBUCION VOLUMEN X CRITERIO (Consumiciones)Platos Base HuevosDE 25 A 34 AÑOS</v>
      </c>
      <c r="B2332" s="9">
        <v>0</v>
      </c>
      <c r="C2332" s="9">
        <v>0</v>
      </c>
      <c r="D2332" t="s">
        <v>165</v>
      </c>
      <c r="E2332" s="25">
        <v>11.291234402107895</v>
      </c>
      <c r="F2332" s="25">
        <v>10.570168309107828</v>
      </c>
      <c r="G2332" s="25">
        <v>9.3004599006025845</v>
      </c>
      <c r="H2332" s="10">
        <v>0</v>
      </c>
    </row>
    <row r="2333" spans="1:8" x14ac:dyDescent="0.35">
      <c r="A2333" s="9" t="str">
        <f t="shared" si="76"/>
        <v>DISTRIBUCION VOLUMEN X CRITERIO (Consumiciones)Platos Base HuevosDE 35 A 49 AÑOS</v>
      </c>
      <c r="B2333" s="9">
        <v>0</v>
      </c>
      <c r="C2333" s="9">
        <v>0</v>
      </c>
      <c r="D2333" t="s">
        <v>166</v>
      </c>
      <c r="E2333" s="25">
        <v>28.194430996473592</v>
      </c>
      <c r="F2333" s="25">
        <v>26.06658115514379</v>
      </c>
      <c r="G2333" s="25">
        <v>25.096903751160131</v>
      </c>
      <c r="H2333" s="10">
        <v>0</v>
      </c>
    </row>
    <row r="2334" spans="1:8" x14ac:dyDescent="0.35">
      <c r="A2334" s="9" t="str">
        <f t="shared" si="76"/>
        <v>DISTRIBUCION VOLUMEN X CRITERIO (Consumiciones)Platos Base HuevosDE 50 A 59 AÑOS</v>
      </c>
      <c r="B2334" s="9">
        <v>0</v>
      </c>
      <c r="C2334" s="9">
        <v>0</v>
      </c>
      <c r="D2334" t="s">
        <v>167</v>
      </c>
      <c r="E2334" s="25">
        <v>26.109364044288963</v>
      </c>
      <c r="F2334" s="25">
        <v>25.728533803906984</v>
      </c>
      <c r="G2334" s="25">
        <v>28.704790242010482</v>
      </c>
      <c r="H2334" s="10">
        <v>0</v>
      </c>
    </row>
    <row r="2335" spans="1:8" x14ac:dyDescent="0.35">
      <c r="A2335" s="9" t="str">
        <f t="shared" si="76"/>
        <v>DISTRIBUCION VOLUMEN X CRITERIO (Consumiciones)Platos Base HuevosDE 60 A 75 AÑOS</v>
      </c>
      <c r="B2335" s="9">
        <v>0</v>
      </c>
      <c r="C2335" s="9">
        <v>0</v>
      </c>
      <c r="D2335" t="s">
        <v>168</v>
      </c>
      <c r="E2335" s="25">
        <v>29.399907103756124</v>
      </c>
      <c r="F2335" s="25">
        <v>28.86714268238811</v>
      </c>
      <c r="G2335" s="25">
        <v>31.832463499783664</v>
      </c>
      <c r="H2335" s="10">
        <v>0</v>
      </c>
    </row>
    <row r="2336" spans="1:8" x14ac:dyDescent="0.35">
      <c r="A2336" s="9" t="str">
        <f t="shared" si="76"/>
        <v>DISTRIBUCION VOLUMEN X CRITERIO (Consumiciones)Platos Base HuevosNIVEL ALTO</v>
      </c>
      <c r="B2336" s="9">
        <v>0</v>
      </c>
      <c r="C2336" s="9">
        <v>0</v>
      </c>
      <c r="D2336" t="s">
        <v>256</v>
      </c>
      <c r="E2336" s="25">
        <v>29.356499392619472</v>
      </c>
      <c r="F2336" s="25">
        <v>26.302554153945824</v>
      </c>
      <c r="G2336" s="25">
        <v>24.362015900000518</v>
      </c>
      <c r="H2336" s="10">
        <v>0</v>
      </c>
    </row>
    <row r="2337" spans="1:8" x14ac:dyDescent="0.35">
      <c r="A2337" s="9" t="str">
        <f t="shared" si="76"/>
        <v>DISTRIBUCION VOLUMEN X CRITERIO (Consumiciones)Platos Base HuevosNIVEL MEDIO ALTO</v>
      </c>
      <c r="B2337" s="9">
        <v>0</v>
      </c>
      <c r="C2337" s="9">
        <v>0</v>
      </c>
      <c r="D2337" t="s">
        <v>257</v>
      </c>
      <c r="E2337" s="25">
        <v>16.191520621703201</v>
      </c>
      <c r="F2337" s="25">
        <v>14.920542191323872</v>
      </c>
      <c r="G2337" s="25">
        <v>17.840092650130629</v>
      </c>
      <c r="H2337" s="10">
        <v>0</v>
      </c>
    </row>
    <row r="2338" spans="1:8" x14ac:dyDescent="0.35">
      <c r="A2338" s="9" t="str">
        <f t="shared" si="76"/>
        <v>DISTRIBUCION VOLUMEN X CRITERIO (Consumiciones)Platos Base HuevosNIVEL MEDIO</v>
      </c>
      <c r="B2338" s="9">
        <v>0</v>
      </c>
      <c r="C2338" s="9">
        <v>0</v>
      </c>
      <c r="D2338" t="s">
        <v>258</v>
      </c>
      <c r="E2338" s="25">
        <v>24.406359790988127</v>
      </c>
      <c r="F2338" s="25">
        <v>27.19060575236535</v>
      </c>
      <c r="G2338" s="25">
        <v>26.491657194516677</v>
      </c>
      <c r="H2338" s="10">
        <v>0</v>
      </c>
    </row>
    <row r="2339" spans="1:8" x14ac:dyDescent="0.35">
      <c r="A2339" s="9" t="str">
        <f t="shared" si="76"/>
        <v>DISTRIBUCION VOLUMEN X CRITERIO (Consumiciones)Platos Base HuevosNIVEL MEDIO BAJO</v>
      </c>
      <c r="B2339" s="9">
        <v>0</v>
      </c>
      <c r="C2339" s="9">
        <v>0</v>
      </c>
      <c r="D2339" t="s">
        <v>259</v>
      </c>
      <c r="E2339" s="25">
        <v>12.841680196494734</v>
      </c>
      <c r="F2339" s="25">
        <v>12.531309071627378</v>
      </c>
      <c r="G2339" s="25">
        <v>13.670692861230997</v>
      </c>
      <c r="H2339" s="10">
        <v>0</v>
      </c>
    </row>
    <row r="2340" spans="1:8" x14ac:dyDescent="0.35">
      <c r="A2340" s="9" t="str">
        <f t="shared" si="76"/>
        <v>DISTRIBUCION VOLUMEN X CRITERIO (Consumiciones)Platos Base HuevosNIVEL BAJO</v>
      </c>
      <c r="B2340" s="9">
        <v>0</v>
      </c>
      <c r="C2340" s="9">
        <v>0</v>
      </c>
      <c r="D2340" t="s">
        <v>260</v>
      </c>
      <c r="E2340" s="25">
        <v>17.203939998194461</v>
      </c>
      <c r="F2340" s="25">
        <v>19.054969901789519</v>
      </c>
      <c r="G2340" s="25">
        <v>17.635539034930648</v>
      </c>
      <c r="H2340" s="10">
        <v>0</v>
      </c>
    </row>
    <row r="2341" spans="1:8" x14ac:dyDescent="0.35">
      <c r="A2341" s="9" t="str">
        <f t="shared" si="76"/>
        <v>DISTRIBUCION VOLUMEN X CRITERIO (Consumiciones)Platos Base HuevosHOMBRE</v>
      </c>
      <c r="B2341" s="9">
        <v>0</v>
      </c>
      <c r="C2341" s="9">
        <v>0</v>
      </c>
      <c r="D2341" t="s">
        <v>173</v>
      </c>
      <c r="E2341" s="25">
        <v>51.693625755366682</v>
      </c>
      <c r="F2341" s="25">
        <v>51.481982835703121</v>
      </c>
      <c r="G2341" s="25">
        <v>49.508604203794434</v>
      </c>
      <c r="H2341" s="10">
        <v>0</v>
      </c>
    </row>
    <row r="2342" spans="1:8" x14ac:dyDescent="0.35">
      <c r="A2342" s="9" t="str">
        <f t="shared" si="76"/>
        <v>DISTRIBUCION VOLUMEN X CRITERIO (Consumiciones)Platos Base HuevosMUJER</v>
      </c>
      <c r="B2342" s="9">
        <v>0</v>
      </c>
      <c r="C2342" s="9">
        <v>0</v>
      </c>
      <c r="D2342" t="s">
        <v>174</v>
      </c>
      <c r="E2342" s="25">
        <v>48.306374244633325</v>
      </c>
      <c r="F2342" s="25">
        <v>48.518017164296886</v>
      </c>
      <c r="G2342" s="25">
        <v>50.491372204300234</v>
      </c>
      <c r="H2342" s="10">
        <v>0</v>
      </c>
    </row>
    <row r="2343" spans="1:8" x14ac:dyDescent="0.35">
      <c r="A2343" s="9" t="str">
        <f>$B$2343&amp;$C$2343&amp;D2343</f>
        <v>DISTRIBUCION VOLUMEN X CRITERIO (kg ó litros).T.Alimentos TOTAL INGT.ESPAÑA</v>
      </c>
      <c r="B2343" s="9" t="s">
        <v>50</v>
      </c>
      <c r="C2343" s="9" t="s">
        <v>45</v>
      </c>
      <c r="D2343" t="s">
        <v>145</v>
      </c>
      <c r="E2343" s="25">
        <v>100</v>
      </c>
      <c r="F2343" s="25">
        <v>100</v>
      </c>
      <c r="G2343" s="25">
        <v>100</v>
      </c>
      <c r="H2343" s="10">
        <v>0</v>
      </c>
    </row>
    <row r="2344" spans="1:8" x14ac:dyDescent="0.35">
      <c r="A2344" s="9" t="str">
        <f t="shared" ref="A2344:A2372" si="77">$B$2343&amp;$C$2343&amp;D2344</f>
        <v>DISTRIBUCION VOLUMEN X CRITERIO (kg ó litros).T.Alimentos TOTAL INGBCN AM</v>
      </c>
      <c r="B2344" s="9">
        <v>0</v>
      </c>
      <c r="C2344" s="9">
        <v>0</v>
      </c>
      <c r="D2344" t="s">
        <v>147</v>
      </c>
      <c r="E2344" s="25">
        <v>9.5814519162561336</v>
      </c>
      <c r="F2344" s="25">
        <v>8.8316310995458593</v>
      </c>
      <c r="G2344" s="25">
        <v>8.9420623464018902</v>
      </c>
      <c r="H2344" s="10">
        <v>0</v>
      </c>
    </row>
    <row r="2345" spans="1:8" x14ac:dyDescent="0.35">
      <c r="A2345" s="9" t="str">
        <f t="shared" si="77"/>
        <v>DISTRIBUCION VOLUMEN X CRITERIO (kg ó litros).T.Alimentos TOTAL INGREST.CAT ARAGON</v>
      </c>
      <c r="B2345" s="9">
        <v>0</v>
      </c>
      <c r="C2345" s="9">
        <v>0</v>
      </c>
      <c r="D2345" t="s">
        <v>148</v>
      </c>
      <c r="E2345" s="25">
        <v>11.314980814530973</v>
      </c>
      <c r="F2345" s="25">
        <v>12.433708595169852</v>
      </c>
      <c r="G2345" s="25">
        <v>13.186445484203283</v>
      </c>
      <c r="H2345" s="10">
        <v>0</v>
      </c>
    </row>
    <row r="2346" spans="1:8" x14ac:dyDescent="0.35">
      <c r="A2346" s="9" t="str">
        <f t="shared" si="77"/>
        <v>DISTRIBUCION VOLUMEN X CRITERIO (kg ó litros).T.Alimentos TOTAL INGLEVANTE</v>
      </c>
      <c r="B2346" s="9">
        <v>0</v>
      </c>
      <c r="C2346" s="9">
        <v>0</v>
      </c>
      <c r="D2346" t="s">
        <v>149</v>
      </c>
      <c r="E2346" s="25">
        <v>16.572681568983413</v>
      </c>
      <c r="F2346" s="25">
        <v>16.876639339657</v>
      </c>
      <c r="G2346" s="25">
        <v>16.888169981115357</v>
      </c>
      <c r="H2346" s="10">
        <v>0</v>
      </c>
    </row>
    <row r="2347" spans="1:8" x14ac:dyDescent="0.35">
      <c r="A2347" s="9" t="str">
        <f t="shared" si="77"/>
        <v>DISTRIBUCION VOLUMEN X CRITERIO (kg ó litros).T.Alimentos TOTAL INGANDALUCIA</v>
      </c>
      <c r="B2347" s="9">
        <v>0</v>
      </c>
      <c r="C2347" s="9">
        <v>0</v>
      </c>
      <c r="D2347" t="s">
        <v>150</v>
      </c>
      <c r="E2347" s="25">
        <v>20.109634041226844</v>
      </c>
      <c r="F2347" s="25">
        <v>19.461767759535721</v>
      </c>
      <c r="G2347" s="25">
        <v>19.693029335456131</v>
      </c>
      <c r="H2347" s="10">
        <v>0</v>
      </c>
    </row>
    <row r="2348" spans="1:8" x14ac:dyDescent="0.35">
      <c r="A2348" s="9" t="str">
        <f t="shared" si="77"/>
        <v>DISTRIBUCION VOLUMEN X CRITERIO (kg ó litros).T.Alimentos TOTAL INGMDD AM</v>
      </c>
      <c r="B2348" s="9">
        <v>0</v>
      </c>
      <c r="C2348" s="9">
        <v>0</v>
      </c>
      <c r="D2348" t="s">
        <v>151</v>
      </c>
      <c r="E2348" s="25">
        <v>18.061949794757947</v>
      </c>
      <c r="F2348" s="25">
        <v>16.561766216970184</v>
      </c>
      <c r="G2348" s="25">
        <v>16.639044961604817</v>
      </c>
      <c r="H2348" s="10">
        <v>0</v>
      </c>
    </row>
    <row r="2349" spans="1:8" x14ac:dyDescent="0.35">
      <c r="A2349" s="9" t="str">
        <f t="shared" si="77"/>
        <v>DISTRIBUCION VOLUMEN X CRITERIO (kg ó litros).T.Alimentos TOTAL INGRTO CENTRO</v>
      </c>
      <c r="B2349" s="9">
        <v>0</v>
      </c>
      <c r="C2349" s="9">
        <v>0</v>
      </c>
      <c r="D2349" t="s">
        <v>152</v>
      </c>
      <c r="E2349" s="25">
        <v>8.7755682459398923</v>
      </c>
      <c r="F2349" s="25">
        <v>9.9904738590400495</v>
      </c>
      <c r="G2349" s="25">
        <v>10.13683255215763</v>
      </c>
      <c r="H2349" s="10">
        <v>0</v>
      </c>
    </row>
    <row r="2350" spans="1:8" x14ac:dyDescent="0.35">
      <c r="A2350" s="9" t="str">
        <f t="shared" si="77"/>
        <v>DISTRIBUCION VOLUMEN X CRITERIO (kg ó litros).T.Alimentos TOTAL INGNORTE-CENTRO</v>
      </c>
      <c r="B2350" s="9">
        <v>0</v>
      </c>
      <c r="C2350" s="9">
        <v>0</v>
      </c>
      <c r="D2350" t="s">
        <v>153</v>
      </c>
      <c r="E2350" s="25">
        <v>8.4420607110368042</v>
      </c>
      <c r="F2350" s="25">
        <v>8.0834756543084421</v>
      </c>
      <c r="G2350" s="25">
        <v>7.7931328627803831</v>
      </c>
      <c r="H2350" s="10">
        <v>0</v>
      </c>
    </row>
    <row r="2351" spans="1:8" x14ac:dyDescent="0.35">
      <c r="A2351" s="9" t="str">
        <f t="shared" si="77"/>
        <v>DISTRIBUCION VOLUMEN X CRITERIO (kg ó litros).T.Alimentos TOTAL INGNOROESTE</v>
      </c>
      <c r="B2351" s="9">
        <v>0</v>
      </c>
      <c r="C2351" s="9">
        <v>0</v>
      </c>
      <c r="D2351" t="s">
        <v>154</v>
      </c>
      <c r="E2351" s="25">
        <v>7.1416749842203711</v>
      </c>
      <c r="F2351" s="25">
        <v>7.7605375900946472</v>
      </c>
      <c r="G2351" s="25">
        <v>6.7212824546460714</v>
      </c>
      <c r="H2351" s="10">
        <v>0</v>
      </c>
    </row>
    <row r="2352" spans="1:8" x14ac:dyDescent="0.35">
      <c r="A2352" s="9" t="str">
        <f t="shared" si="77"/>
        <v>DISTRIBUCION VOLUMEN X CRITERIO (kg ó litros).T.Alimentos TOTAL ING&lt;2MIL</v>
      </c>
      <c r="B2352" s="9">
        <v>0</v>
      </c>
      <c r="C2352" s="9">
        <v>0</v>
      </c>
      <c r="D2352" t="s">
        <v>155</v>
      </c>
      <c r="E2352" s="25">
        <v>3.8218047292811557</v>
      </c>
      <c r="F2352" s="25">
        <v>4.5044532399283996</v>
      </c>
      <c r="G2352" s="25">
        <v>5.5221849797678368</v>
      </c>
      <c r="H2352" s="10">
        <v>0</v>
      </c>
    </row>
    <row r="2353" spans="1:8" x14ac:dyDescent="0.35">
      <c r="A2353" s="9" t="str">
        <f t="shared" si="77"/>
        <v>DISTRIBUCION VOLUMEN X CRITERIO (kg ó litros).T.Alimentos TOTAL ING2-5MIL</v>
      </c>
      <c r="B2353" s="9">
        <v>0</v>
      </c>
      <c r="C2353" s="9">
        <v>0</v>
      </c>
      <c r="D2353" t="s">
        <v>156</v>
      </c>
      <c r="E2353" s="25">
        <v>5.2176936982824396</v>
      </c>
      <c r="F2353" s="25">
        <v>4.770518066968533</v>
      </c>
      <c r="G2353" s="25">
        <v>3.9488912892153394</v>
      </c>
      <c r="H2353" s="10">
        <v>0</v>
      </c>
    </row>
    <row r="2354" spans="1:8" x14ac:dyDescent="0.35">
      <c r="A2354" s="9" t="str">
        <f t="shared" si="77"/>
        <v>DISTRIBUCION VOLUMEN X CRITERIO (kg ó litros).T.Alimentos TOTAL ING5-10MIL</v>
      </c>
      <c r="B2354" s="9">
        <v>0</v>
      </c>
      <c r="C2354" s="9">
        <v>0</v>
      </c>
      <c r="D2354" t="s">
        <v>157</v>
      </c>
      <c r="E2354" s="25">
        <v>6.9772839179651074</v>
      </c>
      <c r="F2354" s="25">
        <v>7.8595229279890075</v>
      </c>
      <c r="G2354" s="25">
        <v>8.3473421531411542</v>
      </c>
      <c r="H2354" s="10">
        <v>0</v>
      </c>
    </row>
    <row r="2355" spans="1:8" x14ac:dyDescent="0.35">
      <c r="A2355" s="9" t="str">
        <f t="shared" si="77"/>
        <v>DISTRIBUCION VOLUMEN X CRITERIO (kg ó litros).T.Alimentos TOTAL ING10-30MIL</v>
      </c>
      <c r="B2355" s="9">
        <v>0</v>
      </c>
      <c r="C2355" s="9">
        <v>0</v>
      </c>
      <c r="D2355" t="s">
        <v>158</v>
      </c>
      <c r="E2355" s="25">
        <v>16.072479034332769</v>
      </c>
      <c r="F2355" s="25">
        <v>16.926721693164883</v>
      </c>
      <c r="G2355" s="25">
        <v>18.078245926297072</v>
      </c>
      <c r="H2355" s="10">
        <v>0</v>
      </c>
    </row>
    <row r="2356" spans="1:8" x14ac:dyDescent="0.35">
      <c r="A2356" s="9" t="str">
        <f t="shared" si="77"/>
        <v>DISTRIBUCION VOLUMEN X CRITERIO (kg ó litros).T.Alimentos TOTAL ING30-100MIL</v>
      </c>
      <c r="B2356" s="9">
        <v>0</v>
      </c>
      <c r="C2356" s="9">
        <v>0</v>
      </c>
      <c r="D2356" t="s">
        <v>159</v>
      </c>
      <c r="E2356" s="25">
        <v>23.143210104805746</v>
      </c>
      <c r="F2356" s="25">
        <v>22.157189053297472</v>
      </c>
      <c r="G2356" s="25">
        <v>22.295439739258221</v>
      </c>
      <c r="H2356" s="10">
        <v>0</v>
      </c>
    </row>
    <row r="2357" spans="1:8" x14ac:dyDescent="0.35">
      <c r="A2357" s="9" t="str">
        <f t="shared" si="77"/>
        <v>DISTRIBUCION VOLUMEN X CRITERIO (kg ó litros).T.Alimentos TOTAL ING100-200MIL</v>
      </c>
      <c r="B2357" s="9">
        <v>0</v>
      </c>
      <c r="C2357" s="9">
        <v>0</v>
      </c>
      <c r="D2357" t="s">
        <v>160</v>
      </c>
      <c r="E2357" s="25">
        <v>9.8435877945676058</v>
      </c>
      <c r="F2357" s="25">
        <v>9.1125598193237192</v>
      </c>
      <c r="G2357" s="25">
        <v>9.9328012537171002</v>
      </c>
      <c r="H2357" s="10">
        <v>0</v>
      </c>
    </row>
    <row r="2358" spans="1:8" x14ac:dyDescent="0.35">
      <c r="A2358" s="9" t="str">
        <f t="shared" si="77"/>
        <v>DISTRIBUCION VOLUMEN X CRITERIO (kg ó litros).T.Alimentos TOTAL ING200-500MIL</v>
      </c>
      <c r="B2358" s="9">
        <v>0</v>
      </c>
      <c r="C2358" s="9">
        <v>0</v>
      </c>
      <c r="D2358" t="s">
        <v>161</v>
      </c>
      <c r="E2358" s="25">
        <v>15.101598269198421</v>
      </c>
      <c r="F2358" s="25">
        <v>15.852822709161671</v>
      </c>
      <c r="G2358" s="25">
        <v>14.171609995991217</v>
      </c>
      <c r="H2358" s="10">
        <v>0</v>
      </c>
    </row>
    <row r="2359" spans="1:8" x14ac:dyDescent="0.35">
      <c r="A2359" s="9" t="str">
        <f t="shared" si="77"/>
        <v>DISTRIBUCION VOLUMEN X CRITERIO (kg ó litros).T.Alimentos TOTAL ING&gt;500MIL</v>
      </c>
      <c r="B2359" s="9">
        <v>0</v>
      </c>
      <c r="C2359" s="9">
        <v>0</v>
      </c>
      <c r="D2359" t="s">
        <v>162</v>
      </c>
      <c r="E2359" s="25">
        <v>19.822343930358606</v>
      </c>
      <c r="F2359" s="25">
        <v>18.816213957559935</v>
      </c>
      <c r="G2359" s="25">
        <v>17.703484187623459</v>
      </c>
      <c r="H2359" s="10">
        <v>0</v>
      </c>
    </row>
    <row r="2360" spans="1:8" x14ac:dyDescent="0.35">
      <c r="A2360" s="9" t="str">
        <f t="shared" si="77"/>
        <v>DISTRIBUCION VOLUMEN X CRITERIO (kg ó litros).T.Alimentos TOTAL INGDE 15 A 19 AÑOS</v>
      </c>
      <c r="B2360" s="9">
        <v>0</v>
      </c>
      <c r="C2360" s="9">
        <v>0</v>
      </c>
      <c r="D2360" t="s">
        <v>163</v>
      </c>
      <c r="E2360" s="25">
        <v>2.4268189947218235</v>
      </c>
      <c r="F2360" s="25">
        <v>3.2413680598809389</v>
      </c>
      <c r="G2360" s="25">
        <v>2.6023978856516745</v>
      </c>
      <c r="H2360" s="10">
        <v>0</v>
      </c>
    </row>
    <row r="2361" spans="1:8" x14ac:dyDescent="0.35">
      <c r="A2361" s="9" t="str">
        <f t="shared" si="77"/>
        <v>DISTRIBUCION VOLUMEN X CRITERIO (kg ó litros).T.Alimentos TOTAL INGDE 20 A 24 AÑOS</v>
      </c>
      <c r="B2361" s="9">
        <v>0</v>
      </c>
      <c r="C2361" s="9">
        <v>0</v>
      </c>
      <c r="D2361" t="s">
        <v>164</v>
      </c>
      <c r="E2361" s="25">
        <v>3.1116954782813822</v>
      </c>
      <c r="F2361" s="25">
        <v>2.8113748653830557</v>
      </c>
      <c r="G2361" s="25">
        <v>2.9634923052001345</v>
      </c>
      <c r="H2361" s="10">
        <v>0</v>
      </c>
    </row>
    <row r="2362" spans="1:8" x14ac:dyDescent="0.35">
      <c r="A2362" s="9" t="str">
        <f t="shared" si="77"/>
        <v>DISTRIBUCION VOLUMEN X CRITERIO (kg ó litros).T.Alimentos TOTAL INGDE 25 A 34 AÑOS</v>
      </c>
      <c r="B2362" s="9">
        <v>0</v>
      </c>
      <c r="C2362" s="9">
        <v>0</v>
      </c>
      <c r="D2362" t="s">
        <v>165</v>
      </c>
      <c r="E2362" s="25">
        <v>10.767500748124261</v>
      </c>
      <c r="F2362" s="25">
        <v>10.831132130879524</v>
      </c>
      <c r="G2362" s="25">
        <v>9.437213173287434</v>
      </c>
      <c r="H2362" s="10">
        <v>0</v>
      </c>
    </row>
    <row r="2363" spans="1:8" x14ac:dyDescent="0.35">
      <c r="A2363" s="9" t="str">
        <f t="shared" si="77"/>
        <v>DISTRIBUCION VOLUMEN X CRITERIO (kg ó litros).T.Alimentos TOTAL INGDE 35 A 49 AÑOS</v>
      </c>
      <c r="B2363" s="9">
        <v>0</v>
      </c>
      <c r="C2363" s="9">
        <v>0</v>
      </c>
      <c r="D2363" t="s">
        <v>166</v>
      </c>
      <c r="E2363" s="25">
        <v>29.045244440728784</v>
      </c>
      <c r="F2363" s="25">
        <v>26.740252205737448</v>
      </c>
      <c r="G2363" s="25">
        <v>26.208840540960594</v>
      </c>
      <c r="H2363" s="10">
        <v>0</v>
      </c>
    </row>
    <row r="2364" spans="1:8" x14ac:dyDescent="0.35">
      <c r="A2364" s="9" t="str">
        <f t="shared" si="77"/>
        <v>DISTRIBUCION VOLUMEN X CRITERIO (kg ó litros).T.Alimentos TOTAL INGDE 50 A 59 AÑOS</v>
      </c>
      <c r="B2364" s="9">
        <v>0</v>
      </c>
      <c r="C2364" s="9">
        <v>0</v>
      </c>
      <c r="D2364" t="s">
        <v>167</v>
      </c>
      <c r="E2364" s="25">
        <v>24.454579657739423</v>
      </c>
      <c r="F2364" s="25">
        <v>24.960430573320718</v>
      </c>
      <c r="G2364" s="25">
        <v>26.900059845138806</v>
      </c>
      <c r="H2364" s="10">
        <v>0</v>
      </c>
    </row>
    <row r="2365" spans="1:8" x14ac:dyDescent="0.35">
      <c r="A2365" s="9" t="str">
        <f t="shared" si="77"/>
        <v>DISTRIBUCION VOLUMEN X CRITERIO (kg ó litros).T.Alimentos TOTAL INGDE 60 A 75 AÑOS</v>
      </c>
      <c r="B2365" s="9">
        <v>0</v>
      </c>
      <c r="C2365" s="9">
        <v>0</v>
      </c>
      <c r="D2365" t="s">
        <v>168</v>
      </c>
      <c r="E2365" s="25">
        <v>30.194162469376295</v>
      </c>
      <c r="F2365" s="25">
        <v>31.41544346194074</v>
      </c>
      <c r="G2365" s="25">
        <v>31.887994987436642</v>
      </c>
      <c r="H2365" s="10">
        <v>0</v>
      </c>
    </row>
    <row r="2366" spans="1:8" x14ac:dyDescent="0.35">
      <c r="A2366" s="9" t="str">
        <f t="shared" si="77"/>
        <v>DISTRIBUCION VOLUMEN X CRITERIO (kg ó litros).T.Alimentos TOTAL INGNIVEL ALTO</v>
      </c>
      <c r="B2366" s="9">
        <v>0</v>
      </c>
      <c r="C2366" s="9">
        <v>0</v>
      </c>
      <c r="D2366" t="s">
        <v>256</v>
      </c>
      <c r="E2366" s="25">
        <v>26.474475026544798</v>
      </c>
      <c r="F2366" s="25">
        <v>25.058890991281331</v>
      </c>
      <c r="G2366" s="25">
        <v>24.32804825638528</v>
      </c>
      <c r="H2366" s="10">
        <v>0</v>
      </c>
    </row>
    <row r="2367" spans="1:8" x14ac:dyDescent="0.35">
      <c r="A2367" s="9" t="str">
        <f t="shared" si="77"/>
        <v>DISTRIBUCION VOLUMEN X CRITERIO (kg ó litros).T.Alimentos TOTAL INGNIVEL MEDIO ALTO</v>
      </c>
      <c r="B2367" s="9">
        <v>0</v>
      </c>
      <c r="C2367" s="9">
        <v>0</v>
      </c>
      <c r="D2367" t="s">
        <v>257</v>
      </c>
      <c r="E2367" s="25">
        <v>14.666169458190703</v>
      </c>
      <c r="F2367" s="25">
        <v>14.242893562913642</v>
      </c>
      <c r="G2367" s="25">
        <v>16.33330845480063</v>
      </c>
      <c r="H2367" s="10">
        <v>0</v>
      </c>
    </row>
    <row r="2368" spans="1:8" x14ac:dyDescent="0.35">
      <c r="A2368" s="9" t="str">
        <f t="shared" si="77"/>
        <v>DISTRIBUCION VOLUMEN X CRITERIO (kg ó litros).T.Alimentos TOTAL INGNIVEL MEDIO</v>
      </c>
      <c r="B2368" s="9">
        <v>0</v>
      </c>
      <c r="C2368" s="9">
        <v>0</v>
      </c>
      <c r="D2368" t="s">
        <v>258</v>
      </c>
      <c r="E2368" s="25">
        <v>24.260176714607951</v>
      </c>
      <c r="F2368" s="25">
        <v>26.000283956209628</v>
      </c>
      <c r="G2368" s="25">
        <v>25.94829063219106</v>
      </c>
      <c r="H2368" s="10">
        <v>0</v>
      </c>
    </row>
    <row r="2369" spans="1:8" x14ac:dyDescent="0.35">
      <c r="A2369" s="9" t="str">
        <f t="shared" si="77"/>
        <v>DISTRIBUCION VOLUMEN X CRITERIO (kg ó litros).T.Alimentos TOTAL INGNIVEL MEDIO BAJO</v>
      </c>
      <c r="B2369" s="9">
        <v>0</v>
      </c>
      <c r="C2369" s="9">
        <v>0</v>
      </c>
      <c r="D2369" t="s">
        <v>259</v>
      </c>
      <c r="E2369" s="25">
        <v>15.042859476691097</v>
      </c>
      <c r="F2369" s="25">
        <v>14.018523201928309</v>
      </c>
      <c r="G2369" s="25">
        <v>13.787946858659597</v>
      </c>
      <c r="H2369" s="10">
        <v>0</v>
      </c>
    </row>
    <row r="2370" spans="1:8" x14ac:dyDescent="0.35">
      <c r="A2370" s="9" t="str">
        <f t="shared" si="77"/>
        <v>DISTRIBUCION VOLUMEN X CRITERIO (kg ó litros).T.Alimentos TOTAL INGNIVEL BAJO</v>
      </c>
      <c r="B2370" s="9">
        <v>0</v>
      </c>
      <c r="C2370" s="9">
        <v>0</v>
      </c>
      <c r="D2370" t="s">
        <v>260</v>
      </c>
      <c r="E2370" s="25">
        <v>19.556320141066056</v>
      </c>
      <c r="F2370" s="25">
        <v>20.679410701685111</v>
      </c>
      <c r="G2370" s="25">
        <v>19.602405519454162</v>
      </c>
      <c r="H2370" s="10">
        <v>0</v>
      </c>
    </row>
    <row r="2371" spans="1:8" x14ac:dyDescent="0.35">
      <c r="A2371" s="9" t="str">
        <f t="shared" si="77"/>
        <v>DISTRIBUCION VOLUMEN X CRITERIO (kg ó litros).T.Alimentos TOTAL INGHOMBRE</v>
      </c>
      <c r="B2371" s="9">
        <v>0</v>
      </c>
      <c r="C2371" s="9">
        <v>0</v>
      </c>
      <c r="D2371" t="s">
        <v>173</v>
      </c>
      <c r="E2371" s="25">
        <v>49.47415391544704</v>
      </c>
      <c r="F2371" s="25">
        <v>49.942518364194484</v>
      </c>
      <c r="G2371" s="25">
        <v>49.910458221207499</v>
      </c>
      <c r="H2371" s="10">
        <v>0</v>
      </c>
    </row>
    <row r="2372" spans="1:8" x14ac:dyDescent="0.35">
      <c r="A2372" s="9" t="str">
        <f t="shared" si="77"/>
        <v>DISTRIBUCION VOLUMEN X CRITERIO (kg ó litros).T.Alimentos TOTAL INGMUJER</v>
      </c>
      <c r="B2372" s="9">
        <v>0</v>
      </c>
      <c r="C2372" s="9">
        <v>0</v>
      </c>
      <c r="D2372" t="s">
        <v>174</v>
      </c>
      <c r="E2372" s="25">
        <v>50.525846306881405</v>
      </c>
      <c r="F2372" s="25">
        <v>50.057478905383782</v>
      </c>
      <c r="G2372" s="25">
        <v>50.089540008781562</v>
      </c>
      <c r="H2372" s="10">
        <v>0</v>
      </c>
    </row>
    <row r="2373" spans="1:8" x14ac:dyDescent="0.35">
      <c r="A2373" s="9" t="str">
        <f>$B$2343&amp;$C$2373&amp;D2373</f>
        <v>DISTRIBUCION VOLUMEN X CRITERIO (kg ó litros).T.Carne Ing.T.ESPAÑA</v>
      </c>
      <c r="B2373" s="9">
        <v>0</v>
      </c>
      <c r="C2373" s="9" t="s">
        <v>49</v>
      </c>
      <c r="D2373" t="s">
        <v>145</v>
      </c>
      <c r="E2373" s="25">
        <v>100</v>
      </c>
      <c r="F2373" s="25">
        <v>100</v>
      </c>
      <c r="G2373" s="25">
        <v>100</v>
      </c>
      <c r="H2373" s="10">
        <v>0</v>
      </c>
    </row>
    <row r="2374" spans="1:8" x14ac:dyDescent="0.35">
      <c r="A2374" s="9" t="str">
        <f t="shared" ref="A2374:A2402" si="78">$B$2343&amp;$C$2373&amp;D2374</f>
        <v>DISTRIBUCION VOLUMEN X CRITERIO (kg ó litros).T.Carne Ing.BCN AM</v>
      </c>
      <c r="B2374" s="9">
        <v>0</v>
      </c>
      <c r="C2374" s="9">
        <v>0</v>
      </c>
      <c r="D2374" t="s">
        <v>147</v>
      </c>
      <c r="E2374" s="25">
        <v>8.7303679218668968</v>
      </c>
      <c r="F2374" s="25">
        <v>8.0651445935155159</v>
      </c>
      <c r="G2374" s="25">
        <v>8.6076950207472311</v>
      </c>
      <c r="H2374" s="10">
        <v>0</v>
      </c>
    </row>
    <row r="2375" spans="1:8" x14ac:dyDescent="0.35">
      <c r="A2375" s="9" t="str">
        <f t="shared" si="78"/>
        <v>DISTRIBUCION VOLUMEN X CRITERIO (kg ó litros).T.Carne Ing.REST.CAT ARAGON</v>
      </c>
      <c r="B2375" s="9">
        <v>0</v>
      </c>
      <c r="C2375" s="9">
        <v>0</v>
      </c>
      <c r="D2375" t="s">
        <v>148</v>
      </c>
      <c r="E2375" s="25">
        <v>11.763854058889379</v>
      </c>
      <c r="F2375" s="25">
        <v>11.94951961356335</v>
      </c>
      <c r="G2375" s="25">
        <v>13.126702911888449</v>
      </c>
      <c r="H2375" s="10">
        <v>0</v>
      </c>
    </row>
    <row r="2376" spans="1:8" x14ac:dyDescent="0.35">
      <c r="A2376" s="9" t="str">
        <f t="shared" si="78"/>
        <v>DISTRIBUCION VOLUMEN X CRITERIO (kg ó litros).T.Carne Ing.LEVANTE</v>
      </c>
      <c r="B2376" s="9">
        <v>0</v>
      </c>
      <c r="C2376" s="9">
        <v>0</v>
      </c>
      <c r="D2376" t="s">
        <v>149</v>
      </c>
      <c r="E2376" s="25">
        <v>16.167735955659388</v>
      </c>
      <c r="F2376" s="25">
        <v>15.724826714500736</v>
      </c>
      <c r="G2376" s="25">
        <v>16.51101720768002</v>
      </c>
      <c r="H2376" s="10">
        <v>0</v>
      </c>
    </row>
    <row r="2377" spans="1:8" x14ac:dyDescent="0.35">
      <c r="A2377" s="9" t="str">
        <f t="shared" si="78"/>
        <v>DISTRIBUCION VOLUMEN X CRITERIO (kg ó litros).T.Carne Ing.ANDALUCIA</v>
      </c>
      <c r="B2377" s="9">
        <v>0</v>
      </c>
      <c r="C2377" s="9">
        <v>0</v>
      </c>
      <c r="D2377" t="s">
        <v>150</v>
      </c>
      <c r="E2377" s="25">
        <v>20.275179125104263</v>
      </c>
      <c r="F2377" s="25">
        <v>20.45617493441399</v>
      </c>
      <c r="G2377" s="25">
        <v>20.264728437305525</v>
      </c>
      <c r="H2377" s="10">
        <v>0</v>
      </c>
    </row>
    <row r="2378" spans="1:8" x14ac:dyDescent="0.35">
      <c r="A2378" s="9" t="str">
        <f t="shared" si="78"/>
        <v>DISTRIBUCION VOLUMEN X CRITERIO (kg ó litros).T.Carne Ing.MDD AM</v>
      </c>
      <c r="B2378" s="9">
        <v>0</v>
      </c>
      <c r="C2378" s="9">
        <v>0</v>
      </c>
      <c r="D2378" t="s">
        <v>151</v>
      </c>
      <c r="E2378" s="25">
        <v>18.751593204642028</v>
      </c>
      <c r="F2378" s="25">
        <v>17.312865011796337</v>
      </c>
      <c r="G2378" s="25">
        <v>16.997380732832941</v>
      </c>
      <c r="H2378" s="10">
        <v>0</v>
      </c>
    </row>
    <row r="2379" spans="1:8" x14ac:dyDescent="0.35">
      <c r="A2379" s="9" t="str">
        <f t="shared" si="78"/>
        <v>DISTRIBUCION VOLUMEN X CRITERIO (kg ó litros).T.Carne Ing.RTO CENTRO</v>
      </c>
      <c r="B2379" s="9">
        <v>0</v>
      </c>
      <c r="C2379" s="9">
        <v>0</v>
      </c>
      <c r="D2379" t="s">
        <v>152</v>
      </c>
      <c r="E2379" s="25">
        <v>9.3395550820471058</v>
      </c>
      <c r="F2379" s="25">
        <v>10.694327611731177</v>
      </c>
      <c r="G2379" s="25">
        <v>10.89676831914867</v>
      </c>
      <c r="H2379" s="10">
        <v>0</v>
      </c>
    </row>
    <row r="2380" spans="1:8" x14ac:dyDescent="0.35">
      <c r="A2380" s="9" t="str">
        <f t="shared" si="78"/>
        <v>DISTRIBUCION VOLUMEN X CRITERIO (kg ó litros).T.Carne Ing.NORTE-CENTRO</v>
      </c>
      <c r="B2380" s="9">
        <v>0</v>
      </c>
      <c r="C2380" s="9">
        <v>0</v>
      </c>
      <c r="D2380" t="s">
        <v>153</v>
      </c>
      <c r="E2380" s="25">
        <v>7.956426933146135</v>
      </c>
      <c r="F2380" s="25">
        <v>7.7444259826131052</v>
      </c>
      <c r="G2380" s="25">
        <v>7.5048474678042725</v>
      </c>
      <c r="H2380" s="10">
        <v>0</v>
      </c>
    </row>
    <row r="2381" spans="1:8" x14ac:dyDescent="0.35">
      <c r="A2381" s="9" t="str">
        <f t="shared" si="78"/>
        <v>DISTRIBUCION VOLUMEN X CRITERIO (kg ó litros).T.Carne Ing.NOROESTE</v>
      </c>
      <c r="B2381" s="9">
        <v>0</v>
      </c>
      <c r="C2381" s="9">
        <v>0</v>
      </c>
      <c r="D2381" t="s">
        <v>154</v>
      </c>
      <c r="E2381" s="25">
        <v>7.0152884524434205</v>
      </c>
      <c r="F2381" s="25">
        <v>8.052717328552351</v>
      </c>
      <c r="G2381" s="25">
        <v>6.0908561398797776</v>
      </c>
      <c r="H2381" s="10">
        <v>0</v>
      </c>
    </row>
    <row r="2382" spans="1:8" x14ac:dyDescent="0.35">
      <c r="A2382" s="9" t="str">
        <f t="shared" si="78"/>
        <v>DISTRIBUCION VOLUMEN X CRITERIO (kg ó litros).T.Carne Ing.&lt;2MIL</v>
      </c>
      <c r="B2382" s="9">
        <v>0</v>
      </c>
      <c r="C2382" s="9">
        <v>0</v>
      </c>
      <c r="D2382" t="s">
        <v>155</v>
      </c>
      <c r="E2382" s="25">
        <v>3.8434761018974508</v>
      </c>
      <c r="F2382" s="25">
        <v>4.1403679809765688</v>
      </c>
      <c r="G2382" s="25">
        <v>5.166042517962004</v>
      </c>
      <c r="H2382" s="10">
        <v>0</v>
      </c>
    </row>
    <row r="2383" spans="1:8" x14ac:dyDescent="0.35">
      <c r="A2383" s="9" t="str">
        <f t="shared" si="78"/>
        <v>DISTRIBUCION VOLUMEN X CRITERIO (kg ó litros).T.Carne Ing.2-5MIL</v>
      </c>
      <c r="B2383" s="9">
        <v>0</v>
      </c>
      <c r="C2383" s="9">
        <v>0</v>
      </c>
      <c r="D2383" t="s">
        <v>156</v>
      </c>
      <c r="E2383" s="25">
        <v>5.9968565603120636</v>
      </c>
      <c r="F2383" s="25">
        <v>5.458230185621967</v>
      </c>
      <c r="G2383" s="25">
        <v>4.1265201267204068</v>
      </c>
      <c r="H2383" s="10">
        <v>0</v>
      </c>
    </row>
    <row r="2384" spans="1:8" x14ac:dyDescent="0.35">
      <c r="A2384" s="9" t="str">
        <f t="shared" si="78"/>
        <v>DISTRIBUCION VOLUMEN X CRITERIO (kg ó litros).T.Carne Ing.5-10MIL</v>
      </c>
      <c r="B2384" s="9">
        <v>0</v>
      </c>
      <c r="C2384" s="9">
        <v>0</v>
      </c>
      <c r="D2384" t="s">
        <v>157</v>
      </c>
      <c r="E2384" s="25">
        <v>6.5427960617625374</v>
      </c>
      <c r="F2384" s="25">
        <v>7.4221188993069465</v>
      </c>
      <c r="G2384" s="25">
        <v>8.3927138555258693</v>
      </c>
      <c r="H2384" s="10">
        <v>0</v>
      </c>
    </row>
    <row r="2385" spans="1:8" x14ac:dyDescent="0.35">
      <c r="A2385" s="9" t="str">
        <f t="shared" si="78"/>
        <v>DISTRIBUCION VOLUMEN X CRITERIO (kg ó litros).T.Carne Ing.10-30MIL</v>
      </c>
      <c r="B2385" s="9">
        <v>0</v>
      </c>
      <c r="C2385" s="9">
        <v>0</v>
      </c>
      <c r="D2385" t="s">
        <v>158</v>
      </c>
      <c r="E2385" s="25">
        <v>16.944651931681758</v>
      </c>
      <c r="F2385" s="25">
        <v>17.252841912934993</v>
      </c>
      <c r="G2385" s="25">
        <v>18.581301977265692</v>
      </c>
      <c r="H2385" s="10">
        <v>0</v>
      </c>
    </row>
    <row r="2386" spans="1:8" x14ac:dyDescent="0.35">
      <c r="A2386" s="9" t="str">
        <f t="shared" si="78"/>
        <v>DISTRIBUCION VOLUMEN X CRITERIO (kg ó litros).T.Carne Ing.30-100MIL</v>
      </c>
      <c r="B2386" s="9">
        <v>0</v>
      </c>
      <c r="C2386" s="9">
        <v>0</v>
      </c>
      <c r="D2386" t="s">
        <v>159</v>
      </c>
      <c r="E2386" s="25">
        <v>23.481917316005312</v>
      </c>
      <c r="F2386" s="25">
        <v>22.633530764154585</v>
      </c>
      <c r="G2386" s="25">
        <v>22.739298557423673</v>
      </c>
      <c r="H2386" s="10">
        <v>0</v>
      </c>
    </row>
    <row r="2387" spans="1:8" x14ac:dyDescent="0.35">
      <c r="A2387" s="9" t="str">
        <f t="shared" si="78"/>
        <v>DISTRIBUCION VOLUMEN X CRITERIO (kg ó litros).T.Carne Ing.100-200MIL</v>
      </c>
      <c r="B2387" s="9">
        <v>0</v>
      </c>
      <c r="C2387" s="9">
        <v>0</v>
      </c>
      <c r="D2387" t="s">
        <v>160</v>
      </c>
      <c r="E2387" s="25">
        <v>9.3662513485346466</v>
      </c>
      <c r="F2387" s="25">
        <v>9.1137263627375091</v>
      </c>
      <c r="G2387" s="25">
        <v>9.2927274197012508</v>
      </c>
      <c r="H2387" s="10">
        <v>0</v>
      </c>
    </row>
    <row r="2388" spans="1:8" x14ac:dyDescent="0.35">
      <c r="A2388" s="9" t="str">
        <f t="shared" si="78"/>
        <v>DISTRIBUCION VOLUMEN X CRITERIO (kg ó litros).T.Carne Ing.200-500MIL</v>
      </c>
      <c r="B2388" s="9">
        <v>0</v>
      </c>
      <c r="C2388" s="9">
        <v>0</v>
      </c>
      <c r="D2388" t="s">
        <v>161</v>
      </c>
      <c r="E2388" s="25">
        <v>15.248501076981903</v>
      </c>
      <c r="F2388" s="25">
        <v>16.659645671141188</v>
      </c>
      <c r="G2388" s="25">
        <v>14.525923635330143</v>
      </c>
      <c r="H2388" s="10">
        <v>0</v>
      </c>
    </row>
    <row r="2389" spans="1:8" x14ac:dyDescent="0.35">
      <c r="A2389" s="9" t="str">
        <f t="shared" si="78"/>
        <v>DISTRIBUCION VOLUMEN X CRITERIO (kg ó litros).T.Carne Ing.&gt;500MIL</v>
      </c>
      <c r="B2389" s="9">
        <v>0</v>
      </c>
      <c r="C2389" s="9">
        <v>0</v>
      </c>
      <c r="D2389" t="s">
        <v>162</v>
      </c>
      <c r="E2389" s="25">
        <v>18.575549624480704</v>
      </c>
      <c r="F2389" s="25">
        <v>17.319539066890812</v>
      </c>
      <c r="G2389" s="25">
        <v>17.175467598469918</v>
      </c>
      <c r="H2389" s="10">
        <v>0</v>
      </c>
    </row>
    <row r="2390" spans="1:8" x14ac:dyDescent="0.35">
      <c r="A2390" s="9" t="str">
        <f t="shared" si="78"/>
        <v>DISTRIBUCION VOLUMEN X CRITERIO (kg ó litros).T.Carne Ing.DE 15 A 19 AÑOS</v>
      </c>
      <c r="B2390" s="9">
        <v>0</v>
      </c>
      <c r="C2390" s="9">
        <v>0</v>
      </c>
      <c r="D2390" t="s">
        <v>163</v>
      </c>
      <c r="E2390" s="25">
        <v>3.3771525708591299</v>
      </c>
      <c r="F2390" s="25">
        <v>4.1154191204083475</v>
      </c>
      <c r="G2390" s="25">
        <v>3.1878301751215394</v>
      </c>
      <c r="H2390" s="10">
        <v>0</v>
      </c>
    </row>
    <row r="2391" spans="1:8" x14ac:dyDescent="0.35">
      <c r="A2391" s="9" t="str">
        <f t="shared" si="78"/>
        <v>DISTRIBUCION VOLUMEN X CRITERIO (kg ó litros).T.Carne Ing.DE 20 A 24 AÑOS</v>
      </c>
      <c r="B2391" s="9">
        <v>0</v>
      </c>
      <c r="C2391" s="9">
        <v>0</v>
      </c>
      <c r="D2391" t="s">
        <v>164</v>
      </c>
      <c r="E2391" s="25">
        <v>3.8306512108525688</v>
      </c>
      <c r="F2391" s="25">
        <v>3.6221245136164093</v>
      </c>
      <c r="G2391" s="25">
        <v>3.8715602262398425</v>
      </c>
      <c r="H2391" s="10">
        <v>0</v>
      </c>
    </row>
    <row r="2392" spans="1:8" x14ac:dyDescent="0.35">
      <c r="A2392" s="9" t="str">
        <f t="shared" si="78"/>
        <v>DISTRIBUCION VOLUMEN X CRITERIO (kg ó litros).T.Carne Ing.DE 25 A 34 AÑOS</v>
      </c>
      <c r="B2392" s="9">
        <v>0</v>
      </c>
      <c r="C2392" s="9">
        <v>0</v>
      </c>
      <c r="D2392" t="s">
        <v>165</v>
      </c>
      <c r="E2392" s="25">
        <v>12.87352858781199</v>
      </c>
      <c r="F2392" s="25">
        <v>13.362886901642982</v>
      </c>
      <c r="G2392" s="25">
        <v>11.431649825616416</v>
      </c>
      <c r="H2392" s="10">
        <v>0</v>
      </c>
    </row>
    <row r="2393" spans="1:8" x14ac:dyDescent="0.35">
      <c r="A2393" s="9" t="str">
        <f t="shared" si="78"/>
        <v>DISTRIBUCION VOLUMEN X CRITERIO (kg ó litros).T.Carne Ing.DE 35 A 49 AÑOS</v>
      </c>
      <c r="B2393" s="9">
        <v>0</v>
      </c>
      <c r="C2393" s="9">
        <v>0</v>
      </c>
      <c r="D2393" t="s">
        <v>166</v>
      </c>
      <c r="E2393" s="25">
        <v>32.710575171187628</v>
      </c>
      <c r="F2393" s="25">
        <v>30.085836943653703</v>
      </c>
      <c r="G2393" s="25">
        <v>29.428489127092806</v>
      </c>
      <c r="H2393" s="10">
        <v>0</v>
      </c>
    </row>
    <row r="2394" spans="1:8" x14ac:dyDescent="0.35">
      <c r="A2394" s="9" t="str">
        <f t="shared" si="78"/>
        <v>DISTRIBUCION VOLUMEN X CRITERIO (kg ó litros).T.Carne Ing.DE 50 A 59 AÑOS</v>
      </c>
      <c r="B2394" s="9">
        <v>0</v>
      </c>
      <c r="C2394" s="9">
        <v>0</v>
      </c>
      <c r="D2394" t="s">
        <v>167</v>
      </c>
      <c r="E2394" s="25">
        <v>23.919189370198787</v>
      </c>
      <c r="F2394" s="25">
        <v>25.216574428467542</v>
      </c>
      <c r="G2394" s="25">
        <v>26.539748795898007</v>
      </c>
      <c r="H2394" s="10">
        <v>0</v>
      </c>
    </row>
    <row r="2395" spans="1:8" x14ac:dyDescent="0.35">
      <c r="A2395" s="9" t="str">
        <f t="shared" si="78"/>
        <v>DISTRIBUCION VOLUMEN X CRITERIO (kg ó litros).T.Carne Ing.DE 60 A 75 AÑOS</v>
      </c>
      <c r="B2395" s="9">
        <v>0</v>
      </c>
      <c r="C2395" s="9">
        <v>0</v>
      </c>
      <c r="D2395" t="s">
        <v>168</v>
      </c>
      <c r="E2395" s="25">
        <v>23.288904127721434</v>
      </c>
      <c r="F2395" s="25">
        <v>23.597159960293542</v>
      </c>
      <c r="G2395" s="25">
        <v>25.540714434927565</v>
      </c>
      <c r="H2395" s="10">
        <v>0</v>
      </c>
    </row>
    <row r="2396" spans="1:8" x14ac:dyDescent="0.35">
      <c r="A2396" s="9" t="str">
        <f t="shared" si="78"/>
        <v>DISTRIBUCION VOLUMEN X CRITERIO (kg ó litros).T.Carne Ing.NIVEL ALTO</v>
      </c>
      <c r="B2396" s="9">
        <v>0</v>
      </c>
      <c r="C2396" s="9">
        <v>0</v>
      </c>
      <c r="D2396" t="s">
        <v>256</v>
      </c>
      <c r="E2396" s="25">
        <v>26.56215167225211</v>
      </c>
      <c r="F2396" s="25">
        <v>25.753355058949971</v>
      </c>
      <c r="G2396" s="25">
        <v>25.379656100350378</v>
      </c>
      <c r="H2396" s="10">
        <v>0</v>
      </c>
    </row>
    <row r="2397" spans="1:8" x14ac:dyDescent="0.35">
      <c r="A2397" s="9" t="str">
        <f t="shared" si="78"/>
        <v>DISTRIBUCION VOLUMEN X CRITERIO (kg ó litros).T.Carne Ing.NIVEL MEDIO ALTO</v>
      </c>
      <c r="B2397" s="9">
        <v>0</v>
      </c>
      <c r="C2397" s="9">
        <v>0</v>
      </c>
      <c r="D2397" t="s">
        <v>257</v>
      </c>
      <c r="E2397" s="25">
        <v>14.984337500595238</v>
      </c>
      <c r="F2397" s="25">
        <v>14.101165072826605</v>
      </c>
      <c r="G2397" s="25">
        <v>16.70268028911482</v>
      </c>
      <c r="H2397" s="10">
        <v>0</v>
      </c>
    </row>
    <row r="2398" spans="1:8" x14ac:dyDescent="0.35">
      <c r="A2398" s="9" t="str">
        <f t="shared" si="78"/>
        <v>DISTRIBUCION VOLUMEN X CRITERIO (kg ó litros).T.Carne Ing.NIVEL MEDIO</v>
      </c>
      <c r="B2398" s="9">
        <v>0</v>
      </c>
      <c r="C2398" s="9">
        <v>0</v>
      </c>
      <c r="D2398" t="s">
        <v>258</v>
      </c>
      <c r="E2398" s="25">
        <v>24.40557622376086</v>
      </c>
      <c r="F2398" s="25">
        <v>26.473917823538955</v>
      </c>
      <c r="G2398" s="25">
        <v>26.2883859502574</v>
      </c>
      <c r="H2398" s="10">
        <v>0</v>
      </c>
    </row>
    <row r="2399" spans="1:8" x14ac:dyDescent="0.35">
      <c r="A2399" s="9" t="str">
        <f t="shared" si="78"/>
        <v>DISTRIBUCION VOLUMEN X CRITERIO (kg ó litros).T.Carne Ing.NIVEL MEDIO BAJO</v>
      </c>
      <c r="B2399" s="9">
        <v>0</v>
      </c>
      <c r="C2399" s="9">
        <v>0</v>
      </c>
      <c r="D2399" t="s">
        <v>259</v>
      </c>
      <c r="E2399" s="25">
        <v>14.099967862968505</v>
      </c>
      <c r="F2399" s="25">
        <v>13.679646402316855</v>
      </c>
      <c r="G2399" s="25">
        <v>13.765112411158665</v>
      </c>
      <c r="H2399" s="10">
        <v>0</v>
      </c>
    </row>
    <row r="2400" spans="1:8" x14ac:dyDescent="0.35">
      <c r="A2400" s="9" t="str">
        <f t="shared" si="78"/>
        <v>DISTRIBUCION VOLUMEN X CRITERIO (kg ó litros).T.Carne Ing.NIVEL BAJO</v>
      </c>
      <c r="B2400" s="9">
        <v>0</v>
      </c>
      <c r="C2400" s="9">
        <v>0</v>
      </c>
      <c r="D2400" t="s">
        <v>260</v>
      </c>
      <c r="E2400" s="25">
        <v>19.947964604890629</v>
      </c>
      <c r="F2400" s="25">
        <v>19.991919692706915</v>
      </c>
      <c r="G2400" s="25">
        <v>17.864160927397663</v>
      </c>
      <c r="H2400" s="10">
        <v>0</v>
      </c>
    </row>
    <row r="2401" spans="1:8" x14ac:dyDescent="0.35">
      <c r="A2401" s="9" t="str">
        <f t="shared" si="78"/>
        <v>DISTRIBUCION VOLUMEN X CRITERIO (kg ó litros).T.Carne Ing.HOMBRE</v>
      </c>
      <c r="B2401" s="9">
        <v>0</v>
      </c>
      <c r="C2401" s="9">
        <v>0</v>
      </c>
      <c r="D2401" t="s">
        <v>173</v>
      </c>
      <c r="E2401" s="25">
        <v>47.673663899725703</v>
      </c>
      <c r="F2401" s="25">
        <v>47.702091885143254</v>
      </c>
      <c r="G2401" s="25">
        <v>49.056169632338843</v>
      </c>
      <c r="H2401" s="10">
        <v>0</v>
      </c>
    </row>
    <row r="2402" spans="1:8" x14ac:dyDescent="0.35">
      <c r="A2402" s="9" t="str">
        <f t="shared" si="78"/>
        <v>DISTRIBUCION VOLUMEN X CRITERIO (kg ó litros).T.Carne Ing.MUJER</v>
      </c>
      <c r="B2402" s="9">
        <v>0</v>
      </c>
      <c r="C2402" s="9">
        <v>0</v>
      </c>
      <c r="D2402" t="s">
        <v>174</v>
      </c>
      <c r="E2402" s="25">
        <v>52.326334846824153</v>
      </c>
      <c r="F2402" s="25">
        <v>52.29790483051945</v>
      </c>
      <c r="G2402" s="25">
        <v>50.943825949783857</v>
      </c>
      <c r="H2402" s="10">
        <v>0</v>
      </c>
    </row>
    <row r="2403" spans="1:8" x14ac:dyDescent="0.35">
      <c r="A2403" s="9" t="str">
        <f>$B$2343&amp;$C$2403&amp;D2403</f>
        <v>DISTRIBUCION VOLUMEN X CRITERIO (kg ó litros)T.Carne Fresca IngT.ESPAÑA</v>
      </c>
      <c r="B2403" s="9">
        <v>0</v>
      </c>
      <c r="C2403" s="9" t="s">
        <v>53</v>
      </c>
      <c r="D2403" t="s">
        <v>145</v>
      </c>
      <c r="E2403" s="25">
        <v>100</v>
      </c>
      <c r="F2403" s="25">
        <v>100</v>
      </c>
      <c r="G2403" s="25">
        <v>100</v>
      </c>
      <c r="H2403" s="10">
        <v>0</v>
      </c>
    </row>
    <row r="2404" spans="1:8" x14ac:dyDescent="0.35">
      <c r="A2404" s="9" t="str">
        <f t="shared" ref="A2404:A2432" si="79">$B$2343&amp;$C$2403&amp;D2404</f>
        <v>DISTRIBUCION VOLUMEN X CRITERIO (kg ó litros)T.Carne Fresca IngBCN AM</v>
      </c>
      <c r="B2404" s="9">
        <v>0</v>
      </c>
      <c r="C2404" s="9">
        <v>0</v>
      </c>
      <c r="D2404" t="s">
        <v>147</v>
      </c>
      <c r="E2404" s="25">
        <v>8.4890812876675312</v>
      </c>
      <c r="F2404" s="25">
        <v>7.8473980102322329</v>
      </c>
      <c r="G2404" s="25">
        <v>8.2376125119228956</v>
      </c>
      <c r="H2404" s="10">
        <v>0</v>
      </c>
    </row>
    <row r="2405" spans="1:8" x14ac:dyDescent="0.35">
      <c r="A2405" s="9" t="str">
        <f t="shared" si="79"/>
        <v>DISTRIBUCION VOLUMEN X CRITERIO (kg ó litros)T.Carne Fresca IngREST.CAT ARAGON</v>
      </c>
      <c r="B2405" s="9">
        <v>0</v>
      </c>
      <c r="C2405" s="9">
        <v>0</v>
      </c>
      <c r="D2405" t="s">
        <v>148</v>
      </c>
      <c r="E2405" s="25">
        <v>11.882986816119011</v>
      </c>
      <c r="F2405" s="25">
        <v>12.07663479110505</v>
      </c>
      <c r="G2405" s="25">
        <v>13.266701389306121</v>
      </c>
      <c r="H2405" s="10">
        <v>0</v>
      </c>
    </row>
    <row r="2406" spans="1:8" x14ac:dyDescent="0.35">
      <c r="A2406" s="9" t="str">
        <f t="shared" si="79"/>
        <v>DISTRIBUCION VOLUMEN X CRITERIO (kg ó litros)T.Carne Fresca IngLEVANTE</v>
      </c>
      <c r="B2406" s="9">
        <v>0</v>
      </c>
      <c r="C2406" s="9">
        <v>0</v>
      </c>
      <c r="D2406" t="s">
        <v>149</v>
      </c>
      <c r="E2406" s="25">
        <v>15.845171195625115</v>
      </c>
      <c r="F2406" s="25">
        <v>15.4715740249872</v>
      </c>
      <c r="G2406" s="25">
        <v>16.293900858576933</v>
      </c>
      <c r="H2406" s="10">
        <v>0</v>
      </c>
    </row>
    <row r="2407" spans="1:8" x14ac:dyDescent="0.35">
      <c r="A2407" s="9" t="str">
        <f t="shared" si="79"/>
        <v>DISTRIBUCION VOLUMEN X CRITERIO (kg ó litros)T.Carne Fresca IngANDALUCIA</v>
      </c>
      <c r="B2407" s="9">
        <v>0</v>
      </c>
      <c r="C2407" s="9">
        <v>0</v>
      </c>
      <c r="D2407" t="s">
        <v>150</v>
      </c>
      <c r="E2407" s="25">
        <v>19.980514888036158</v>
      </c>
      <c r="F2407" s="25">
        <v>20.186036140399715</v>
      </c>
      <c r="G2407" s="25">
        <v>20.165930083310624</v>
      </c>
      <c r="H2407" s="10">
        <v>0</v>
      </c>
    </row>
    <row r="2408" spans="1:8" x14ac:dyDescent="0.35">
      <c r="A2408" s="9" t="str">
        <f t="shared" si="79"/>
        <v>DISTRIBUCION VOLUMEN X CRITERIO (kg ó litros)T.Carne Fresca IngMDD AM</v>
      </c>
      <c r="B2408" s="9">
        <v>0</v>
      </c>
      <c r="C2408" s="9">
        <v>0</v>
      </c>
      <c r="D2408" t="s">
        <v>151</v>
      </c>
      <c r="E2408" s="25">
        <v>19.218973347739979</v>
      </c>
      <c r="F2408" s="25">
        <v>17.628942572524579</v>
      </c>
      <c r="G2408" s="25">
        <v>17.219089970442695</v>
      </c>
      <c r="H2408" s="10">
        <v>0</v>
      </c>
    </row>
    <row r="2409" spans="1:8" x14ac:dyDescent="0.35">
      <c r="A2409" s="9" t="str">
        <f t="shared" si="79"/>
        <v>DISTRIBUCION VOLUMEN X CRITERIO (kg ó litros)T.Carne Fresca IngRTO CENTRO</v>
      </c>
      <c r="B2409" s="9">
        <v>0</v>
      </c>
      <c r="C2409" s="9">
        <v>0</v>
      </c>
      <c r="D2409" t="s">
        <v>152</v>
      </c>
      <c r="E2409" s="25">
        <v>9.3825319879447999</v>
      </c>
      <c r="F2409" s="25">
        <v>10.716539621921697</v>
      </c>
      <c r="G2409" s="25">
        <v>11.014789143109722</v>
      </c>
      <c r="H2409" s="10">
        <v>0</v>
      </c>
    </row>
    <row r="2410" spans="1:8" x14ac:dyDescent="0.35">
      <c r="A2410" s="9" t="str">
        <f t="shared" si="79"/>
        <v>DISTRIBUCION VOLUMEN X CRITERIO (kg ó litros)T.Carne Fresca IngNORTE-CENTRO</v>
      </c>
      <c r="B2410" s="9">
        <v>0</v>
      </c>
      <c r="C2410" s="9">
        <v>0</v>
      </c>
      <c r="D2410" t="s">
        <v>153</v>
      </c>
      <c r="E2410" s="25">
        <v>8.0469126392172097</v>
      </c>
      <c r="F2410" s="25">
        <v>7.7724182993293356</v>
      </c>
      <c r="G2410" s="25">
        <v>7.5692152571034494</v>
      </c>
      <c r="H2410" s="10">
        <v>0</v>
      </c>
    </row>
    <row r="2411" spans="1:8" x14ac:dyDescent="0.35">
      <c r="A2411" s="9" t="str">
        <f t="shared" si="79"/>
        <v>DISTRIBUCION VOLUMEN X CRITERIO (kg ó litros)T.Carne Fresca IngNOROESTE</v>
      </c>
      <c r="B2411" s="9">
        <v>0</v>
      </c>
      <c r="C2411" s="9">
        <v>0</v>
      </c>
      <c r="D2411" t="s">
        <v>154</v>
      </c>
      <c r="E2411" s="25">
        <v>7.1538279390480906</v>
      </c>
      <c r="F2411" s="25">
        <v>8.3004582854599001</v>
      </c>
      <c r="G2411" s="25">
        <v>6.2327559186365358</v>
      </c>
      <c r="H2411" s="10">
        <v>0</v>
      </c>
    </row>
    <row r="2412" spans="1:8" x14ac:dyDescent="0.35">
      <c r="A2412" s="9" t="str">
        <f t="shared" si="79"/>
        <v>DISTRIBUCION VOLUMEN X CRITERIO (kg ó litros)T.Carne Fresca Ing&lt;2MIL</v>
      </c>
      <c r="B2412" s="9">
        <v>0</v>
      </c>
      <c r="C2412" s="9">
        <v>0</v>
      </c>
      <c r="D2412" t="s">
        <v>155</v>
      </c>
      <c r="E2412" s="25">
        <v>3.7721759621608766</v>
      </c>
      <c r="F2412" s="25">
        <v>4.0571540226051717</v>
      </c>
      <c r="G2412" s="25">
        <v>5.3684414243785881</v>
      </c>
      <c r="H2412" s="10">
        <v>0</v>
      </c>
    </row>
    <row r="2413" spans="1:8" x14ac:dyDescent="0.35">
      <c r="A2413" s="9" t="str">
        <f t="shared" si="79"/>
        <v>DISTRIBUCION VOLUMEN X CRITERIO (kg ó litros)T.Carne Fresca Ing2-5MIL</v>
      </c>
      <c r="B2413" s="9">
        <v>0</v>
      </c>
      <c r="C2413" s="9">
        <v>0</v>
      </c>
      <c r="D2413" t="s">
        <v>156</v>
      </c>
      <c r="E2413" s="25">
        <v>5.7802190269145255</v>
      </c>
      <c r="F2413" s="25">
        <v>5.5037596697937019</v>
      </c>
      <c r="G2413" s="25">
        <v>4.2257302355708006</v>
      </c>
      <c r="H2413" s="10">
        <v>0</v>
      </c>
    </row>
    <row r="2414" spans="1:8" x14ac:dyDescent="0.35">
      <c r="A2414" s="9" t="str">
        <f t="shared" si="79"/>
        <v>DISTRIBUCION VOLUMEN X CRITERIO (kg ó litros)T.Carne Fresca Ing5-10MIL</v>
      </c>
      <c r="B2414" s="9">
        <v>0</v>
      </c>
      <c r="C2414" s="9">
        <v>0</v>
      </c>
      <c r="D2414" t="s">
        <v>157</v>
      </c>
      <c r="E2414" s="25">
        <v>6.4545239103970768</v>
      </c>
      <c r="F2414" s="25">
        <v>7.3286155143063372</v>
      </c>
      <c r="G2414" s="25">
        <v>8.5021660930363083</v>
      </c>
      <c r="H2414" s="10">
        <v>0</v>
      </c>
    </row>
    <row r="2415" spans="1:8" x14ac:dyDescent="0.35">
      <c r="A2415" s="9" t="str">
        <f t="shared" si="79"/>
        <v>DISTRIBUCION VOLUMEN X CRITERIO (kg ó litros)T.Carne Fresca Ing10-30MIL</v>
      </c>
      <c r="B2415" s="9">
        <v>0</v>
      </c>
      <c r="C2415" s="9">
        <v>0</v>
      </c>
      <c r="D2415" t="s">
        <v>158</v>
      </c>
      <c r="E2415" s="25">
        <v>16.903180890198165</v>
      </c>
      <c r="F2415" s="25">
        <v>17.317751815859825</v>
      </c>
      <c r="G2415" s="25">
        <v>18.515391445332678</v>
      </c>
      <c r="H2415" s="10">
        <v>0</v>
      </c>
    </row>
    <row r="2416" spans="1:8" x14ac:dyDescent="0.35">
      <c r="A2416" s="9" t="str">
        <f t="shared" si="79"/>
        <v>DISTRIBUCION VOLUMEN X CRITERIO (kg ó litros)T.Carne Fresca Ing30-100MIL</v>
      </c>
      <c r="B2416" s="9">
        <v>0</v>
      </c>
      <c r="C2416" s="9">
        <v>0</v>
      </c>
      <c r="D2416" t="s">
        <v>159</v>
      </c>
      <c r="E2416" s="25">
        <v>23.69721673051184</v>
      </c>
      <c r="F2416" s="25">
        <v>22.666046193433541</v>
      </c>
      <c r="G2416" s="25">
        <v>22.660973095025227</v>
      </c>
      <c r="H2416" s="10">
        <v>0</v>
      </c>
    </row>
    <row r="2417" spans="1:8" x14ac:dyDescent="0.35">
      <c r="A2417" s="9" t="str">
        <f t="shared" si="79"/>
        <v>DISTRIBUCION VOLUMEN X CRITERIO (kg ó litros)T.Carne Fresca Ing100-200MIL</v>
      </c>
      <c r="B2417" s="9">
        <v>0</v>
      </c>
      <c r="C2417" s="9">
        <v>0</v>
      </c>
      <c r="D2417" t="s">
        <v>160</v>
      </c>
      <c r="E2417" s="25">
        <v>9.2281900433959461</v>
      </c>
      <c r="F2417" s="25">
        <v>8.8079369310980749</v>
      </c>
      <c r="G2417" s="25">
        <v>8.9053872346763683</v>
      </c>
      <c r="H2417" s="10">
        <v>0</v>
      </c>
    </row>
    <row r="2418" spans="1:8" x14ac:dyDescent="0.35">
      <c r="A2418" s="9" t="str">
        <f t="shared" si="79"/>
        <v>DISTRIBUCION VOLUMEN X CRITERIO (kg ó litros)T.Carne Fresca Ing200-500MIL</v>
      </c>
      <c r="B2418" s="9">
        <v>0</v>
      </c>
      <c r="C2418" s="9">
        <v>0</v>
      </c>
      <c r="D2418" t="s">
        <v>161</v>
      </c>
      <c r="E2418" s="25">
        <v>15.472399519421401</v>
      </c>
      <c r="F2418" s="25">
        <v>16.892244085028643</v>
      </c>
      <c r="G2418" s="25">
        <v>14.715102991441261</v>
      </c>
      <c r="H2418" s="10">
        <v>0</v>
      </c>
    </row>
    <row r="2419" spans="1:8" x14ac:dyDescent="0.35">
      <c r="A2419" s="9" t="str">
        <f t="shared" si="79"/>
        <v>DISTRIBUCION VOLUMEN X CRITERIO (kg ó litros)T.Carne Fresca Ing&gt;500MIL</v>
      </c>
      <c r="B2419" s="9">
        <v>0</v>
      </c>
      <c r="C2419" s="9">
        <v>0</v>
      </c>
      <c r="D2419" t="s">
        <v>162</v>
      </c>
      <c r="E2419" s="25">
        <v>18.692093863071022</v>
      </c>
      <c r="F2419" s="25">
        <v>17.426492881577104</v>
      </c>
      <c r="G2419" s="25">
        <v>17.10680236036913</v>
      </c>
      <c r="H2419" s="10">
        <v>0</v>
      </c>
    </row>
    <row r="2420" spans="1:8" x14ac:dyDescent="0.35">
      <c r="A2420" s="9" t="str">
        <f t="shared" si="79"/>
        <v>DISTRIBUCION VOLUMEN X CRITERIO (kg ó litros)T.Carne Fresca IngDE 15 A 19 AÑOS</v>
      </c>
      <c r="B2420" s="9">
        <v>0</v>
      </c>
      <c r="C2420" s="9">
        <v>0</v>
      </c>
      <c r="D2420" t="s">
        <v>163</v>
      </c>
      <c r="E2420" s="25">
        <v>3.0940549230480849</v>
      </c>
      <c r="F2420" s="25">
        <v>4.0594478117173756</v>
      </c>
      <c r="G2420" s="25">
        <v>3.1972248922918527</v>
      </c>
      <c r="H2420" s="10">
        <v>0</v>
      </c>
    </row>
    <row r="2421" spans="1:8" x14ac:dyDescent="0.35">
      <c r="A2421" s="9" t="str">
        <f t="shared" si="79"/>
        <v>DISTRIBUCION VOLUMEN X CRITERIO (kg ó litros)T.Carne Fresca IngDE 20 A 24 AÑOS</v>
      </c>
      <c r="B2421" s="9">
        <v>0</v>
      </c>
      <c r="C2421" s="9">
        <v>0</v>
      </c>
      <c r="D2421" t="s">
        <v>164</v>
      </c>
      <c r="E2421" s="25">
        <v>3.8695596897431739</v>
      </c>
      <c r="F2421" s="25">
        <v>3.6163790081075327</v>
      </c>
      <c r="G2421" s="25">
        <v>3.9004002379076077</v>
      </c>
      <c r="H2421" s="10">
        <v>0</v>
      </c>
    </row>
    <row r="2422" spans="1:8" x14ac:dyDescent="0.35">
      <c r="A2422" s="9" t="str">
        <f t="shared" si="79"/>
        <v>DISTRIBUCION VOLUMEN X CRITERIO (kg ó litros)T.Carne Fresca IngDE 25 A 34 AÑOS</v>
      </c>
      <c r="B2422" s="9">
        <v>0</v>
      </c>
      <c r="C2422" s="9">
        <v>0</v>
      </c>
      <c r="D2422" t="s">
        <v>165</v>
      </c>
      <c r="E2422" s="25">
        <v>12.813450887699348</v>
      </c>
      <c r="F2422" s="25">
        <v>13.458662043649078</v>
      </c>
      <c r="G2422" s="25">
        <v>11.505373175995148</v>
      </c>
      <c r="H2422" s="10">
        <v>0</v>
      </c>
    </row>
    <row r="2423" spans="1:8" x14ac:dyDescent="0.35">
      <c r="A2423" s="9" t="str">
        <f t="shared" si="79"/>
        <v>DISTRIBUCION VOLUMEN X CRITERIO (kg ó litros)T.Carne Fresca IngDE 35 A 49 AÑOS</v>
      </c>
      <c r="B2423" s="9">
        <v>0</v>
      </c>
      <c r="C2423" s="9">
        <v>0</v>
      </c>
      <c r="D2423" t="s">
        <v>166</v>
      </c>
      <c r="E2423" s="25">
        <v>33.198484768421814</v>
      </c>
      <c r="F2423" s="25">
        <v>30.190431449582423</v>
      </c>
      <c r="G2423" s="25">
        <v>29.486671892459544</v>
      </c>
      <c r="H2423" s="10">
        <v>0</v>
      </c>
    </row>
    <row r="2424" spans="1:8" x14ac:dyDescent="0.35">
      <c r="A2424" s="9" t="str">
        <f t="shared" si="79"/>
        <v>DISTRIBUCION VOLUMEN X CRITERIO (kg ó litros)T.Carne Fresca IngDE 50 A 59 AÑOS</v>
      </c>
      <c r="B2424" s="9">
        <v>0</v>
      </c>
      <c r="C2424" s="9">
        <v>0</v>
      </c>
      <c r="D2424" t="s">
        <v>167</v>
      </c>
      <c r="E2424" s="25">
        <v>23.783175268301861</v>
      </c>
      <c r="F2424" s="25">
        <v>25.103695726874488</v>
      </c>
      <c r="G2424" s="25">
        <v>26.664139055916962</v>
      </c>
      <c r="H2424" s="10">
        <v>0</v>
      </c>
    </row>
    <row r="2425" spans="1:8" x14ac:dyDescent="0.35">
      <c r="A2425" s="9" t="str">
        <f t="shared" si="79"/>
        <v>DISTRIBUCION VOLUMEN X CRITERIO (kg ó litros)T.Carne Fresca IngDE 60 A 75 AÑOS</v>
      </c>
      <c r="B2425" s="9">
        <v>0</v>
      </c>
      <c r="C2425" s="9">
        <v>0</v>
      </c>
      <c r="D2425" t="s">
        <v>168</v>
      </c>
      <c r="E2425" s="25">
        <v>23.241275685135815</v>
      </c>
      <c r="F2425" s="25">
        <v>23.571385929743734</v>
      </c>
      <c r="G2425" s="25">
        <v>25.246182354861478</v>
      </c>
      <c r="H2425" s="10">
        <v>0</v>
      </c>
    </row>
    <row r="2426" spans="1:8" x14ac:dyDescent="0.35">
      <c r="A2426" s="9" t="str">
        <f t="shared" si="79"/>
        <v>DISTRIBUCION VOLUMEN X CRITERIO (kg ó litros)T.Carne Fresca IngNIVEL ALTO</v>
      </c>
      <c r="B2426" s="9">
        <v>0</v>
      </c>
      <c r="C2426" s="9">
        <v>0</v>
      </c>
      <c r="D2426" t="s">
        <v>256</v>
      </c>
      <c r="E2426" s="25">
        <v>26.52824011281103</v>
      </c>
      <c r="F2426" s="25">
        <v>25.769566505660389</v>
      </c>
      <c r="G2426" s="25">
        <v>25.394580265238346</v>
      </c>
      <c r="H2426" s="10">
        <v>0</v>
      </c>
    </row>
    <row r="2427" spans="1:8" x14ac:dyDescent="0.35">
      <c r="A2427" s="9" t="str">
        <f t="shared" si="79"/>
        <v>DISTRIBUCION VOLUMEN X CRITERIO (kg ó litros)T.Carne Fresca IngNIVEL MEDIO ALTO</v>
      </c>
      <c r="B2427" s="9">
        <v>0</v>
      </c>
      <c r="C2427" s="9">
        <v>0</v>
      </c>
      <c r="D2427" t="s">
        <v>257</v>
      </c>
      <c r="E2427" s="25">
        <v>15.110732784323019</v>
      </c>
      <c r="F2427" s="25">
        <v>14.201810131373824</v>
      </c>
      <c r="G2427" s="25">
        <v>16.748682897864121</v>
      </c>
      <c r="H2427" s="10">
        <v>0</v>
      </c>
    </row>
    <row r="2428" spans="1:8" x14ac:dyDescent="0.35">
      <c r="A2428" s="9" t="str">
        <f t="shared" si="79"/>
        <v>DISTRIBUCION VOLUMEN X CRITERIO (kg ó litros)T.Carne Fresca IngNIVEL MEDIO</v>
      </c>
      <c r="B2428" s="9">
        <v>0</v>
      </c>
      <c r="C2428" s="9">
        <v>0</v>
      </c>
      <c r="D2428" t="s">
        <v>258</v>
      </c>
      <c r="E2428" s="25">
        <v>24.376282784853153</v>
      </c>
      <c r="F2428" s="25">
        <v>26.203203376352796</v>
      </c>
      <c r="G2428" s="25">
        <v>26.198528323765498</v>
      </c>
      <c r="H2428" s="10">
        <v>0</v>
      </c>
    </row>
    <row r="2429" spans="1:8" x14ac:dyDescent="0.35">
      <c r="A2429" s="9" t="str">
        <f t="shared" si="79"/>
        <v>DISTRIBUCION VOLUMEN X CRITERIO (kg ó litros)T.Carne Fresca IngNIVEL MEDIO BAJO</v>
      </c>
      <c r="B2429" s="9">
        <v>0</v>
      </c>
      <c r="C2429" s="9">
        <v>0</v>
      </c>
      <c r="D2429" t="s">
        <v>259</v>
      </c>
      <c r="E2429" s="25">
        <v>13.92851394371025</v>
      </c>
      <c r="F2429" s="25">
        <v>13.686885581520446</v>
      </c>
      <c r="G2429" s="25">
        <v>13.701952510554715</v>
      </c>
      <c r="H2429" s="10">
        <v>0</v>
      </c>
    </row>
    <row r="2430" spans="1:8" x14ac:dyDescent="0.35">
      <c r="A2430" s="9" t="str">
        <f t="shared" si="79"/>
        <v>DISTRIBUCION VOLUMEN X CRITERIO (kg ó litros)T.Carne Fresca IngNIVEL BAJO</v>
      </c>
      <c r="B2430" s="9">
        <v>0</v>
      </c>
      <c r="C2430" s="9">
        <v>0</v>
      </c>
      <c r="D2430" t="s">
        <v>260</v>
      </c>
      <c r="E2430" s="25">
        <v>20.056227673176132</v>
      </c>
      <c r="F2430" s="25">
        <v>20.138538076967329</v>
      </c>
      <c r="G2430" s="25">
        <v>17.956250629292732</v>
      </c>
      <c r="H2430" s="10">
        <v>0</v>
      </c>
    </row>
    <row r="2431" spans="1:8" x14ac:dyDescent="0.35">
      <c r="A2431" s="9" t="str">
        <f t="shared" si="79"/>
        <v>DISTRIBUCION VOLUMEN X CRITERIO (kg ó litros)T.Carne Fresca IngHOMBRE</v>
      </c>
      <c r="B2431" s="9">
        <v>0</v>
      </c>
      <c r="C2431" s="9">
        <v>0</v>
      </c>
      <c r="D2431" t="s">
        <v>173</v>
      </c>
      <c r="E2431" s="25">
        <v>47.586304137663873</v>
      </c>
      <c r="F2431" s="25">
        <v>47.867773692198114</v>
      </c>
      <c r="G2431" s="25">
        <v>49.022821496690334</v>
      </c>
      <c r="H2431" s="10">
        <v>0</v>
      </c>
    </row>
    <row r="2432" spans="1:8" x14ac:dyDescent="0.35">
      <c r="A2432" s="9" t="str">
        <f t="shared" si="79"/>
        <v>DISTRIBUCION VOLUMEN X CRITERIO (kg ó litros)T.Carne Fresca IngMUJER</v>
      </c>
      <c r="B2432" s="9">
        <v>0</v>
      </c>
      <c r="C2432" s="9">
        <v>0</v>
      </c>
      <c r="D2432" t="s">
        <v>174</v>
      </c>
      <c r="E2432" s="25">
        <v>52.413694640959541</v>
      </c>
      <c r="F2432" s="25">
        <v>52.132222873697152</v>
      </c>
      <c r="G2432" s="25">
        <v>50.977174006373396</v>
      </c>
      <c r="H2432" s="10">
        <v>0</v>
      </c>
    </row>
    <row r="2433" spans="1:8" x14ac:dyDescent="0.35">
      <c r="A2433" s="9" t="str">
        <f>$B$2343&amp;$C$2433&amp;D2433</f>
        <v>DISTRIBUCION VOLUMEN X CRITERIO (kg ó litros)Ternera Ing.T.ESPAÑA</v>
      </c>
      <c r="B2433" s="9">
        <v>0</v>
      </c>
      <c r="C2433" s="9" t="s">
        <v>56</v>
      </c>
      <c r="D2433" t="s">
        <v>145</v>
      </c>
      <c r="E2433" s="25">
        <v>100</v>
      </c>
      <c r="F2433" s="25">
        <v>100</v>
      </c>
      <c r="G2433" s="25">
        <v>100</v>
      </c>
      <c r="H2433" s="10">
        <v>0</v>
      </c>
    </row>
    <row r="2434" spans="1:8" x14ac:dyDescent="0.35">
      <c r="A2434" s="9" t="str">
        <f t="shared" ref="A2434:A2462" si="80">$B$2343&amp;$C$2433&amp;D2434</f>
        <v>DISTRIBUCION VOLUMEN X CRITERIO (kg ó litros)Ternera Ing.BCN AM</v>
      </c>
      <c r="B2434" s="9">
        <v>0</v>
      </c>
      <c r="C2434" s="9">
        <v>0</v>
      </c>
      <c r="D2434" t="s">
        <v>147</v>
      </c>
      <c r="E2434" s="25">
        <v>7.168815964892171</v>
      </c>
      <c r="F2434" s="25">
        <v>7.0262568833798058</v>
      </c>
      <c r="G2434" s="25">
        <v>7.9332748630068863</v>
      </c>
      <c r="H2434" s="10">
        <v>0</v>
      </c>
    </row>
    <row r="2435" spans="1:8" x14ac:dyDescent="0.35">
      <c r="A2435" s="9" t="str">
        <f t="shared" si="80"/>
        <v>DISTRIBUCION VOLUMEN X CRITERIO (kg ó litros)Ternera Ing.REST.CAT ARAGON</v>
      </c>
      <c r="B2435" s="9">
        <v>0</v>
      </c>
      <c r="C2435" s="9">
        <v>0</v>
      </c>
      <c r="D2435" t="s">
        <v>148</v>
      </c>
      <c r="E2435" s="25">
        <v>9.5604275459332229</v>
      </c>
      <c r="F2435" s="25">
        <v>9.8465853013068063</v>
      </c>
      <c r="G2435" s="25">
        <v>11.336618684772507</v>
      </c>
      <c r="H2435" s="10">
        <v>0</v>
      </c>
    </row>
    <row r="2436" spans="1:8" x14ac:dyDescent="0.35">
      <c r="A2436" s="9" t="str">
        <f t="shared" si="80"/>
        <v>DISTRIBUCION VOLUMEN X CRITERIO (kg ó litros)Ternera Ing.LEVANTE</v>
      </c>
      <c r="B2436" s="9">
        <v>0</v>
      </c>
      <c r="C2436" s="9">
        <v>0</v>
      </c>
      <c r="D2436" t="s">
        <v>149</v>
      </c>
      <c r="E2436" s="25">
        <v>17.082988963125022</v>
      </c>
      <c r="F2436" s="25">
        <v>17.085184698800209</v>
      </c>
      <c r="G2436" s="25">
        <v>17.511092519053133</v>
      </c>
      <c r="H2436" s="10">
        <v>0</v>
      </c>
    </row>
    <row r="2437" spans="1:8" x14ac:dyDescent="0.35">
      <c r="A2437" s="9" t="str">
        <f t="shared" si="80"/>
        <v>DISTRIBUCION VOLUMEN X CRITERIO (kg ó litros)Ternera Ing.ANDALUCIA</v>
      </c>
      <c r="B2437" s="9">
        <v>0</v>
      </c>
      <c r="C2437" s="9">
        <v>0</v>
      </c>
      <c r="D2437" t="s">
        <v>150</v>
      </c>
      <c r="E2437" s="25">
        <v>18.261651212047404</v>
      </c>
      <c r="F2437" s="25">
        <v>17.763417418735298</v>
      </c>
      <c r="G2437" s="25">
        <v>17.449521916332973</v>
      </c>
      <c r="H2437" s="10">
        <v>0</v>
      </c>
    </row>
    <row r="2438" spans="1:8" x14ac:dyDescent="0.35">
      <c r="A2438" s="9" t="str">
        <f t="shared" si="80"/>
        <v>DISTRIBUCION VOLUMEN X CRITERIO (kg ó litros)Ternera Ing.MDD AM</v>
      </c>
      <c r="B2438" s="9">
        <v>0</v>
      </c>
      <c r="C2438" s="9">
        <v>0</v>
      </c>
      <c r="D2438" t="s">
        <v>151</v>
      </c>
      <c r="E2438" s="25">
        <v>20.790377901705785</v>
      </c>
      <c r="F2438" s="25">
        <v>19.462714309760429</v>
      </c>
      <c r="G2438" s="25">
        <v>18.349043736605481</v>
      </c>
      <c r="H2438" s="10">
        <v>0</v>
      </c>
    </row>
    <row r="2439" spans="1:8" x14ac:dyDescent="0.35">
      <c r="A2439" s="9" t="str">
        <f t="shared" si="80"/>
        <v>DISTRIBUCION VOLUMEN X CRITERIO (kg ó litros)Ternera Ing.RTO CENTRO</v>
      </c>
      <c r="B2439" s="9">
        <v>0</v>
      </c>
      <c r="C2439" s="9">
        <v>0</v>
      </c>
      <c r="D2439" t="s">
        <v>152</v>
      </c>
      <c r="E2439" s="25">
        <v>9.753056844447503</v>
      </c>
      <c r="F2439" s="25">
        <v>11.631572826152048</v>
      </c>
      <c r="G2439" s="25">
        <v>11.781614169674768</v>
      </c>
      <c r="H2439" s="10">
        <v>0</v>
      </c>
    </row>
    <row r="2440" spans="1:8" x14ac:dyDescent="0.35">
      <c r="A2440" s="9" t="str">
        <f t="shared" si="80"/>
        <v>DISTRIBUCION VOLUMEN X CRITERIO (kg ó litros)Ternera Ing.NORTE-CENTRO</v>
      </c>
      <c r="B2440" s="9">
        <v>0</v>
      </c>
      <c r="C2440" s="9">
        <v>0</v>
      </c>
      <c r="D2440" t="s">
        <v>153</v>
      </c>
      <c r="E2440" s="25">
        <v>9.5147822084699794</v>
      </c>
      <c r="F2440" s="25">
        <v>9.0016982732854469</v>
      </c>
      <c r="G2440" s="25">
        <v>9.2347963388874668</v>
      </c>
      <c r="H2440" s="10">
        <v>0</v>
      </c>
    </row>
    <row r="2441" spans="1:8" x14ac:dyDescent="0.35">
      <c r="A2441" s="9" t="str">
        <f t="shared" si="80"/>
        <v>DISTRIBUCION VOLUMEN X CRITERIO (kg ó litros)Ternera Ing.NOROESTE</v>
      </c>
      <c r="B2441" s="9">
        <v>0</v>
      </c>
      <c r="C2441" s="9">
        <v>0</v>
      </c>
      <c r="D2441" t="s">
        <v>154</v>
      </c>
      <c r="E2441" s="25">
        <v>7.8679080476225804</v>
      </c>
      <c r="F2441" s="25">
        <v>8.1825687582079762</v>
      </c>
      <c r="G2441" s="25">
        <v>6.4040333904024873</v>
      </c>
      <c r="H2441" s="10">
        <v>0</v>
      </c>
    </row>
    <row r="2442" spans="1:8" x14ac:dyDescent="0.35">
      <c r="A2442" s="9" t="str">
        <f t="shared" si="80"/>
        <v>DISTRIBUCION VOLUMEN X CRITERIO (kg ó litros)Ternera Ing.&lt;2MIL</v>
      </c>
      <c r="B2442" s="9">
        <v>0</v>
      </c>
      <c r="C2442" s="9">
        <v>0</v>
      </c>
      <c r="D2442" t="s">
        <v>155</v>
      </c>
      <c r="E2442" s="25">
        <v>3.5902572606786158</v>
      </c>
      <c r="F2442" s="25">
        <v>3.6857414859349102</v>
      </c>
      <c r="G2442" s="25">
        <v>5.8124088062663795</v>
      </c>
      <c r="H2442" s="10">
        <v>0</v>
      </c>
    </row>
    <row r="2443" spans="1:8" x14ac:dyDescent="0.35">
      <c r="A2443" s="9" t="str">
        <f t="shared" si="80"/>
        <v>DISTRIBUCION VOLUMEN X CRITERIO (kg ó litros)Ternera Ing.2-5MIL</v>
      </c>
      <c r="B2443" s="9">
        <v>0</v>
      </c>
      <c r="C2443" s="9">
        <v>0</v>
      </c>
      <c r="D2443" t="s">
        <v>156</v>
      </c>
      <c r="E2443" s="25">
        <v>5.0065445359540766</v>
      </c>
      <c r="F2443" s="25">
        <v>4.8019515726001991</v>
      </c>
      <c r="G2443" s="25">
        <v>4.051891781765689</v>
      </c>
      <c r="H2443" s="10">
        <v>0</v>
      </c>
    </row>
    <row r="2444" spans="1:8" x14ac:dyDescent="0.35">
      <c r="A2444" s="9" t="str">
        <f t="shared" si="80"/>
        <v>DISTRIBUCION VOLUMEN X CRITERIO (kg ó litros)Ternera Ing.5-10MIL</v>
      </c>
      <c r="B2444" s="9">
        <v>0</v>
      </c>
      <c r="C2444" s="9">
        <v>0</v>
      </c>
      <c r="D2444" t="s">
        <v>157</v>
      </c>
      <c r="E2444" s="25">
        <v>6.3567127103187415</v>
      </c>
      <c r="F2444" s="25">
        <v>6.9393411530604601</v>
      </c>
      <c r="G2444" s="25">
        <v>7.318135834716208</v>
      </c>
      <c r="H2444" s="10">
        <v>0</v>
      </c>
    </row>
    <row r="2445" spans="1:8" x14ac:dyDescent="0.35">
      <c r="A2445" s="9" t="str">
        <f t="shared" si="80"/>
        <v>DISTRIBUCION VOLUMEN X CRITERIO (kg ó litros)Ternera Ing.10-30MIL</v>
      </c>
      <c r="B2445" s="9">
        <v>0</v>
      </c>
      <c r="C2445" s="9">
        <v>0</v>
      </c>
      <c r="D2445" t="s">
        <v>158</v>
      </c>
      <c r="E2445" s="25">
        <v>16.887224080947107</v>
      </c>
      <c r="F2445" s="25">
        <v>16.101401798751652</v>
      </c>
      <c r="G2445" s="25">
        <v>18.50059474210008</v>
      </c>
      <c r="H2445" s="10">
        <v>0</v>
      </c>
    </row>
    <row r="2446" spans="1:8" x14ac:dyDescent="0.35">
      <c r="A2446" s="9" t="str">
        <f t="shared" si="80"/>
        <v>DISTRIBUCION VOLUMEN X CRITERIO (kg ó litros)Ternera Ing.30-100MIL</v>
      </c>
      <c r="B2446" s="9">
        <v>0</v>
      </c>
      <c r="C2446" s="9">
        <v>0</v>
      </c>
      <c r="D2446" t="s">
        <v>159</v>
      </c>
      <c r="E2446" s="25">
        <v>24.533456122115144</v>
      </c>
      <c r="F2446" s="25">
        <v>23.807998591879937</v>
      </c>
      <c r="G2446" s="25">
        <v>23.745150572360235</v>
      </c>
      <c r="H2446" s="10">
        <v>0</v>
      </c>
    </row>
    <row r="2447" spans="1:8" x14ac:dyDescent="0.35">
      <c r="A2447" s="9" t="str">
        <f t="shared" si="80"/>
        <v>DISTRIBUCION VOLUMEN X CRITERIO (kg ó litros)Ternera Ing.100-200MIL</v>
      </c>
      <c r="B2447" s="9">
        <v>0</v>
      </c>
      <c r="C2447" s="9">
        <v>0</v>
      </c>
      <c r="D2447" t="s">
        <v>160</v>
      </c>
      <c r="E2447" s="25">
        <v>8.8694653422359071</v>
      </c>
      <c r="F2447" s="25">
        <v>8.9440194513537818</v>
      </c>
      <c r="G2447" s="25">
        <v>9.3041428993038338</v>
      </c>
      <c r="H2447" s="10">
        <v>0</v>
      </c>
    </row>
    <row r="2448" spans="1:8" x14ac:dyDescent="0.35">
      <c r="A2448" s="9" t="str">
        <f t="shared" si="80"/>
        <v>DISTRIBUCION VOLUMEN X CRITERIO (kg ó litros)Ternera Ing.200-500MIL</v>
      </c>
      <c r="B2448" s="9">
        <v>0</v>
      </c>
      <c r="C2448" s="9">
        <v>0</v>
      </c>
      <c r="D2448" t="s">
        <v>161</v>
      </c>
      <c r="E2448" s="25">
        <v>16.008228882401262</v>
      </c>
      <c r="F2448" s="25">
        <v>17.604090104599024</v>
      </c>
      <c r="G2448" s="25">
        <v>15.012989553231943</v>
      </c>
      <c r="H2448" s="10">
        <v>0</v>
      </c>
    </row>
    <row r="2449" spans="1:8" x14ac:dyDescent="0.35">
      <c r="A2449" s="9" t="str">
        <f t="shared" si="80"/>
        <v>DISTRIBUCION VOLUMEN X CRITERIO (kg ó litros)Ternera Ing.&gt;500MIL</v>
      </c>
      <c r="B2449" s="9">
        <v>0</v>
      </c>
      <c r="C2449" s="9">
        <v>0</v>
      </c>
      <c r="D2449" t="s">
        <v>162</v>
      </c>
      <c r="E2449" s="25">
        <v>18.748115466057286</v>
      </c>
      <c r="F2449" s="25">
        <v>18.115450213480017</v>
      </c>
      <c r="G2449" s="25">
        <v>16.254680630485616</v>
      </c>
      <c r="H2449" s="10">
        <v>0</v>
      </c>
    </row>
    <row r="2450" spans="1:8" x14ac:dyDescent="0.35">
      <c r="A2450" s="9" t="str">
        <f t="shared" si="80"/>
        <v>DISTRIBUCION VOLUMEN X CRITERIO (kg ó litros)Ternera Ing.DE 15 A 19 AÑOS</v>
      </c>
      <c r="B2450" s="9">
        <v>0</v>
      </c>
      <c r="C2450" s="9">
        <v>0</v>
      </c>
      <c r="D2450" t="s">
        <v>163</v>
      </c>
      <c r="E2450" s="25">
        <v>3.3662509885585967</v>
      </c>
      <c r="F2450" s="25">
        <v>5.12381443602166</v>
      </c>
      <c r="G2450" s="25">
        <v>3.4878063441157505</v>
      </c>
      <c r="H2450" s="10">
        <v>0</v>
      </c>
    </row>
    <row r="2451" spans="1:8" x14ac:dyDescent="0.35">
      <c r="A2451" s="9" t="str">
        <f t="shared" si="80"/>
        <v>DISTRIBUCION VOLUMEN X CRITERIO (kg ó litros)Ternera Ing.DE 20 A 24 AÑOS</v>
      </c>
      <c r="B2451" s="9">
        <v>0</v>
      </c>
      <c r="C2451" s="9">
        <v>0</v>
      </c>
      <c r="D2451" t="s">
        <v>164</v>
      </c>
      <c r="E2451" s="25">
        <v>4.461308574868549</v>
      </c>
      <c r="F2451" s="25">
        <v>4.3232613995638784</v>
      </c>
      <c r="G2451" s="25">
        <v>4.2451416066208072</v>
      </c>
      <c r="H2451" s="10">
        <v>0</v>
      </c>
    </row>
    <row r="2452" spans="1:8" x14ac:dyDescent="0.35">
      <c r="A2452" s="9" t="str">
        <f t="shared" si="80"/>
        <v>DISTRIBUCION VOLUMEN X CRITERIO (kg ó litros)Ternera Ing.DE 25 A 34 AÑOS</v>
      </c>
      <c r="B2452" s="9">
        <v>0</v>
      </c>
      <c r="C2452" s="9">
        <v>0</v>
      </c>
      <c r="D2452" t="s">
        <v>165</v>
      </c>
      <c r="E2452" s="25">
        <v>13.709057905832553</v>
      </c>
      <c r="F2452" s="25">
        <v>14.380979177523265</v>
      </c>
      <c r="G2452" s="25">
        <v>12.411923090709111</v>
      </c>
      <c r="H2452" s="10">
        <v>0</v>
      </c>
    </row>
    <row r="2453" spans="1:8" x14ac:dyDescent="0.35">
      <c r="A2453" s="9" t="str">
        <f t="shared" si="80"/>
        <v>DISTRIBUCION VOLUMEN X CRITERIO (kg ó litros)Ternera Ing.DE 35 A 49 AÑOS</v>
      </c>
      <c r="B2453" s="9">
        <v>0</v>
      </c>
      <c r="C2453" s="9">
        <v>0</v>
      </c>
      <c r="D2453" t="s">
        <v>166</v>
      </c>
      <c r="E2453" s="25">
        <v>32.358598541672677</v>
      </c>
      <c r="F2453" s="25">
        <v>30.323516610551472</v>
      </c>
      <c r="G2453" s="25">
        <v>29.628255239480062</v>
      </c>
      <c r="H2453" s="10">
        <v>0</v>
      </c>
    </row>
    <row r="2454" spans="1:8" x14ac:dyDescent="0.35">
      <c r="A2454" s="9" t="str">
        <f t="shared" si="80"/>
        <v>DISTRIBUCION VOLUMEN X CRITERIO (kg ó litros)Ternera Ing.DE 50 A 59 AÑOS</v>
      </c>
      <c r="B2454" s="9">
        <v>0</v>
      </c>
      <c r="C2454" s="9">
        <v>0</v>
      </c>
      <c r="D2454" t="s">
        <v>167</v>
      </c>
      <c r="E2454" s="25">
        <v>24.445532745306902</v>
      </c>
      <c r="F2454" s="25">
        <v>26.063750791420592</v>
      </c>
      <c r="G2454" s="25">
        <v>26.62373030843797</v>
      </c>
      <c r="H2454" s="10">
        <v>0</v>
      </c>
    </row>
    <row r="2455" spans="1:8" x14ac:dyDescent="0.35">
      <c r="A2455" s="9" t="str">
        <f t="shared" si="80"/>
        <v>DISTRIBUCION VOLUMEN X CRITERIO (kg ó litros)Ternera Ing.DE 60 A 75 AÑOS</v>
      </c>
      <c r="B2455" s="9">
        <v>0</v>
      </c>
      <c r="C2455" s="9">
        <v>0</v>
      </c>
      <c r="D2455" t="s">
        <v>168</v>
      </c>
      <c r="E2455" s="25">
        <v>21.659259066995862</v>
      </c>
      <c r="F2455" s="25">
        <v>19.784674048822303</v>
      </c>
      <c r="G2455" s="25">
        <v>23.603132555349386</v>
      </c>
      <c r="H2455" s="10">
        <v>0</v>
      </c>
    </row>
    <row r="2456" spans="1:8" x14ac:dyDescent="0.35">
      <c r="A2456" s="9" t="str">
        <f t="shared" si="80"/>
        <v>DISTRIBUCION VOLUMEN X CRITERIO (kg ó litros)Ternera Ing.NIVEL ALTO</v>
      </c>
      <c r="B2456" s="9">
        <v>0</v>
      </c>
      <c r="C2456" s="9">
        <v>0</v>
      </c>
      <c r="D2456" t="s">
        <v>256</v>
      </c>
      <c r="E2456" s="25">
        <v>25.812472788642349</v>
      </c>
      <c r="F2456" s="25">
        <v>25.150625744995846</v>
      </c>
      <c r="G2456" s="25">
        <v>25.467482288197935</v>
      </c>
      <c r="H2456" s="10">
        <v>0</v>
      </c>
    </row>
    <row r="2457" spans="1:8" x14ac:dyDescent="0.35">
      <c r="A2457" s="9" t="str">
        <f t="shared" si="80"/>
        <v>DISTRIBUCION VOLUMEN X CRITERIO (kg ó litros)Ternera Ing.NIVEL MEDIO ALTO</v>
      </c>
      <c r="B2457" s="9">
        <v>0</v>
      </c>
      <c r="C2457" s="9">
        <v>0</v>
      </c>
      <c r="D2457" t="s">
        <v>257</v>
      </c>
      <c r="E2457" s="25">
        <v>14.615536404134438</v>
      </c>
      <c r="F2457" s="25">
        <v>15.39000385549113</v>
      </c>
      <c r="G2457" s="25">
        <v>15.46092562499733</v>
      </c>
      <c r="H2457" s="10">
        <v>0</v>
      </c>
    </row>
    <row r="2458" spans="1:8" x14ac:dyDescent="0.35">
      <c r="A2458" s="9" t="str">
        <f t="shared" si="80"/>
        <v>DISTRIBUCION VOLUMEN X CRITERIO (kg ó litros)Ternera Ing.NIVEL MEDIO</v>
      </c>
      <c r="B2458" s="9">
        <v>0</v>
      </c>
      <c r="C2458" s="9">
        <v>0</v>
      </c>
      <c r="D2458" t="s">
        <v>258</v>
      </c>
      <c r="E2458" s="25">
        <v>24.934897471264041</v>
      </c>
      <c r="F2458" s="25">
        <v>26.714693602581946</v>
      </c>
      <c r="G2458" s="25">
        <v>27.285166334236578</v>
      </c>
      <c r="H2458" s="10">
        <v>0</v>
      </c>
    </row>
    <row r="2459" spans="1:8" x14ac:dyDescent="0.35">
      <c r="A2459" s="9" t="str">
        <f t="shared" si="80"/>
        <v>DISTRIBUCION VOLUMEN X CRITERIO (kg ó litros)Ternera Ing.NIVEL MEDIO BAJO</v>
      </c>
      <c r="B2459" s="9">
        <v>0</v>
      </c>
      <c r="C2459" s="9">
        <v>0</v>
      </c>
      <c r="D2459" t="s">
        <v>259</v>
      </c>
      <c r="E2459" s="25">
        <v>14.610786160661046</v>
      </c>
      <c r="F2459" s="25">
        <v>13.516418552005238</v>
      </c>
      <c r="G2459" s="25">
        <v>14.794593638210626</v>
      </c>
      <c r="H2459" s="10">
        <v>0</v>
      </c>
    </row>
    <row r="2460" spans="1:8" x14ac:dyDescent="0.35">
      <c r="A2460" s="9" t="str">
        <f t="shared" si="80"/>
        <v>DISTRIBUCION VOLUMEN X CRITERIO (kg ó litros)Ternera Ing.NIVEL BAJO</v>
      </c>
      <c r="B2460" s="9">
        <v>0</v>
      </c>
      <c r="C2460" s="9">
        <v>0</v>
      </c>
      <c r="D2460" t="s">
        <v>260</v>
      </c>
      <c r="E2460" s="25">
        <v>20.026310924710312</v>
      </c>
      <c r="F2460" s="25">
        <v>19.228256288336503</v>
      </c>
      <c r="G2460" s="25">
        <v>16.991824354422434</v>
      </c>
      <c r="H2460" s="10">
        <v>0</v>
      </c>
    </row>
    <row r="2461" spans="1:8" x14ac:dyDescent="0.35">
      <c r="A2461" s="9" t="str">
        <f t="shared" si="80"/>
        <v>DISTRIBUCION VOLUMEN X CRITERIO (kg ó litros)Ternera Ing.HOMBRE</v>
      </c>
      <c r="B2461" s="9">
        <v>0</v>
      </c>
      <c r="C2461" s="9">
        <v>0</v>
      </c>
      <c r="D2461" t="s">
        <v>173</v>
      </c>
      <c r="E2461" s="25">
        <v>48.579484334115776</v>
      </c>
      <c r="F2461" s="25">
        <v>49.589905078660991</v>
      </c>
      <c r="G2461" s="25">
        <v>49.467017907813144</v>
      </c>
      <c r="H2461" s="10">
        <v>0</v>
      </c>
    </row>
    <row r="2462" spans="1:8" x14ac:dyDescent="0.35">
      <c r="A2462" s="9" t="str">
        <f t="shared" si="80"/>
        <v>DISTRIBUCION VOLUMEN X CRITERIO (kg ó litros)Ternera Ing.MUJER</v>
      </c>
      <c r="B2462" s="9">
        <v>0</v>
      </c>
      <c r="C2462" s="9">
        <v>0</v>
      </c>
      <c r="D2462" t="s">
        <v>174</v>
      </c>
      <c r="E2462" s="25">
        <v>51.420525908720926</v>
      </c>
      <c r="F2462" s="25">
        <v>50.410091847049578</v>
      </c>
      <c r="G2462" s="25">
        <v>50.532967628814362</v>
      </c>
      <c r="H2462" s="10">
        <v>0</v>
      </c>
    </row>
    <row r="2463" spans="1:8" x14ac:dyDescent="0.35">
      <c r="A2463" s="9" t="str">
        <f>$B$2343&amp;$C$2463&amp;D2463</f>
        <v>DISTRIBUCION VOLUMEN X CRITERIO (kg ó litros)Pollo Ing.T.ESPAÑA</v>
      </c>
      <c r="B2463" s="9">
        <v>0</v>
      </c>
      <c r="C2463" s="9" t="s">
        <v>59</v>
      </c>
      <c r="D2463" t="s">
        <v>145</v>
      </c>
      <c r="E2463" s="25">
        <v>100</v>
      </c>
      <c r="F2463" s="25">
        <v>100</v>
      </c>
      <c r="G2463" s="25">
        <v>100</v>
      </c>
      <c r="H2463" s="10">
        <v>0</v>
      </c>
    </row>
    <row r="2464" spans="1:8" x14ac:dyDescent="0.35">
      <c r="A2464" s="9" t="str">
        <f t="shared" ref="A2464:A2492" si="81">$B$2343&amp;$C$2463&amp;D2464</f>
        <v>DISTRIBUCION VOLUMEN X CRITERIO (kg ó litros)Pollo Ing.BCN AM</v>
      </c>
      <c r="B2464" s="9">
        <v>0</v>
      </c>
      <c r="C2464" s="9">
        <v>0</v>
      </c>
      <c r="D2464" t="s">
        <v>147</v>
      </c>
      <c r="E2464" s="25">
        <v>9.4177893486315547</v>
      </c>
      <c r="F2464" s="25">
        <v>8.0158119627649924</v>
      </c>
      <c r="G2464" s="25">
        <v>8.5940953902828916</v>
      </c>
      <c r="H2464" s="10">
        <v>0</v>
      </c>
    </row>
    <row r="2465" spans="1:8" x14ac:dyDescent="0.35">
      <c r="A2465" s="9" t="str">
        <f t="shared" si="81"/>
        <v>DISTRIBUCION VOLUMEN X CRITERIO (kg ó litros)Pollo Ing.REST.CAT ARAGON</v>
      </c>
      <c r="B2465" s="9">
        <v>0</v>
      </c>
      <c r="C2465" s="9">
        <v>0</v>
      </c>
      <c r="D2465" t="s">
        <v>148</v>
      </c>
      <c r="E2465" s="25">
        <v>12.936374118164679</v>
      </c>
      <c r="F2465" s="25">
        <v>11.45965808214453</v>
      </c>
      <c r="G2465" s="25">
        <v>13.242524111895332</v>
      </c>
      <c r="H2465" s="10">
        <v>0</v>
      </c>
    </row>
    <row r="2466" spans="1:8" x14ac:dyDescent="0.35">
      <c r="A2466" s="9" t="str">
        <f t="shared" si="81"/>
        <v>DISTRIBUCION VOLUMEN X CRITERIO (kg ó litros)Pollo Ing.LEVANTE</v>
      </c>
      <c r="B2466" s="9">
        <v>0</v>
      </c>
      <c r="C2466" s="9">
        <v>0</v>
      </c>
      <c r="D2466" t="s">
        <v>149</v>
      </c>
      <c r="E2466" s="25">
        <v>14.875537468355585</v>
      </c>
      <c r="F2466" s="25">
        <v>14.836670365088175</v>
      </c>
      <c r="G2466" s="25">
        <v>15.695943700027041</v>
      </c>
      <c r="H2466" s="10">
        <v>0</v>
      </c>
    </row>
    <row r="2467" spans="1:8" x14ac:dyDescent="0.35">
      <c r="A2467" s="9" t="str">
        <f t="shared" si="81"/>
        <v>DISTRIBUCION VOLUMEN X CRITERIO (kg ó litros)Pollo Ing.ANDALUCIA</v>
      </c>
      <c r="B2467" s="9">
        <v>0</v>
      </c>
      <c r="C2467" s="9">
        <v>0</v>
      </c>
      <c r="D2467" t="s">
        <v>150</v>
      </c>
      <c r="E2467" s="25">
        <v>20.128306709539327</v>
      </c>
      <c r="F2467" s="25">
        <v>21.366319861193748</v>
      </c>
      <c r="G2467" s="25">
        <v>21.726414443303309</v>
      </c>
      <c r="H2467" s="10">
        <v>0</v>
      </c>
    </row>
    <row r="2468" spans="1:8" x14ac:dyDescent="0.35">
      <c r="A2468" s="9" t="str">
        <f t="shared" si="81"/>
        <v>DISTRIBUCION VOLUMEN X CRITERIO (kg ó litros)Pollo Ing.MDD AM</v>
      </c>
      <c r="B2468" s="9">
        <v>0</v>
      </c>
      <c r="C2468" s="9">
        <v>0</v>
      </c>
      <c r="D2468" t="s">
        <v>151</v>
      </c>
      <c r="E2468" s="25">
        <v>20.480110720610579</v>
      </c>
      <c r="F2468" s="25">
        <v>18.984993626776653</v>
      </c>
      <c r="G2468" s="25">
        <v>17.977486540414361</v>
      </c>
      <c r="H2468" s="10">
        <v>0</v>
      </c>
    </row>
    <row r="2469" spans="1:8" x14ac:dyDescent="0.35">
      <c r="A2469" s="9" t="str">
        <f t="shared" si="81"/>
        <v>DISTRIBUCION VOLUMEN X CRITERIO (kg ó litros)Pollo Ing.RTO CENTRO</v>
      </c>
      <c r="B2469" s="9">
        <v>0</v>
      </c>
      <c r="C2469" s="9">
        <v>0</v>
      </c>
      <c r="D2469" t="s">
        <v>152</v>
      </c>
      <c r="E2469" s="25">
        <v>9.8349014732136126</v>
      </c>
      <c r="F2469" s="25">
        <v>11.408070101197364</v>
      </c>
      <c r="G2469" s="25">
        <v>11.336166181851576</v>
      </c>
      <c r="H2469" s="10">
        <v>0</v>
      </c>
    </row>
    <row r="2470" spans="1:8" x14ac:dyDescent="0.35">
      <c r="A2470" s="9" t="str">
        <f t="shared" si="81"/>
        <v>DISTRIBUCION VOLUMEN X CRITERIO (kg ó litros)Pollo Ing.NORTE-CENTRO</v>
      </c>
      <c r="B2470" s="9">
        <v>0</v>
      </c>
      <c r="C2470" s="9">
        <v>0</v>
      </c>
      <c r="D2470" t="s">
        <v>153</v>
      </c>
      <c r="E2470" s="25">
        <v>6.3254161232177104</v>
      </c>
      <c r="F2470" s="25">
        <v>6.4409511221544369</v>
      </c>
      <c r="G2470" s="25">
        <v>5.9152436365538188</v>
      </c>
      <c r="H2470" s="10">
        <v>0</v>
      </c>
    </row>
    <row r="2471" spans="1:8" x14ac:dyDescent="0.35">
      <c r="A2471" s="9" t="str">
        <f t="shared" si="81"/>
        <v>DISTRIBUCION VOLUMEN X CRITERIO (kg ó litros)Pollo Ing.NOROESTE</v>
      </c>
      <c r="B2471" s="9">
        <v>0</v>
      </c>
      <c r="C2471" s="9">
        <v>0</v>
      </c>
      <c r="D2471" t="s">
        <v>154</v>
      </c>
      <c r="E2471" s="25">
        <v>6.0015530580177883</v>
      </c>
      <c r="F2471" s="25">
        <v>7.4875290593942463</v>
      </c>
      <c r="G2471" s="25">
        <v>5.5121146955224374</v>
      </c>
      <c r="H2471" s="10">
        <v>0</v>
      </c>
    </row>
    <row r="2472" spans="1:8" x14ac:dyDescent="0.35">
      <c r="A2472" s="9" t="str">
        <f t="shared" si="81"/>
        <v>DISTRIBUCION VOLUMEN X CRITERIO (kg ó litros)Pollo Ing.&lt;2MIL</v>
      </c>
      <c r="B2472" s="9">
        <v>0</v>
      </c>
      <c r="C2472" s="9">
        <v>0</v>
      </c>
      <c r="D2472" t="s">
        <v>155</v>
      </c>
      <c r="E2472" s="25">
        <v>4.0203997478150049</v>
      </c>
      <c r="F2472" s="25">
        <v>3.6996529706129273</v>
      </c>
      <c r="G2472" s="25">
        <v>4.3919853632314476</v>
      </c>
      <c r="H2472" s="10">
        <v>0</v>
      </c>
    </row>
    <row r="2473" spans="1:8" x14ac:dyDescent="0.35">
      <c r="A2473" s="9" t="str">
        <f t="shared" si="81"/>
        <v>DISTRIBUCION VOLUMEN X CRITERIO (kg ó litros)Pollo Ing.2-5MIL</v>
      </c>
      <c r="B2473" s="9">
        <v>0</v>
      </c>
      <c r="C2473" s="9">
        <v>0</v>
      </c>
      <c r="D2473" t="s">
        <v>156</v>
      </c>
      <c r="E2473" s="25">
        <v>5.7217112362177494</v>
      </c>
      <c r="F2473" s="25">
        <v>4.8749408883256304</v>
      </c>
      <c r="G2473" s="25">
        <v>3.7614943358544295</v>
      </c>
      <c r="H2473" s="10">
        <v>0</v>
      </c>
    </row>
    <row r="2474" spans="1:8" x14ac:dyDescent="0.35">
      <c r="A2474" s="9" t="str">
        <f t="shared" si="81"/>
        <v>DISTRIBUCION VOLUMEN X CRITERIO (kg ó litros)Pollo Ing.5-10MIL</v>
      </c>
      <c r="B2474" s="9">
        <v>0</v>
      </c>
      <c r="C2474" s="9">
        <v>0</v>
      </c>
      <c r="D2474" t="s">
        <v>157</v>
      </c>
      <c r="E2474" s="25">
        <v>5.9223495014440326</v>
      </c>
      <c r="F2474" s="25">
        <v>6.1031382169540613</v>
      </c>
      <c r="G2474" s="25">
        <v>7.9918954035034533</v>
      </c>
      <c r="H2474" s="10">
        <v>0</v>
      </c>
    </row>
    <row r="2475" spans="1:8" x14ac:dyDescent="0.35">
      <c r="A2475" s="9" t="str">
        <f t="shared" si="81"/>
        <v>DISTRIBUCION VOLUMEN X CRITERIO (kg ó litros)Pollo Ing.10-30MIL</v>
      </c>
      <c r="B2475" s="9">
        <v>0</v>
      </c>
      <c r="C2475" s="9">
        <v>0</v>
      </c>
      <c r="D2475" t="s">
        <v>158</v>
      </c>
      <c r="E2475" s="25">
        <v>15.451287916241125</v>
      </c>
      <c r="F2475" s="25">
        <v>18.167670238748745</v>
      </c>
      <c r="G2475" s="25">
        <v>18.681826892640675</v>
      </c>
      <c r="H2475" s="10">
        <v>0</v>
      </c>
    </row>
    <row r="2476" spans="1:8" x14ac:dyDescent="0.35">
      <c r="A2476" s="9" t="str">
        <f t="shared" si="81"/>
        <v>DISTRIBUCION VOLUMEN X CRITERIO (kg ó litros)Pollo Ing.30-100MIL</v>
      </c>
      <c r="B2476" s="9">
        <v>0</v>
      </c>
      <c r="C2476" s="9">
        <v>0</v>
      </c>
      <c r="D2476" t="s">
        <v>159</v>
      </c>
      <c r="E2476" s="25">
        <v>24.794916464442405</v>
      </c>
      <c r="F2476" s="25">
        <v>24.047522484492614</v>
      </c>
      <c r="G2476" s="25">
        <v>24.143236686400762</v>
      </c>
      <c r="H2476" s="10">
        <v>0</v>
      </c>
    </row>
    <row r="2477" spans="1:8" x14ac:dyDescent="0.35">
      <c r="A2477" s="9" t="str">
        <f t="shared" si="81"/>
        <v>DISTRIBUCION VOLUMEN X CRITERIO (kg ó litros)Pollo Ing.100-200MIL</v>
      </c>
      <c r="B2477" s="9">
        <v>0</v>
      </c>
      <c r="C2477" s="9">
        <v>0</v>
      </c>
      <c r="D2477" t="s">
        <v>160</v>
      </c>
      <c r="E2477" s="25">
        <v>7.9188817787125085</v>
      </c>
      <c r="F2477" s="25">
        <v>7.5170361497644818</v>
      </c>
      <c r="G2477" s="25">
        <v>7.515429475042275</v>
      </c>
      <c r="H2477" s="10">
        <v>0</v>
      </c>
    </row>
    <row r="2478" spans="1:8" x14ac:dyDescent="0.35">
      <c r="A2478" s="9" t="str">
        <f t="shared" si="81"/>
        <v>DISTRIBUCION VOLUMEN X CRITERIO (kg ó litros)Pollo Ing.200-500MIL</v>
      </c>
      <c r="B2478" s="9">
        <v>0</v>
      </c>
      <c r="C2478" s="9">
        <v>0</v>
      </c>
      <c r="D2478" t="s">
        <v>161</v>
      </c>
      <c r="E2478" s="25">
        <v>17.113989550330217</v>
      </c>
      <c r="F2478" s="25">
        <v>18.691030920300527</v>
      </c>
      <c r="G2478" s="25">
        <v>15.768143395161221</v>
      </c>
      <c r="H2478" s="10">
        <v>0</v>
      </c>
    </row>
    <row r="2479" spans="1:8" x14ac:dyDescent="0.35">
      <c r="A2479" s="9" t="str">
        <f t="shared" si="81"/>
        <v>DISTRIBUCION VOLUMEN X CRITERIO (kg ó litros)Pollo Ing.&gt;500MIL</v>
      </c>
      <c r="B2479" s="9">
        <v>0</v>
      </c>
      <c r="C2479" s="9">
        <v>0</v>
      </c>
      <c r="D2479" t="s">
        <v>162</v>
      </c>
      <c r="E2479" s="25">
        <v>19.056456424338155</v>
      </c>
      <c r="F2479" s="25">
        <v>16.899013830371466</v>
      </c>
      <c r="G2479" s="25">
        <v>17.745976620957823</v>
      </c>
      <c r="H2479" s="10">
        <v>0</v>
      </c>
    </row>
    <row r="2480" spans="1:8" x14ac:dyDescent="0.35">
      <c r="A2480" s="9" t="str">
        <f t="shared" si="81"/>
        <v>DISTRIBUCION VOLUMEN X CRITERIO (kg ó litros)Pollo Ing.DE 15 A 19 AÑOS</v>
      </c>
      <c r="B2480" s="9">
        <v>0</v>
      </c>
      <c r="C2480" s="9">
        <v>0</v>
      </c>
      <c r="D2480" t="s">
        <v>163</v>
      </c>
      <c r="E2480" s="25">
        <v>3.5220167502219284</v>
      </c>
      <c r="F2480" s="25">
        <v>4.7567754242263725</v>
      </c>
      <c r="G2480" s="25">
        <v>4.0237041877184492</v>
      </c>
      <c r="H2480" s="10">
        <v>0</v>
      </c>
    </row>
    <row r="2481" spans="1:8" x14ac:dyDescent="0.35">
      <c r="A2481" s="9" t="str">
        <f t="shared" si="81"/>
        <v>DISTRIBUCION VOLUMEN X CRITERIO (kg ó litros)Pollo Ing.DE 20 A 24 AÑOS</v>
      </c>
      <c r="B2481" s="9">
        <v>0</v>
      </c>
      <c r="C2481" s="9">
        <v>0</v>
      </c>
      <c r="D2481" t="s">
        <v>164</v>
      </c>
      <c r="E2481" s="25">
        <v>4.5561037325465987</v>
      </c>
      <c r="F2481" s="25">
        <v>4.4833079711300172</v>
      </c>
      <c r="G2481" s="25">
        <v>4.8896762980401283</v>
      </c>
      <c r="H2481" s="10">
        <v>0</v>
      </c>
    </row>
    <row r="2482" spans="1:8" x14ac:dyDescent="0.35">
      <c r="A2482" s="9" t="str">
        <f t="shared" si="81"/>
        <v>DISTRIBUCION VOLUMEN X CRITERIO (kg ó litros)Pollo Ing.DE 25 A 34 AÑOS</v>
      </c>
      <c r="B2482" s="9">
        <v>0</v>
      </c>
      <c r="C2482" s="9">
        <v>0</v>
      </c>
      <c r="D2482" t="s">
        <v>165</v>
      </c>
      <c r="E2482" s="25">
        <v>14.25489903809058</v>
      </c>
      <c r="F2482" s="25">
        <v>15.811908870989026</v>
      </c>
      <c r="G2482" s="25">
        <v>12.823088468131358</v>
      </c>
      <c r="H2482" s="10">
        <v>0</v>
      </c>
    </row>
    <row r="2483" spans="1:8" x14ac:dyDescent="0.35">
      <c r="A2483" s="9" t="str">
        <f t="shared" si="81"/>
        <v>DISTRIBUCION VOLUMEN X CRITERIO (kg ó litros)Pollo Ing.DE 35 A 49 AÑOS</v>
      </c>
      <c r="B2483" s="9">
        <v>0</v>
      </c>
      <c r="C2483" s="9">
        <v>0</v>
      </c>
      <c r="D2483" t="s">
        <v>166</v>
      </c>
      <c r="E2483" s="25">
        <v>38.491962093242215</v>
      </c>
      <c r="F2483" s="25">
        <v>34.441403461213113</v>
      </c>
      <c r="G2483" s="25">
        <v>34.874894448553889</v>
      </c>
      <c r="H2483" s="10">
        <v>0</v>
      </c>
    </row>
    <row r="2484" spans="1:8" x14ac:dyDescent="0.35">
      <c r="A2484" s="9" t="str">
        <f t="shared" si="81"/>
        <v>DISTRIBUCION VOLUMEN X CRITERIO (kg ó litros)Pollo Ing.DE 50 A 59 AÑOS</v>
      </c>
      <c r="B2484" s="9">
        <v>0</v>
      </c>
      <c r="C2484" s="9">
        <v>0</v>
      </c>
      <c r="D2484" t="s">
        <v>167</v>
      </c>
      <c r="E2484" s="25">
        <v>21.839280580865481</v>
      </c>
      <c r="F2484" s="25">
        <v>23.386258730204808</v>
      </c>
      <c r="G2484" s="25">
        <v>25.368158792180822</v>
      </c>
      <c r="H2484" s="10">
        <v>0</v>
      </c>
    </row>
    <row r="2485" spans="1:8" x14ac:dyDescent="0.35">
      <c r="A2485" s="9" t="str">
        <f t="shared" si="81"/>
        <v>DISTRIBUCION VOLUMEN X CRITERIO (kg ó litros)Pollo Ing.DE 60 A 75 AÑOS</v>
      </c>
      <c r="B2485" s="9">
        <v>0</v>
      </c>
      <c r="C2485" s="9">
        <v>0</v>
      </c>
      <c r="D2485" t="s">
        <v>168</v>
      </c>
      <c r="E2485" s="25">
        <v>17.335731252221692</v>
      </c>
      <c r="F2485" s="25">
        <v>17.120354345157331</v>
      </c>
      <c r="G2485" s="25">
        <v>18.020465702779976</v>
      </c>
      <c r="H2485" s="10">
        <v>0</v>
      </c>
    </row>
    <row r="2486" spans="1:8" x14ac:dyDescent="0.35">
      <c r="A2486" s="9" t="str">
        <f t="shared" si="81"/>
        <v>DISTRIBUCION VOLUMEN X CRITERIO (kg ó litros)Pollo Ing.NIVEL ALTO</v>
      </c>
      <c r="B2486" s="9">
        <v>0</v>
      </c>
      <c r="C2486" s="9">
        <v>0</v>
      </c>
      <c r="D2486" t="s">
        <v>256</v>
      </c>
      <c r="E2486" s="25">
        <v>26.583623638371439</v>
      </c>
      <c r="F2486" s="25">
        <v>24.455295738570502</v>
      </c>
      <c r="G2486" s="25">
        <v>25.560605785767919</v>
      </c>
      <c r="H2486" s="10">
        <v>0</v>
      </c>
    </row>
    <row r="2487" spans="1:8" x14ac:dyDescent="0.35">
      <c r="A2487" s="9" t="str">
        <f t="shared" si="81"/>
        <v>DISTRIBUCION VOLUMEN X CRITERIO (kg ó litros)Pollo Ing.NIVEL MEDIO ALTO</v>
      </c>
      <c r="B2487" s="9">
        <v>0</v>
      </c>
      <c r="C2487" s="9">
        <v>0</v>
      </c>
      <c r="D2487" t="s">
        <v>257</v>
      </c>
      <c r="E2487" s="25">
        <v>15.234098159003672</v>
      </c>
      <c r="F2487" s="25">
        <v>13.694634291343109</v>
      </c>
      <c r="G2487" s="25">
        <v>18.590603260020867</v>
      </c>
      <c r="H2487" s="10">
        <v>0</v>
      </c>
    </row>
    <row r="2488" spans="1:8" x14ac:dyDescent="0.35">
      <c r="A2488" s="9" t="str">
        <f t="shared" si="81"/>
        <v>DISTRIBUCION VOLUMEN X CRITERIO (kg ó litros)Pollo Ing.NIVEL MEDIO</v>
      </c>
      <c r="B2488" s="9">
        <v>0</v>
      </c>
      <c r="C2488" s="9">
        <v>0</v>
      </c>
      <c r="D2488" t="s">
        <v>258</v>
      </c>
      <c r="E2488" s="25">
        <v>23.672387446771555</v>
      </c>
      <c r="F2488" s="25">
        <v>26.389150307063076</v>
      </c>
      <c r="G2488" s="25">
        <v>24.726037423487089</v>
      </c>
      <c r="H2488" s="10">
        <v>0</v>
      </c>
    </row>
    <row r="2489" spans="1:8" x14ac:dyDescent="0.35">
      <c r="A2489" s="9" t="str">
        <f t="shared" si="81"/>
        <v>DISTRIBUCION VOLUMEN X CRITERIO (kg ó litros)Pollo Ing.NIVEL MEDIO BAJO</v>
      </c>
      <c r="B2489" s="9">
        <v>0</v>
      </c>
      <c r="C2489" s="9">
        <v>0</v>
      </c>
      <c r="D2489" t="s">
        <v>259</v>
      </c>
      <c r="E2489" s="25">
        <v>11.547746830309661</v>
      </c>
      <c r="F2489" s="25">
        <v>13.32380309305265</v>
      </c>
      <c r="G2489" s="25">
        <v>12.831531692089298</v>
      </c>
      <c r="H2489" s="10">
        <v>0</v>
      </c>
    </row>
    <row r="2490" spans="1:8" x14ac:dyDescent="0.35">
      <c r="A2490" s="9" t="str">
        <f t="shared" si="81"/>
        <v>DISTRIBUCION VOLUMEN X CRITERIO (kg ó litros)Pollo Ing.NIVEL BAJO</v>
      </c>
      <c r="B2490" s="9">
        <v>0</v>
      </c>
      <c r="C2490" s="9">
        <v>0</v>
      </c>
      <c r="D2490" t="s">
        <v>260</v>
      </c>
      <c r="E2490" s="25">
        <v>22.96213177705765</v>
      </c>
      <c r="F2490" s="25">
        <v>22.137124239199256</v>
      </c>
      <c r="G2490" s="25">
        <v>18.291212358498175</v>
      </c>
      <c r="H2490" s="10">
        <v>0</v>
      </c>
    </row>
    <row r="2491" spans="1:8" x14ac:dyDescent="0.35">
      <c r="A2491" s="9" t="str">
        <f t="shared" si="81"/>
        <v>DISTRIBUCION VOLUMEN X CRITERIO (kg ó litros)Pollo Ing.HOMBRE</v>
      </c>
      <c r="B2491" s="9">
        <v>0</v>
      </c>
      <c r="C2491" s="9">
        <v>0</v>
      </c>
      <c r="D2491" t="s">
        <v>173</v>
      </c>
      <c r="E2491" s="25">
        <v>43.443773800531829</v>
      </c>
      <c r="F2491" s="25">
        <v>42.549138663239845</v>
      </c>
      <c r="G2491" s="25">
        <v>43.650731377694889</v>
      </c>
      <c r="H2491" s="10">
        <v>0</v>
      </c>
    </row>
    <row r="2492" spans="1:8" x14ac:dyDescent="0.35">
      <c r="A2492" s="9" t="str">
        <f t="shared" si="81"/>
        <v>DISTRIBUCION VOLUMEN X CRITERIO (kg ó litros)Pollo Ing.MUJER</v>
      </c>
      <c r="B2492" s="9">
        <v>0</v>
      </c>
      <c r="C2492" s="9">
        <v>0</v>
      </c>
      <c r="D2492" t="s">
        <v>174</v>
      </c>
      <c r="E2492" s="25">
        <v>56.556211581057134</v>
      </c>
      <c r="F2492" s="25">
        <v>57.450854730813475</v>
      </c>
      <c r="G2492" s="25">
        <v>56.349267071206853</v>
      </c>
      <c r="H2492" s="10">
        <v>0</v>
      </c>
    </row>
    <row r="2493" spans="1:8" x14ac:dyDescent="0.35">
      <c r="A2493" s="9" t="str">
        <f>$B$2343&amp;$C$2493&amp;D2493</f>
        <v>DISTRIBUCION VOLUMEN X CRITERIO (kg ó litros)Porcino Ing.T.ESPAÑA</v>
      </c>
      <c r="B2493" s="9">
        <v>0</v>
      </c>
      <c r="C2493" s="9" t="s">
        <v>62</v>
      </c>
      <c r="D2493" t="s">
        <v>145</v>
      </c>
      <c r="E2493" s="25">
        <v>100</v>
      </c>
      <c r="F2493" s="25">
        <v>100</v>
      </c>
      <c r="G2493" s="25">
        <v>100</v>
      </c>
      <c r="H2493" s="10">
        <v>0</v>
      </c>
    </row>
    <row r="2494" spans="1:8" x14ac:dyDescent="0.35">
      <c r="A2494" s="9" t="str">
        <f t="shared" ref="A2494:A2522" si="82">$B$2343&amp;$C$2493&amp;D2494</f>
        <v>DISTRIBUCION VOLUMEN X CRITERIO (kg ó litros)Porcino Ing.BCN AM</v>
      </c>
      <c r="B2494" s="9">
        <v>0</v>
      </c>
      <c r="C2494" s="9">
        <v>0</v>
      </c>
      <c r="D2494" t="s">
        <v>147</v>
      </c>
      <c r="E2494" s="25">
        <v>8.8701694683504773</v>
      </c>
      <c r="F2494" s="25">
        <v>9.0978373466484417</v>
      </c>
      <c r="G2494" s="25">
        <v>7.5989044713641434</v>
      </c>
      <c r="H2494" s="10">
        <v>0</v>
      </c>
    </row>
    <row r="2495" spans="1:8" x14ac:dyDescent="0.35">
      <c r="A2495" s="9" t="str">
        <f t="shared" si="82"/>
        <v>DISTRIBUCION VOLUMEN X CRITERIO (kg ó litros)Porcino Ing.REST.CAT ARAGON</v>
      </c>
      <c r="B2495" s="9">
        <v>0</v>
      </c>
      <c r="C2495" s="9">
        <v>0</v>
      </c>
      <c r="D2495" t="s">
        <v>148</v>
      </c>
      <c r="E2495" s="25">
        <v>9.7297112471725864</v>
      </c>
      <c r="F2495" s="25">
        <v>11.915937808548902</v>
      </c>
      <c r="G2495" s="25">
        <v>12.849781281675387</v>
      </c>
      <c r="H2495" s="10">
        <v>0</v>
      </c>
    </row>
    <row r="2496" spans="1:8" x14ac:dyDescent="0.35">
      <c r="A2496" s="9" t="str">
        <f t="shared" si="82"/>
        <v>DISTRIBUCION VOLUMEN X CRITERIO (kg ó litros)Porcino Ing.LEVANTE</v>
      </c>
      <c r="B2496" s="9">
        <v>0</v>
      </c>
      <c r="C2496" s="9">
        <v>0</v>
      </c>
      <c r="D2496" t="s">
        <v>149</v>
      </c>
      <c r="E2496" s="25">
        <v>14.355240850429569</v>
      </c>
      <c r="F2496" s="25">
        <v>13.319277152603807</v>
      </c>
      <c r="G2496" s="25">
        <v>14.356372497681031</v>
      </c>
      <c r="H2496" s="10">
        <v>0</v>
      </c>
    </row>
    <row r="2497" spans="1:8" x14ac:dyDescent="0.35">
      <c r="A2497" s="9" t="str">
        <f t="shared" si="82"/>
        <v>DISTRIBUCION VOLUMEN X CRITERIO (kg ó litros)Porcino Ing.ANDALUCIA</v>
      </c>
      <c r="B2497" s="9">
        <v>0</v>
      </c>
      <c r="C2497" s="9">
        <v>0</v>
      </c>
      <c r="D2497" t="s">
        <v>150</v>
      </c>
      <c r="E2497" s="25">
        <v>28.545985235223696</v>
      </c>
      <c r="F2497" s="25">
        <v>28.383709586632992</v>
      </c>
      <c r="G2497" s="25">
        <v>27.71497840551767</v>
      </c>
      <c r="H2497" s="10">
        <v>0</v>
      </c>
    </row>
    <row r="2498" spans="1:8" x14ac:dyDescent="0.35">
      <c r="A2498" s="9" t="str">
        <f t="shared" si="82"/>
        <v>DISTRIBUCION VOLUMEN X CRITERIO (kg ó litros)Porcino Ing.MDD AM</v>
      </c>
      <c r="B2498" s="9">
        <v>0</v>
      </c>
      <c r="C2498" s="9">
        <v>0</v>
      </c>
      <c r="D2498" t="s">
        <v>151</v>
      </c>
      <c r="E2498" s="25">
        <v>13.371808220234385</v>
      </c>
      <c r="F2498" s="25">
        <v>11.51782944895051</v>
      </c>
      <c r="G2498" s="25">
        <v>12.022610826808968</v>
      </c>
      <c r="H2498" s="10">
        <v>0</v>
      </c>
    </row>
    <row r="2499" spans="1:8" x14ac:dyDescent="0.35">
      <c r="A2499" s="9" t="str">
        <f t="shared" si="82"/>
        <v>DISTRIBUCION VOLUMEN X CRITERIO (kg ó litros)Porcino Ing.RTO CENTRO</v>
      </c>
      <c r="B2499" s="9">
        <v>0</v>
      </c>
      <c r="C2499" s="9">
        <v>0</v>
      </c>
      <c r="D2499" t="s">
        <v>152</v>
      </c>
      <c r="E2499" s="25">
        <v>8.8833444315653427</v>
      </c>
      <c r="F2499" s="25">
        <v>8.1994012773832807</v>
      </c>
      <c r="G2499" s="25">
        <v>10.837023420645666</v>
      </c>
      <c r="H2499" s="10">
        <v>0</v>
      </c>
    </row>
    <row r="2500" spans="1:8" x14ac:dyDescent="0.35">
      <c r="A2500" s="9" t="str">
        <f t="shared" si="82"/>
        <v>DISTRIBUCION VOLUMEN X CRITERIO (kg ó litros)Porcino Ing.NORTE-CENTRO</v>
      </c>
      <c r="B2500" s="9">
        <v>0</v>
      </c>
      <c r="C2500" s="9">
        <v>0</v>
      </c>
      <c r="D2500" t="s">
        <v>153</v>
      </c>
      <c r="E2500" s="25">
        <v>7.323573791168557</v>
      </c>
      <c r="F2500" s="25">
        <v>6.6650664156662041</v>
      </c>
      <c r="G2500" s="25">
        <v>6.182355434215987</v>
      </c>
      <c r="H2500" s="10">
        <v>0</v>
      </c>
    </row>
    <row r="2501" spans="1:8" x14ac:dyDescent="0.35">
      <c r="A2501" s="9" t="str">
        <f t="shared" si="82"/>
        <v>DISTRIBUCION VOLUMEN X CRITERIO (kg ó litros)Porcino Ing.NOROESTE</v>
      </c>
      <c r="B2501" s="9">
        <v>0</v>
      </c>
      <c r="C2501" s="9">
        <v>0</v>
      </c>
      <c r="D2501" t="s">
        <v>154</v>
      </c>
      <c r="E2501" s="25">
        <v>8.9201690237627442</v>
      </c>
      <c r="F2501" s="25">
        <v>10.900940780506659</v>
      </c>
      <c r="G2501" s="25">
        <v>8.4379787094771963</v>
      </c>
      <c r="H2501" s="10">
        <v>0</v>
      </c>
    </row>
    <row r="2502" spans="1:8" x14ac:dyDescent="0.35">
      <c r="A2502" s="9" t="str">
        <f t="shared" si="82"/>
        <v>DISTRIBUCION VOLUMEN X CRITERIO (kg ó litros)Porcino Ing.&lt;2MIL</v>
      </c>
      <c r="B2502" s="9">
        <v>0</v>
      </c>
      <c r="C2502" s="9">
        <v>0</v>
      </c>
      <c r="D2502" t="s">
        <v>155</v>
      </c>
      <c r="E2502" s="25">
        <v>3.5966380679435197</v>
      </c>
      <c r="F2502" s="25">
        <v>5.1343153561873267</v>
      </c>
      <c r="G2502" s="25">
        <v>7.791432171509002</v>
      </c>
      <c r="H2502" s="10">
        <v>0</v>
      </c>
    </row>
    <row r="2503" spans="1:8" x14ac:dyDescent="0.35">
      <c r="A2503" s="9" t="str">
        <f t="shared" si="82"/>
        <v>DISTRIBUCION VOLUMEN X CRITERIO (kg ó litros)Porcino Ing.2-5MIL</v>
      </c>
      <c r="B2503" s="9">
        <v>0</v>
      </c>
      <c r="C2503" s="9">
        <v>0</v>
      </c>
      <c r="D2503" t="s">
        <v>156</v>
      </c>
      <c r="E2503" s="25">
        <v>7.8040902071206117</v>
      </c>
      <c r="F2503" s="25">
        <v>6.5524605734774779</v>
      </c>
      <c r="G2503" s="25">
        <v>5.3124631707036585</v>
      </c>
      <c r="H2503" s="10">
        <v>0</v>
      </c>
    </row>
    <row r="2504" spans="1:8" x14ac:dyDescent="0.35">
      <c r="A2504" s="9" t="str">
        <f t="shared" si="82"/>
        <v>DISTRIBUCION VOLUMEN X CRITERIO (kg ó litros)Porcino Ing.5-10MIL</v>
      </c>
      <c r="B2504" s="9">
        <v>0</v>
      </c>
      <c r="C2504" s="9">
        <v>0</v>
      </c>
      <c r="D2504" t="s">
        <v>157</v>
      </c>
      <c r="E2504" s="25">
        <v>9.2529751198194141</v>
      </c>
      <c r="F2504" s="25">
        <v>10.151915816239555</v>
      </c>
      <c r="G2504" s="25">
        <v>11.333382585601138</v>
      </c>
      <c r="H2504" s="10">
        <v>0</v>
      </c>
    </row>
    <row r="2505" spans="1:8" x14ac:dyDescent="0.35">
      <c r="A2505" s="9" t="str">
        <f t="shared" si="82"/>
        <v>DISTRIBUCION VOLUMEN X CRITERIO (kg ó litros)Porcino Ing.10-30MIL</v>
      </c>
      <c r="B2505" s="9">
        <v>0</v>
      </c>
      <c r="C2505" s="9">
        <v>0</v>
      </c>
      <c r="D2505" t="s">
        <v>158</v>
      </c>
      <c r="E2505" s="25">
        <v>19.184518961742235</v>
      </c>
      <c r="F2505" s="25">
        <v>19.970029931515644</v>
      </c>
      <c r="G2505" s="25">
        <v>19.240242151389765</v>
      </c>
      <c r="H2505" s="10">
        <v>0</v>
      </c>
    </row>
    <row r="2506" spans="1:8" x14ac:dyDescent="0.35">
      <c r="A2506" s="9" t="str">
        <f t="shared" si="82"/>
        <v>DISTRIBUCION VOLUMEN X CRITERIO (kg ó litros)Porcino Ing.30-100MIL</v>
      </c>
      <c r="B2506" s="9">
        <v>0</v>
      </c>
      <c r="C2506" s="9">
        <v>0</v>
      </c>
      <c r="D2506" t="s">
        <v>159</v>
      </c>
      <c r="E2506" s="25">
        <v>20.016059073756267</v>
      </c>
      <c r="F2506" s="25">
        <v>21.188710698911674</v>
      </c>
      <c r="G2506" s="25">
        <v>19.021195187289099</v>
      </c>
      <c r="H2506" s="10">
        <v>0</v>
      </c>
    </row>
    <row r="2507" spans="1:8" x14ac:dyDescent="0.35">
      <c r="A2507" s="9" t="str">
        <f t="shared" si="82"/>
        <v>DISTRIBUCION VOLUMEN X CRITERIO (kg ó litros)Porcino Ing.100-200MIL</v>
      </c>
      <c r="B2507" s="9">
        <v>0</v>
      </c>
      <c r="C2507" s="9">
        <v>0</v>
      </c>
      <c r="D2507" t="s">
        <v>160</v>
      </c>
      <c r="E2507" s="25">
        <v>10.463308758554756</v>
      </c>
      <c r="F2507" s="25">
        <v>8.7403413404227042</v>
      </c>
      <c r="G2507" s="25">
        <v>9.3430333331867068</v>
      </c>
      <c r="H2507" s="10">
        <v>0</v>
      </c>
    </row>
    <row r="2508" spans="1:8" x14ac:dyDescent="0.35">
      <c r="A2508" s="9" t="str">
        <f t="shared" si="82"/>
        <v>DISTRIBUCION VOLUMEN X CRITERIO (kg ó litros)Porcino Ing.200-500MIL</v>
      </c>
      <c r="B2508" s="9">
        <v>0</v>
      </c>
      <c r="C2508" s="9">
        <v>0</v>
      </c>
      <c r="D2508" t="s">
        <v>161</v>
      </c>
      <c r="E2508" s="25">
        <v>12.114144954318038</v>
      </c>
      <c r="F2508" s="25">
        <v>11.908795212408178</v>
      </c>
      <c r="G2508" s="25">
        <v>11.571845659360324</v>
      </c>
      <c r="H2508" s="10">
        <v>0</v>
      </c>
    </row>
    <row r="2509" spans="1:8" x14ac:dyDescent="0.35">
      <c r="A2509" s="9" t="str">
        <f t="shared" si="82"/>
        <v>DISTRIBUCION VOLUMEN X CRITERIO (kg ó litros)Porcino Ing.&gt;500MIL</v>
      </c>
      <c r="B2509" s="9">
        <v>0</v>
      </c>
      <c r="C2509" s="9">
        <v>0</v>
      </c>
      <c r="D2509" t="s">
        <v>162</v>
      </c>
      <c r="E2509" s="25">
        <v>17.568270250747577</v>
      </c>
      <c r="F2509" s="25">
        <v>16.353433570207805</v>
      </c>
      <c r="G2509" s="25">
        <v>16.386412420044746</v>
      </c>
      <c r="H2509" s="10">
        <v>0</v>
      </c>
    </row>
    <row r="2510" spans="1:8" x14ac:dyDescent="0.35">
      <c r="A2510" s="9" t="str">
        <f t="shared" si="82"/>
        <v>DISTRIBUCION VOLUMEN X CRITERIO (kg ó litros)Porcino Ing.DE 15 A 19 AÑOS</v>
      </c>
      <c r="B2510" s="9">
        <v>0</v>
      </c>
      <c r="C2510" s="9">
        <v>0</v>
      </c>
      <c r="D2510" t="s">
        <v>163</v>
      </c>
      <c r="E2510" s="25">
        <v>2.8789681669224141</v>
      </c>
      <c r="F2510" s="25">
        <v>2.0107010036690602</v>
      </c>
      <c r="G2510" s="25">
        <v>1.9084419565534834</v>
      </c>
      <c r="H2510" s="10">
        <v>0</v>
      </c>
    </row>
    <row r="2511" spans="1:8" x14ac:dyDescent="0.35">
      <c r="A2511" s="9" t="str">
        <f t="shared" si="82"/>
        <v>DISTRIBUCION VOLUMEN X CRITERIO (kg ó litros)Porcino Ing.DE 20 A 24 AÑOS</v>
      </c>
      <c r="B2511" s="9">
        <v>0</v>
      </c>
      <c r="C2511" s="9">
        <v>0</v>
      </c>
      <c r="D2511" t="s">
        <v>164</v>
      </c>
      <c r="E2511" s="25">
        <v>2.5717562313678268</v>
      </c>
      <c r="F2511" s="25">
        <v>1.750123967686279</v>
      </c>
      <c r="G2511" s="25">
        <v>2.3002884356882478</v>
      </c>
      <c r="H2511" s="10">
        <v>0</v>
      </c>
    </row>
    <row r="2512" spans="1:8" x14ac:dyDescent="0.35">
      <c r="A2512" s="9" t="str">
        <f t="shared" si="82"/>
        <v>DISTRIBUCION VOLUMEN X CRITERIO (kg ó litros)Porcino Ing.DE 25 A 34 AÑOS</v>
      </c>
      <c r="B2512" s="9">
        <v>0</v>
      </c>
      <c r="C2512" s="9">
        <v>0</v>
      </c>
      <c r="D2512" t="s">
        <v>165</v>
      </c>
      <c r="E2512" s="25">
        <v>8.8202492619613597</v>
      </c>
      <c r="F2512" s="25">
        <v>9.3078365608874645</v>
      </c>
      <c r="G2512" s="25">
        <v>8.3428451857466328</v>
      </c>
      <c r="H2512" s="10">
        <v>0</v>
      </c>
    </row>
    <row r="2513" spans="1:8" x14ac:dyDescent="0.35">
      <c r="A2513" s="9" t="str">
        <f t="shared" si="82"/>
        <v>DISTRIBUCION VOLUMEN X CRITERIO (kg ó litros)Porcino Ing.DE 35 A 49 AÑOS</v>
      </c>
      <c r="B2513" s="9">
        <v>0</v>
      </c>
      <c r="C2513" s="9">
        <v>0</v>
      </c>
      <c r="D2513" t="s">
        <v>166</v>
      </c>
      <c r="E2513" s="25">
        <v>28.864227885380135</v>
      </c>
      <c r="F2513" s="25">
        <v>26.832792729278339</v>
      </c>
      <c r="G2513" s="25">
        <v>22.933282641701268</v>
      </c>
      <c r="H2513" s="10">
        <v>0</v>
      </c>
    </row>
    <row r="2514" spans="1:8" x14ac:dyDescent="0.35">
      <c r="A2514" s="9" t="str">
        <f t="shared" si="82"/>
        <v>DISTRIBUCION VOLUMEN X CRITERIO (kg ó litros)Porcino Ing.DE 50 A 59 AÑOS</v>
      </c>
      <c r="B2514" s="9">
        <v>0</v>
      </c>
      <c r="C2514" s="9">
        <v>0</v>
      </c>
      <c r="D2514" t="s">
        <v>167</v>
      </c>
      <c r="E2514" s="25">
        <v>24.653549715246562</v>
      </c>
      <c r="F2514" s="25">
        <v>24.263818933369485</v>
      </c>
      <c r="G2514" s="25">
        <v>27.504624951570889</v>
      </c>
      <c r="H2514" s="10">
        <v>0</v>
      </c>
    </row>
    <row r="2515" spans="1:8" x14ac:dyDescent="0.35">
      <c r="A2515" s="9" t="str">
        <f t="shared" si="82"/>
        <v>DISTRIBUCION VOLUMEN X CRITERIO (kg ó litros)Porcino Ing.DE 60 A 75 AÑOS</v>
      </c>
      <c r="B2515" s="9">
        <v>0</v>
      </c>
      <c r="C2515" s="9">
        <v>0</v>
      </c>
      <c r="D2515" t="s">
        <v>168</v>
      </c>
      <c r="E2515" s="25">
        <v>32.211255343056692</v>
      </c>
      <c r="F2515" s="25">
        <v>35.834725209583858</v>
      </c>
      <c r="G2515" s="25">
        <v>37.010520102744628</v>
      </c>
      <c r="H2515" s="10">
        <v>0</v>
      </c>
    </row>
    <row r="2516" spans="1:8" x14ac:dyDescent="0.35">
      <c r="A2516" s="9" t="str">
        <f t="shared" si="82"/>
        <v>DISTRIBUCION VOLUMEN X CRITERIO (kg ó litros)Porcino Ing.NIVEL ALTO</v>
      </c>
      <c r="B2516" s="9">
        <v>0</v>
      </c>
      <c r="C2516" s="9">
        <v>0</v>
      </c>
      <c r="D2516" t="s">
        <v>256</v>
      </c>
      <c r="E2516" s="25">
        <v>28.045276431876388</v>
      </c>
      <c r="F2516" s="25">
        <v>26.890423670498937</v>
      </c>
      <c r="G2516" s="25">
        <v>24.504625228684795</v>
      </c>
      <c r="H2516" s="10">
        <v>0</v>
      </c>
    </row>
    <row r="2517" spans="1:8" x14ac:dyDescent="0.35">
      <c r="A2517" s="9" t="str">
        <f t="shared" si="82"/>
        <v>DISTRIBUCION VOLUMEN X CRITERIO (kg ó litros)Porcino Ing.NIVEL MEDIO ALTO</v>
      </c>
      <c r="B2517" s="9">
        <v>0</v>
      </c>
      <c r="C2517" s="9">
        <v>0</v>
      </c>
      <c r="D2517" t="s">
        <v>257</v>
      </c>
      <c r="E2517" s="25">
        <v>15.551695050168879</v>
      </c>
      <c r="F2517" s="25">
        <v>13.012801788957173</v>
      </c>
      <c r="G2517" s="25">
        <v>14.566009134594124</v>
      </c>
      <c r="H2517" s="10">
        <v>0</v>
      </c>
    </row>
    <row r="2518" spans="1:8" x14ac:dyDescent="0.35">
      <c r="A2518" s="9" t="str">
        <f t="shared" si="82"/>
        <v>DISTRIBUCION VOLUMEN X CRITERIO (kg ó litros)Porcino Ing.NIVEL MEDIO</v>
      </c>
      <c r="B2518" s="9">
        <v>0</v>
      </c>
      <c r="C2518" s="9">
        <v>0</v>
      </c>
      <c r="D2518" t="s">
        <v>258</v>
      </c>
      <c r="E2518" s="25">
        <v>25.577532834258232</v>
      </c>
      <c r="F2518" s="25">
        <v>27.200966600929515</v>
      </c>
      <c r="G2518" s="25">
        <v>27.160268210562187</v>
      </c>
      <c r="H2518" s="10">
        <v>0</v>
      </c>
    </row>
    <row r="2519" spans="1:8" x14ac:dyDescent="0.35">
      <c r="A2519" s="9" t="str">
        <f t="shared" si="82"/>
        <v>DISTRIBUCION VOLUMEN X CRITERIO (kg ó litros)Porcino Ing.NIVEL MEDIO BAJO</v>
      </c>
      <c r="B2519" s="9">
        <v>0</v>
      </c>
      <c r="C2519" s="9">
        <v>0</v>
      </c>
      <c r="D2519" t="s">
        <v>259</v>
      </c>
      <c r="E2519" s="25">
        <v>15.897850555542462</v>
      </c>
      <c r="F2519" s="25">
        <v>16.346048677803687</v>
      </c>
      <c r="G2519" s="25">
        <v>14.589510034347208</v>
      </c>
      <c r="H2519" s="10">
        <v>0</v>
      </c>
    </row>
    <row r="2520" spans="1:8" x14ac:dyDescent="0.35">
      <c r="A2520" s="9" t="str">
        <f t="shared" si="82"/>
        <v>DISTRIBUCION VOLUMEN X CRITERIO (kg ó litros)Porcino Ing.NIVEL BAJO</v>
      </c>
      <c r="B2520" s="9">
        <v>0</v>
      </c>
      <c r="C2520" s="9">
        <v>0</v>
      </c>
      <c r="D2520" t="s">
        <v>260</v>
      </c>
      <c r="E2520" s="25">
        <v>14.927646084906698</v>
      </c>
      <c r="F2520" s="25">
        <v>16.549762782241046</v>
      </c>
      <c r="G2520" s="25">
        <v>19.179594423963238</v>
      </c>
      <c r="H2520" s="10">
        <v>0</v>
      </c>
    </row>
    <row r="2521" spans="1:8" x14ac:dyDescent="0.35">
      <c r="A2521" s="9" t="str">
        <f t="shared" si="82"/>
        <v>DISTRIBUCION VOLUMEN X CRITERIO (kg ó litros)Porcino Ing.HOMBRE</v>
      </c>
      <c r="B2521" s="9">
        <v>0</v>
      </c>
      <c r="C2521" s="9">
        <v>0</v>
      </c>
      <c r="D2521" t="s">
        <v>173</v>
      </c>
      <c r="E2521" s="25">
        <v>54.325726336127481</v>
      </c>
      <c r="F2521" s="25">
        <v>54.391163738127922</v>
      </c>
      <c r="G2521" s="25">
        <v>57.110600219452934</v>
      </c>
      <c r="H2521" s="10">
        <v>0</v>
      </c>
    </row>
    <row r="2522" spans="1:8" x14ac:dyDescent="0.35">
      <c r="A2522" s="9" t="str">
        <f t="shared" si="82"/>
        <v>DISTRIBUCION VOLUMEN X CRITERIO (kg ó litros)Porcino Ing.MUJER</v>
      </c>
      <c r="B2522" s="9">
        <v>0</v>
      </c>
      <c r="C2522" s="9">
        <v>0</v>
      </c>
      <c r="D2522" t="s">
        <v>174</v>
      </c>
      <c r="E2522" s="25">
        <v>45.674274228524318</v>
      </c>
      <c r="F2522" s="25">
        <v>45.608837461856133</v>
      </c>
      <c r="G2522" s="25">
        <v>42.889405537057648</v>
      </c>
      <c r="H2522" s="10">
        <v>0</v>
      </c>
    </row>
    <row r="2523" spans="1:8" x14ac:dyDescent="0.35">
      <c r="A2523" s="9" t="str">
        <f>$B$2343&amp;$C$2523&amp;D2523</f>
        <v>DISTRIBUCION VOLUMEN X CRITERIO (kg ó litros)Ovino Ing.T.ESPAÑA</v>
      </c>
      <c r="B2523" s="9">
        <v>0</v>
      </c>
      <c r="C2523" s="9" t="s">
        <v>65</v>
      </c>
      <c r="D2523" t="s">
        <v>145</v>
      </c>
      <c r="E2523" s="25">
        <v>100</v>
      </c>
      <c r="F2523" s="25">
        <v>100</v>
      </c>
      <c r="G2523" s="25">
        <v>100</v>
      </c>
      <c r="H2523" s="10">
        <v>0</v>
      </c>
    </row>
    <row r="2524" spans="1:8" x14ac:dyDescent="0.35">
      <c r="A2524" s="9" t="str">
        <f t="shared" ref="A2524:A2552" si="83">$B$2343&amp;$C$2523&amp;D2524</f>
        <v>DISTRIBUCION VOLUMEN X CRITERIO (kg ó litros)Ovino Ing.BCN AM</v>
      </c>
      <c r="B2524" s="9">
        <v>0</v>
      </c>
      <c r="C2524" s="9">
        <v>0</v>
      </c>
      <c r="D2524" t="s">
        <v>147</v>
      </c>
      <c r="E2524" s="25">
        <v>7.9748581392243238</v>
      </c>
      <c r="F2524" s="25">
        <v>6.9472933320856454</v>
      </c>
      <c r="G2524" s="25">
        <v>7.6337582741089207</v>
      </c>
      <c r="H2524" s="10">
        <v>0</v>
      </c>
    </row>
    <row r="2525" spans="1:8" x14ac:dyDescent="0.35">
      <c r="A2525" s="9" t="str">
        <f t="shared" si="83"/>
        <v>DISTRIBUCION VOLUMEN X CRITERIO (kg ó litros)Ovino Ing.REST.CAT ARAGON</v>
      </c>
      <c r="B2525" s="9">
        <v>0</v>
      </c>
      <c r="C2525" s="9">
        <v>0</v>
      </c>
      <c r="D2525" t="s">
        <v>148</v>
      </c>
      <c r="E2525" s="25">
        <v>14.388864913655407</v>
      </c>
      <c r="F2525" s="25">
        <v>21.492767064366614</v>
      </c>
      <c r="G2525" s="25">
        <v>22.620341849038152</v>
      </c>
      <c r="H2525" s="10">
        <v>0</v>
      </c>
    </row>
    <row r="2526" spans="1:8" x14ac:dyDescent="0.35">
      <c r="A2526" s="9" t="str">
        <f t="shared" si="83"/>
        <v>DISTRIBUCION VOLUMEN X CRITERIO (kg ó litros)Ovino Ing.LEVANTE</v>
      </c>
      <c r="B2526" s="9">
        <v>0</v>
      </c>
      <c r="C2526" s="9">
        <v>0</v>
      </c>
      <c r="D2526" t="s">
        <v>149</v>
      </c>
      <c r="E2526" s="25">
        <v>17.644207332448833</v>
      </c>
      <c r="F2526" s="25">
        <v>13.906772421505135</v>
      </c>
      <c r="G2526" s="25">
        <v>16.929341904990778</v>
      </c>
      <c r="H2526" s="10">
        <v>0</v>
      </c>
    </row>
    <row r="2527" spans="1:8" x14ac:dyDescent="0.35">
      <c r="A2527" s="9" t="str">
        <f t="shared" si="83"/>
        <v>DISTRIBUCION VOLUMEN X CRITERIO (kg ó litros)Ovino Ing.ANDALUCIA</v>
      </c>
      <c r="B2527" s="9">
        <v>0</v>
      </c>
      <c r="C2527" s="9">
        <v>0</v>
      </c>
      <c r="D2527" t="s">
        <v>150</v>
      </c>
      <c r="E2527" s="25">
        <v>7.4009285270567675</v>
      </c>
      <c r="F2527" s="25">
        <v>6.3481550042016428</v>
      </c>
      <c r="G2527" s="25">
        <v>8.1256933456735947</v>
      </c>
      <c r="H2527" s="10">
        <v>0</v>
      </c>
    </row>
    <row r="2528" spans="1:8" x14ac:dyDescent="0.35">
      <c r="A2528" s="9" t="str">
        <f t="shared" si="83"/>
        <v>DISTRIBUCION VOLUMEN X CRITERIO (kg ó litros)Ovino Ing.MDD AM</v>
      </c>
      <c r="B2528" s="9">
        <v>0</v>
      </c>
      <c r="C2528" s="9">
        <v>0</v>
      </c>
      <c r="D2528" t="s">
        <v>151</v>
      </c>
      <c r="E2528" s="25">
        <v>21.413187106800429</v>
      </c>
      <c r="F2528" s="25">
        <v>18.73681397578591</v>
      </c>
      <c r="G2528" s="25">
        <v>17.068864675029445</v>
      </c>
      <c r="H2528" s="10">
        <v>0</v>
      </c>
    </row>
    <row r="2529" spans="1:8" x14ac:dyDescent="0.35">
      <c r="A2529" s="9" t="str">
        <f t="shared" si="83"/>
        <v>DISTRIBUCION VOLUMEN X CRITERIO (kg ó litros)Ovino Ing.RTO CENTRO</v>
      </c>
      <c r="B2529" s="9">
        <v>0</v>
      </c>
      <c r="C2529" s="9">
        <v>0</v>
      </c>
      <c r="D2529" t="s">
        <v>152</v>
      </c>
      <c r="E2529" s="25">
        <v>6.966366014249779</v>
      </c>
      <c r="F2529" s="25">
        <v>10.599630332574749</v>
      </c>
      <c r="G2529" s="25">
        <v>10.953696076085576</v>
      </c>
      <c r="H2529" s="10">
        <v>0</v>
      </c>
    </row>
    <row r="2530" spans="1:8" x14ac:dyDescent="0.35">
      <c r="A2530" s="9" t="str">
        <f t="shared" si="83"/>
        <v>DISTRIBUCION VOLUMEN X CRITERIO (kg ó litros)Ovino Ing.NORTE-CENTRO</v>
      </c>
      <c r="B2530" s="9">
        <v>0</v>
      </c>
      <c r="C2530" s="9">
        <v>0</v>
      </c>
      <c r="D2530" t="s">
        <v>153</v>
      </c>
      <c r="E2530" s="25">
        <v>16.759806891939281</v>
      </c>
      <c r="F2530" s="25">
        <v>14.491934574213314</v>
      </c>
      <c r="G2530" s="25">
        <v>13.714771582145932</v>
      </c>
      <c r="H2530" s="10">
        <v>0</v>
      </c>
    </row>
    <row r="2531" spans="1:8" x14ac:dyDescent="0.35">
      <c r="A2531" s="9" t="str">
        <f t="shared" si="83"/>
        <v>DISTRIBUCION VOLUMEN X CRITERIO (kg ó litros)Ovino Ing.NOROESTE</v>
      </c>
      <c r="B2531" s="9">
        <v>0</v>
      </c>
      <c r="C2531" s="9">
        <v>0</v>
      </c>
      <c r="D2531" t="s">
        <v>154</v>
      </c>
      <c r="E2531" s="25">
        <v>7.4518079975277001</v>
      </c>
      <c r="F2531" s="25">
        <v>7.4766467868963309</v>
      </c>
      <c r="G2531" s="25">
        <v>2.9535241111917148</v>
      </c>
      <c r="H2531" s="10">
        <v>0</v>
      </c>
    </row>
    <row r="2532" spans="1:8" x14ac:dyDescent="0.35">
      <c r="A2532" s="9" t="str">
        <f t="shared" si="83"/>
        <v>DISTRIBUCION VOLUMEN X CRITERIO (kg ó litros)Ovino Ing.&lt;2MIL</v>
      </c>
      <c r="B2532" s="9">
        <v>0</v>
      </c>
      <c r="C2532" s="9">
        <v>0</v>
      </c>
      <c r="D2532" t="s">
        <v>155</v>
      </c>
      <c r="E2532" s="25">
        <v>3.2911248460180871</v>
      </c>
      <c r="F2532" s="25">
        <v>8.120115524751375</v>
      </c>
      <c r="G2532" s="25">
        <v>6.3409994315998111</v>
      </c>
      <c r="H2532" s="10">
        <v>0</v>
      </c>
    </row>
    <row r="2533" spans="1:8" x14ac:dyDescent="0.35">
      <c r="A2533" s="9" t="str">
        <f t="shared" si="83"/>
        <v>DISTRIBUCION VOLUMEN X CRITERIO (kg ó litros)Ovino Ing.2-5MIL</v>
      </c>
      <c r="B2533" s="9">
        <v>0</v>
      </c>
      <c r="C2533" s="9">
        <v>0</v>
      </c>
      <c r="D2533" t="s">
        <v>156</v>
      </c>
      <c r="E2533" s="25">
        <v>6.3546274200831974</v>
      </c>
      <c r="F2533" s="25">
        <v>7.0207072524469627</v>
      </c>
      <c r="G2533" s="25">
        <v>3.4342979957210451</v>
      </c>
      <c r="H2533" s="10">
        <v>0</v>
      </c>
    </row>
    <row r="2534" spans="1:8" x14ac:dyDescent="0.35">
      <c r="A2534" s="9" t="str">
        <f t="shared" si="83"/>
        <v>DISTRIBUCION VOLUMEN X CRITERIO (kg ó litros)Ovino Ing.5-10MIL</v>
      </c>
      <c r="B2534" s="9">
        <v>0</v>
      </c>
      <c r="C2534" s="9">
        <v>0</v>
      </c>
      <c r="D2534" t="s">
        <v>157</v>
      </c>
      <c r="E2534" s="25">
        <v>4.2125255248160354</v>
      </c>
      <c r="F2534" s="25">
        <v>10.027373537184712</v>
      </c>
      <c r="G2534" s="25">
        <v>17.390076695536401</v>
      </c>
      <c r="H2534" s="10">
        <v>0</v>
      </c>
    </row>
    <row r="2535" spans="1:8" x14ac:dyDescent="0.35">
      <c r="A2535" s="9" t="str">
        <f t="shared" si="83"/>
        <v>DISTRIBUCION VOLUMEN X CRITERIO (kg ó litros)Ovino Ing.10-30MIL</v>
      </c>
      <c r="B2535" s="9">
        <v>0</v>
      </c>
      <c r="C2535" s="9">
        <v>0</v>
      </c>
      <c r="D2535" t="s">
        <v>158</v>
      </c>
      <c r="E2535" s="25">
        <v>14.411603551831936</v>
      </c>
      <c r="F2535" s="25">
        <v>13.631615601176406</v>
      </c>
      <c r="G2535" s="25">
        <v>12.816905792864999</v>
      </c>
      <c r="H2535" s="10">
        <v>0</v>
      </c>
    </row>
    <row r="2536" spans="1:8" x14ac:dyDescent="0.35">
      <c r="A2536" s="9" t="str">
        <f t="shared" si="83"/>
        <v>DISTRIBUCION VOLUMEN X CRITERIO (kg ó litros)Ovino Ing.30-100MIL</v>
      </c>
      <c r="B2536" s="9">
        <v>0</v>
      </c>
      <c r="C2536" s="9">
        <v>0</v>
      </c>
      <c r="D2536" t="s">
        <v>159</v>
      </c>
      <c r="E2536" s="25">
        <v>20.431171244617659</v>
      </c>
      <c r="F2536" s="25">
        <v>13.616395865495937</v>
      </c>
      <c r="G2536" s="25">
        <v>16.032931477236097</v>
      </c>
      <c r="H2536" s="10">
        <v>0</v>
      </c>
    </row>
    <row r="2537" spans="1:8" x14ac:dyDescent="0.35">
      <c r="A2537" s="9" t="str">
        <f t="shared" si="83"/>
        <v>DISTRIBUCION VOLUMEN X CRITERIO (kg ó litros)Ovino Ing.100-200MIL</v>
      </c>
      <c r="B2537" s="9">
        <v>0</v>
      </c>
      <c r="C2537" s="9">
        <v>0</v>
      </c>
      <c r="D2537" t="s">
        <v>160</v>
      </c>
      <c r="E2537" s="25">
        <v>11.767043236114249</v>
      </c>
      <c r="F2537" s="25">
        <v>11.016167380591712</v>
      </c>
      <c r="G2537" s="25">
        <v>8.3615565830440115</v>
      </c>
      <c r="H2537" s="10">
        <v>0</v>
      </c>
    </row>
    <row r="2538" spans="1:8" x14ac:dyDescent="0.35">
      <c r="A2538" s="9" t="str">
        <f t="shared" si="83"/>
        <v>DISTRIBUCION VOLUMEN X CRITERIO (kg ó litros)Ovino Ing.200-500MIL</v>
      </c>
      <c r="B2538" s="9">
        <v>0</v>
      </c>
      <c r="C2538" s="9">
        <v>0</v>
      </c>
      <c r="D2538" t="s">
        <v>161</v>
      </c>
      <c r="E2538" s="25">
        <v>15.628114486106712</v>
      </c>
      <c r="F2538" s="25">
        <v>14.301809811623972</v>
      </c>
      <c r="G2538" s="25">
        <v>15.802734628323654</v>
      </c>
      <c r="H2538" s="10">
        <v>0</v>
      </c>
    </row>
    <row r="2539" spans="1:8" x14ac:dyDescent="0.35">
      <c r="A2539" s="9" t="str">
        <f t="shared" si="83"/>
        <v>DISTRIBUCION VOLUMEN X CRITERIO (kg ó litros)Ovino Ing.&gt;500MIL</v>
      </c>
      <c r="B2539" s="9">
        <v>0</v>
      </c>
      <c r="C2539" s="9">
        <v>0</v>
      </c>
      <c r="D2539" t="s">
        <v>162</v>
      </c>
      <c r="E2539" s="25">
        <v>23.903809686870524</v>
      </c>
      <c r="F2539" s="25">
        <v>22.265827602669507</v>
      </c>
      <c r="G2539" s="25">
        <v>19.82048405823571</v>
      </c>
      <c r="H2539" s="10">
        <v>0</v>
      </c>
    </row>
    <row r="2540" spans="1:8" x14ac:dyDescent="0.35">
      <c r="A2540" s="9" t="str">
        <f t="shared" si="83"/>
        <v>DISTRIBUCION VOLUMEN X CRITERIO (kg ó litros)Ovino Ing.DE 15 A 19 AÑOS</v>
      </c>
      <c r="B2540" s="9">
        <v>0</v>
      </c>
      <c r="C2540" s="9">
        <v>0</v>
      </c>
      <c r="D2540" t="s">
        <v>163</v>
      </c>
      <c r="E2540" s="25">
        <v>0.4853049663689572</v>
      </c>
      <c r="F2540" s="25" t="s">
        <v>282</v>
      </c>
      <c r="G2540" s="25" t="s">
        <v>282</v>
      </c>
      <c r="H2540" s="10">
        <v>0</v>
      </c>
    </row>
    <row r="2541" spans="1:8" x14ac:dyDescent="0.35">
      <c r="A2541" s="9" t="str">
        <f t="shared" si="83"/>
        <v>DISTRIBUCION VOLUMEN X CRITERIO (kg ó litros)Ovino Ing.DE 20 A 24 AÑOS</v>
      </c>
      <c r="B2541" s="9">
        <v>0</v>
      </c>
      <c r="C2541" s="9">
        <v>0</v>
      </c>
      <c r="D2541" t="s">
        <v>164</v>
      </c>
      <c r="E2541" s="25">
        <v>1.2002710193691104</v>
      </c>
      <c r="F2541" s="25">
        <v>1.252732060278783</v>
      </c>
      <c r="G2541" s="25">
        <v>0.55482411786329211</v>
      </c>
      <c r="H2541" s="10">
        <v>0</v>
      </c>
    </row>
    <row r="2542" spans="1:8" x14ac:dyDescent="0.35">
      <c r="A2542" s="9" t="str">
        <f t="shared" si="83"/>
        <v>DISTRIBUCION VOLUMEN X CRITERIO (kg ó litros)Ovino Ing.DE 25 A 34 AÑOS</v>
      </c>
      <c r="B2542" s="9">
        <v>0</v>
      </c>
      <c r="C2542" s="9">
        <v>0</v>
      </c>
      <c r="D2542" t="s">
        <v>165</v>
      </c>
      <c r="E2542" s="25">
        <v>5.2146146955391126</v>
      </c>
      <c r="F2542" s="25">
        <v>2.6356285194440163</v>
      </c>
      <c r="G2542" s="25">
        <v>5.0067235496404709</v>
      </c>
      <c r="H2542" s="10">
        <v>0</v>
      </c>
    </row>
    <row r="2543" spans="1:8" x14ac:dyDescent="0.35">
      <c r="A2543" s="9" t="str">
        <f t="shared" si="83"/>
        <v>DISTRIBUCION VOLUMEN X CRITERIO (kg ó litros)Ovino Ing.DE 35 A 49 AÑOS</v>
      </c>
      <c r="B2543" s="9">
        <v>0</v>
      </c>
      <c r="C2543" s="9">
        <v>0</v>
      </c>
      <c r="D2543" t="s">
        <v>166</v>
      </c>
      <c r="E2543" s="25">
        <v>17.137004503100751</v>
      </c>
      <c r="F2543" s="25">
        <v>10.579550533512046</v>
      </c>
      <c r="G2543" s="25">
        <v>15.497669684318707</v>
      </c>
      <c r="H2543" s="10">
        <v>0</v>
      </c>
    </row>
    <row r="2544" spans="1:8" x14ac:dyDescent="0.35">
      <c r="A2544" s="9" t="str">
        <f t="shared" si="83"/>
        <v>DISTRIBUCION VOLUMEN X CRITERIO (kg ó litros)Ovino Ing.DE 50 A 59 AÑOS</v>
      </c>
      <c r="B2544" s="9">
        <v>0</v>
      </c>
      <c r="C2544" s="9">
        <v>0</v>
      </c>
      <c r="D2544" t="s">
        <v>167</v>
      </c>
      <c r="E2544" s="25">
        <v>28.269778253404475</v>
      </c>
      <c r="F2544" s="25">
        <v>25.361858989581819</v>
      </c>
      <c r="G2544" s="25">
        <v>29.893198094273231</v>
      </c>
      <c r="H2544" s="10">
        <v>0</v>
      </c>
    </row>
    <row r="2545" spans="1:8" x14ac:dyDescent="0.35">
      <c r="A2545" s="9" t="str">
        <f t="shared" si="83"/>
        <v>DISTRIBUCION VOLUMEN X CRITERIO (kg ó litros)Ovino Ing.DE 60 A 75 AÑOS</v>
      </c>
      <c r="B2545" s="9">
        <v>0</v>
      </c>
      <c r="C2545" s="9">
        <v>0</v>
      </c>
      <c r="D2545" t="s">
        <v>168</v>
      </c>
      <c r="E2545" s="25">
        <v>47.693046632703329</v>
      </c>
      <c r="F2545" s="25">
        <v>60.170252597593624</v>
      </c>
      <c r="G2545" s="25">
        <v>49.047574907035631</v>
      </c>
      <c r="H2545" s="10">
        <v>0</v>
      </c>
    </row>
    <row r="2546" spans="1:8" x14ac:dyDescent="0.35">
      <c r="A2546" s="9" t="str">
        <f t="shared" si="83"/>
        <v>DISTRIBUCION VOLUMEN X CRITERIO (kg ó litros)Ovino Ing.NIVEL ALTO</v>
      </c>
      <c r="B2546" s="9">
        <v>0</v>
      </c>
      <c r="C2546" s="9">
        <v>0</v>
      </c>
      <c r="D2546" t="s">
        <v>256</v>
      </c>
      <c r="E2546" s="25">
        <v>20.995847966191455</v>
      </c>
      <c r="F2546" s="25">
        <v>24.770118979489357</v>
      </c>
      <c r="G2546" s="25">
        <v>24.35069647139262</v>
      </c>
      <c r="H2546" s="10">
        <v>0</v>
      </c>
    </row>
    <row r="2547" spans="1:8" x14ac:dyDescent="0.35">
      <c r="A2547" s="9" t="str">
        <f t="shared" si="83"/>
        <v>DISTRIBUCION VOLUMEN X CRITERIO (kg ó litros)Ovino Ing.NIVEL MEDIO ALTO</v>
      </c>
      <c r="B2547" s="9">
        <v>0</v>
      </c>
      <c r="C2547" s="9">
        <v>0</v>
      </c>
      <c r="D2547" t="s">
        <v>257</v>
      </c>
      <c r="E2547" s="25">
        <v>19.446027374991615</v>
      </c>
      <c r="F2547" s="25">
        <v>14.082864997538239</v>
      </c>
      <c r="G2547" s="25">
        <v>16.002482537794201</v>
      </c>
      <c r="H2547" s="10">
        <v>0</v>
      </c>
    </row>
    <row r="2548" spans="1:8" x14ac:dyDescent="0.35">
      <c r="A2548" s="9" t="str">
        <f t="shared" si="83"/>
        <v>DISTRIBUCION VOLUMEN X CRITERIO (kg ó litros)Ovino Ing.NIVEL MEDIO</v>
      </c>
      <c r="B2548" s="9">
        <v>0</v>
      </c>
      <c r="C2548" s="9">
        <v>0</v>
      </c>
      <c r="D2548" t="s">
        <v>258</v>
      </c>
      <c r="E2548" s="25">
        <v>22.086432668571014</v>
      </c>
      <c r="F2548" s="25">
        <v>27.557409125267167</v>
      </c>
      <c r="G2548" s="25">
        <v>26.026233143324884</v>
      </c>
      <c r="H2548" s="10">
        <v>0</v>
      </c>
    </row>
    <row r="2549" spans="1:8" x14ac:dyDescent="0.35">
      <c r="A2549" s="9" t="str">
        <f t="shared" si="83"/>
        <v>DISTRIBUCION VOLUMEN X CRITERIO (kg ó litros)Ovino Ing.NIVEL MEDIO BAJO</v>
      </c>
      <c r="B2549" s="9">
        <v>0</v>
      </c>
      <c r="C2549" s="9">
        <v>0</v>
      </c>
      <c r="D2549" t="s">
        <v>259</v>
      </c>
      <c r="E2549" s="25">
        <v>23.661996526271651</v>
      </c>
      <c r="F2549" s="25">
        <v>7.9874661817512722</v>
      </c>
      <c r="G2549" s="25">
        <v>9.130318670664785</v>
      </c>
      <c r="H2549" s="10">
        <v>0</v>
      </c>
    </row>
    <row r="2550" spans="1:8" x14ac:dyDescent="0.35">
      <c r="A2550" s="9" t="str">
        <f t="shared" si="83"/>
        <v>DISTRIBUCION VOLUMEN X CRITERIO (kg ó litros)Ovino Ing.NIVEL BAJO</v>
      </c>
      <c r="B2550" s="9">
        <v>0</v>
      </c>
      <c r="C2550" s="9">
        <v>0</v>
      </c>
      <c r="D2550" t="s">
        <v>260</v>
      </c>
      <c r="E2550" s="25">
        <v>13.809712605491795</v>
      </c>
      <c r="F2550" s="25">
        <v>25.602154889423279</v>
      </c>
      <c r="G2550" s="25">
        <v>24.490260343982388</v>
      </c>
      <c r="H2550" s="10">
        <v>0</v>
      </c>
    </row>
    <row r="2551" spans="1:8" x14ac:dyDescent="0.35">
      <c r="A2551" s="9" t="str">
        <f t="shared" si="83"/>
        <v>DISTRIBUCION VOLUMEN X CRITERIO (kg ó litros)Ovino Ing.HOMBRE</v>
      </c>
      <c r="B2551" s="9">
        <v>0</v>
      </c>
      <c r="C2551" s="9">
        <v>0</v>
      </c>
      <c r="D2551" t="s">
        <v>173</v>
      </c>
      <c r="E2551" s="25">
        <v>52.338538917609036</v>
      </c>
      <c r="F2551" s="25">
        <v>63.21656630302455</v>
      </c>
      <c r="G2551" s="25">
        <v>64.156927828929696</v>
      </c>
      <c r="H2551" s="10">
        <v>0</v>
      </c>
    </row>
    <row r="2552" spans="1:8" x14ac:dyDescent="0.35">
      <c r="A2552" s="9" t="str">
        <f t="shared" si="83"/>
        <v>DISTRIBUCION VOLUMEN X CRITERIO (kg ó litros)Ovino Ing.MUJER</v>
      </c>
      <c r="B2552" s="9">
        <v>0</v>
      </c>
      <c r="C2552" s="9">
        <v>0</v>
      </c>
      <c r="D2552" t="s">
        <v>174</v>
      </c>
      <c r="E2552" s="25">
        <v>47.661473118117719</v>
      </c>
      <c r="F2552" s="25">
        <v>36.783442341497675</v>
      </c>
      <c r="G2552" s="25">
        <v>35.843072994441052</v>
      </c>
      <c r="H2552" s="10">
        <v>0</v>
      </c>
    </row>
    <row r="2553" spans="1:8" x14ac:dyDescent="0.35">
      <c r="A2553" s="9" t="str">
        <f>$B$2343&amp;$C$2553&amp;D2553</f>
        <v>DISTRIBUCION VOLUMEN X CRITERIO (kg ó litros)Resto Carne Ing.T.ESPAÑA</v>
      </c>
      <c r="B2553" s="9">
        <v>0</v>
      </c>
      <c r="C2553" s="9" t="s">
        <v>68</v>
      </c>
      <c r="D2553" t="s">
        <v>145</v>
      </c>
      <c r="E2553" s="25">
        <v>100</v>
      </c>
      <c r="F2553" s="25">
        <v>100</v>
      </c>
      <c r="G2553" s="25">
        <v>100</v>
      </c>
      <c r="H2553" s="10">
        <v>0</v>
      </c>
    </row>
    <row r="2554" spans="1:8" x14ac:dyDescent="0.35">
      <c r="A2554" s="9" t="str">
        <f t="shared" ref="A2554:A2582" si="84">$B$2343&amp;$C$2553&amp;D2554</f>
        <v>DISTRIBUCION VOLUMEN X CRITERIO (kg ó litros)Resto Carne Ing.BCN AM</v>
      </c>
      <c r="B2554" s="9">
        <v>0</v>
      </c>
      <c r="C2554" s="9">
        <v>0</v>
      </c>
      <c r="D2554" t="s">
        <v>147</v>
      </c>
      <c r="E2554" s="25">
        <v>8.9780918861269683</v>
      </c>
      <c r="F2554" s="25">
        <v>8.4896651665945626</v>
      </c>
      <c r="G2554" s="25">
        <v>9.1308382527815226</v>
      </c>
      <c r="H2554" s="10">
        <v>0</v>
      </c>
    </row>
    <row r="2555" spans="1:8" x14ac:dyDescent="0.35">
      <c r="A2555" s="9" t="str">
        <f t="shared" si="84"/>
        <v>DISTRIBUCION VOLUMEN X CRITERIO (kg ó litros)Resto Carne Ing.REST.CAT ARAGON</v>
      </c>
      <c r="B2555" s="9">
        <v>0</v>
      </c>
      <c r="C2555" s="9">
        <v>0</v>
      </c>
      <c r="D2555" t="s">
        <v>148</v>
      </c>
      <c r="E2555" s="25">
        <v>17.484978652526053</v>
      </c>
      <c r="F2555" s="25">
        <v>18.62030042873446</v>
      </c>
      <c r="G2555" s="25">
        <v>17.372032367431007</v>
      </c>
      <c r="H2555" s="10">
        <v>0</v>
      </c>
    </row>
    <row r="2556" spans="1:8" x14ac:dyDescent="0.35">
      <c r="A2556" s="9" t="str">
        <f t="shared" si="84"/>
        <v>DISTRIBUCION VOLUMEN X CRITERIO (kg ó litros)Resto Carne Ing.LEVANTE</v>
      </c>
      <c r="B2556" s="9">
        <v>0</v>
      </c>
      <c r="C2556" s="9">
        <v>0</v>
      </c>
      <c r="D2556" t="s">
        <v>149</v>
      </c>
      <c r="E2556" s="25">
        <v>16.802901825194134</v>
      </c>
      <c r="F2556" s="25">
        <v>15.980224850166669</v>
      </c>
      <c r="G2556" s="25">
        <v>17.032581828359795</v>
      </c>
      <c r="H2556" s="10">
        <v>0</v>
      </c>
    </row>
    <row r="2557" spans="1:8" x14ac:dyDescent="0.35">
      <c r="A2557" s="9" t="str">
        <f t="shared" si="84"/>
        <v>DISTRIBUCION VOLUMEN X CRITERIO (kg ó litros)Resto Carne Ing.ANDALUCIA</v>
      </c>
      <c r="B2557" s="9">
        <v>0</v>
      </c>
      <c r="C2557" s="9">
        <v>0</v>
      </c>
      <c r="D2557" t="s">
        <v>150</v>
      </c>
      <c r="E2557" s="25">
        <v>17.90818937160207</v>
      </c>
      <c r="F2557" s="25">
        <v>17.200080002679353</v>
      </c>
      <c r="G2557" s="25">
        <v>16.660941447117271</v>
      </c>
      <c r="H2557" s="10">
        <v>0</v>
      </c>
    </row>
    <row r="2558" spans="1:8" x14ac:dyDescent="0.35">
      <c r="A2558" s="9" t="str">
        <f t="shared" si="84"/>
        <v>DISTRIBUCION VOLUMEN X CRITERIO (kg ó litros)Resto Carne Ing.MDD AM</v>
      </c>
      <c r="B2558" s="9">
        <v>0</v>
      </c>
      <c r="C2558" s="9">
        <v>0</v>
      </c>
      <c r="D2558" t="s">
        <v>151</v>
      </c>
      <c r="E2558" s="25">
        <v>16.177836775762973</v>
      </c>
      <c r="F2558" s="25">
        <v>14.670449591545594</v>
      </c>
      <c r="G2558" s="25">
        <v>18.252010160577917</v>
      </c>
      <c r="H2558" s="10">
        <v>0</v>
      </c>
    </row>
    <row r="2559" spans="1:8" x14ac:dyDescent="0.35">
      <c r="A2559" s="9" t="str">
        <f t="shared" si="84"/>
        <v>DISTRIBUCION VOLUMEN X CRITERIO (kg ó litros)Resto Carne Ing.RTO CENTRO</v>
      </c>
      <c r="B2559" s="9">
        <v>0</v>
      </c>
      <c r="C2559" s="9">
        <v>0</v>
      </c>
      <c r="D2559" t="s">
        <v>152</v>
      </c>
      <c r="E2559" s="25">
        <v>7.8528437585905859</v>
      </c>
      <c r="F2559" s="25">
        <v>8.6910608652695753</v>
      </c>
      <c r="G2559" s="25">
        <v>7.3253261530532914</v>
      </c>
      <c r="H2559" s="10">
        <v>0</v>
      </c>
    </row>
    <row r="2560" spans="1:8" x14ac:dyDescent="0.35">
      <c r="A2560" s="9" t="str">
        <f t="shared" si="84"/>
        <v>DISTRIBUCION VOLUMEN X CRITERIO (kg ó litros)Resto Carne Ing.NORTE-CENTRO</v>
      </c>
      <c r="B2560" s="9">
        <v>0</v>
      </c>
      <c r="C2560" s="9">
        <v>0</v>
      </c>
      <c r="D2560" t="s">
        <v>153</v>
      </c>
      <c r="E2560" s="25">
        <v>7.9950012201526395</v>
      </c>
      <c r="F2560" s="25">
        <v>7.9464410091058797</v>
      </c>
      <c r="G2560" s="25">
        <v>7.9389860230882441</v>
      </c>
      <c r="H2560" s="10">
        <v>0</v>
      </c>
    </row>
    <row r="2561" spans="1:8" x14ac:dyDescent="0.35">
      <c r="A2561" s="9" t="str">
        <f t="shared" si="84"/>
        <v>DISTRIBUCION VOLUMEN X CRITERIO (kg ó litros)Resto Carne Ing.NOROESTE</v>
      </c>
      <c r="B2561" s="9">
        <v>0</v>
      </c>
      <c r="C2561" s="9">
        <v>0</v>
      </c>
      <c r="D2561" t="s">
        <v>154</v>
      </c>
      <c r="E2561" s="25">
        <v>6.8001592575680725</v>
      </c>
      <c r="F2561" s="25">
        <v>8.4017803147874677</v>
      </c>
      <c r="G2561" s="25">
        <v>6.2872883660805563</v>
      </c>
      <c r="H2561" s="10">
        <v>0</v>
      </c>
    </row>
    <row r="2562" spans="1:8" x14ac:dyDescent="0.35">
      <c r="A2562" s="9" t="str">
        <f t="shared" si="84"/>
        <v>DISTRIBUCION VOLUMEN X CRITERIO (kg ó litros)Resto Carne Ing.&lt;2MIL</v>
      </c>
      <c r="B2562" s="9">
        <v>0</v>
      </c>
      <c r="C2562" s="9">
        <v>0</v>
      </c>
      <c r="D2562" t="s">
        <v>155</v>
      </c>
      <c r="E2562" s="25">
        <v>3.8047264837873831</v>
      </c>
      <c r="F2562" s="25">
        <v>3.7810182061680924</v>
      </c>
      <c r="G2562" s="25">
        <v>3.530774429559584</v>
      </c>
      <c r="H2562" s="10">
        <v>0</v>
      </c>
    </row>
    <row r="2563" spans="1:8" x14ac:dyDescent="0.35">
      <c r="A2563" s="9" t="str">
        <f t="shared" si="84"/>
        <v>DISTRIBUCION VOLUMEN X CRITERIO (kg ó litros)Resto Carne Ing.2-5MIL</v>
      </c>
      <c r="B2563" s="9">
        <v>0</v>
      </c>
      <c r="C2563" s="9">
        <v>0</v>
      </c>
      <c r="D2563" t="s">
        <v>156</v>
      </c>
      <c r="E2563" s="25">
        <v>5.7603217602420127</v>
      </c>
      <c r="F2563" s="25">
        <v>8.1309556000185825</v>
      </c>
      <c r="G2563" s="25">
        <v>5.2898593620892775</v>
      </c>
      <c r="H2563" s="10">
        <v>0</v>
      </c>
    </row>
    <row r="2564" spans="1:8" x14ac:dyDescent="0.35">
      <c r="A2564" s="9" t="str">
        <f t="shared" si="84"/>
        <v>DISTRIBUCION VOLUMEN X CRITERIO (kg ó litros)Resto Carne Ing.5-10MIL</v>
      </c>
      <c r="B2564" s="9">
        <v>0</v>
      </c>
      <c r="C2564" s="9">
        <v>0</v>
      </c>
      <c r="D2564" t="s">
        <v>157</v>
      </c>
      <c r="E2564" s="25">
        <v>5.8748777616850285</v>
      </c>
      <c r="F2564" s="25">
        <v>8.3509054088382086</v>
      </c>
      <c r="G2564" s="25">
        <v>7.0509874561068511</v>
      </c>
      <c r="H2564" s="10">
        <v>0</v>
      </c>
    </row>
    <row r="2565" spans="1:8" x14ac:dyDescent="0.35">
      <c r="A2565" s="9" t="str">
        <f t="shared" si="84"/>
        <v>DISTRIBUCION VOLUMEN X CRITERIO (kg ó litros)Resto Carne Ing.10-30MIL</v>
      </c>
      <c r="B2565" s="9">
        <v>0</v>
      </c>
      <c r="C2565" s="9">
        <v>0</v>
      </c>
      <c r="D2565" t="s">
        <v>158</v>
      </c>
      <c r="E2565" s="25">
        <v>20.236894905359751</v>
      </c>
      <c r="F2565" s="25">
        <v>15.790894525307966</v>
      </c>
      <c r="G2565" s="25">
        <v>18.935769953916875</v>
      </c>
      <c r="H2565" s="10">
        <v>0</v>
      </c>
    </row>
    <row r="2566" spans="1:8" x14ac:dyDescent="0.35">
      <c r="A2566" s="9" t="str">
        <f t="shared" si="84"/>
        <v>DISTRIBUCION VOLUMEN X CRITERIO (kg ó litros)Resto Carne Ing.30-100MIL</v>
      </c>
      <c r="B2566" s="9">
        <v>0</v>
      </c>
      <c r="C2566" s="9">
        <v>0</v>
      </c>
      <c r="D2566" t="s">
        <v>159</v>
      </c>
      <c r="E2566" s="25">
        <v>22.553738574344955</v>
      </c>
      <c r="F2566" s="25">
        <v>18.923058970799293</v>
      </c>
      <c r="G2566" s="25">
        <v>21.061687144387019</v>
      </c>
      <c r="H2566" s="10">
        <v>0</v>
      </c>
    </row>
    <row r="2567" spans="1:8" x14ac:dyDescent="0.35">
      <c r="A2567" s="9" t="str">
        <f t="shared" si="84"/>
        <v>DISTRIBUCION VOLUMEN X CRITERIO (kg ó litros)Resto Carne Ing.100-200MIL</v>
      </c>
      <c r="B2567" s="9">
        <v>0</v>
      </c>
      <c r="C2567" s="9">
        <v>0</v>
      </c>
      <c r="D2567" t="s">
        <v>160</v>
      </c>
      <c r="E2567" s="25">
        <v>12.952109035088535</v>
      </c>
      <c r="F2567" s="25">
        <v>12.411241397094052</v>
      </c>
      <c r="G2567" s="25">
        <v>12.453743738349923</v>
      </c>
      <c r="H2567" s="10">
        <v>0</v>
      </c>
    </row>
    <row r="2568" spans="1:8" x14ac:dyDescent="0.35">
      <c r="A2568" s="9" t="str">
        <f t="shared" si="84"/>
        <v>DISTRIBUCION VOLUMEN X CRITERIO (kg ó litros)Resto Carne Ing.200-500MIL</v>
      </c>
      <c r="B2568" s="9">
        <v>0</v>
      </c>
      <c r="C2568" s="9">
        <v>0</v>
      </c>
      <c r="D2568" t="s">
        <v>161</v>
      </c>
      <c r="E2568" s="25">
        <v>11.819456109158931</v>
      </c>
      <c r="F2568" s="25">
        <v>15.620610968170192</v>
      </c>
      <c r="G2568" s="25">
        <v>13.947888470916887</v>
      </c>
      <c r="H2568" s="10">
        <v>0</v>
      </c>
    </row>
    <row r="2569" spans="1:8" x14ac:dyDescent="0.35">
      <c r="A2569" s="9" t="str">
        <f t="shared" si="84"/>
        <v>DISTRIBUCION VOLUMEN X CRITERIO (kg ó litros)Resto Carne Ing.&gt;500MIL</v>
      </c>
      <c r="B2569" s="9">
        <v>0</v>
      </c>
      <c r="C2569" s="9">
        <v>0</v>
      </c>
      <c r="D2569" t="s">
        <v>162</v>
      </c>
      <c r="E2569" s="25">
        <v>16.997875216892552</v>
      </c>
      <c r="F2569" s="25">
        <v>16.991315514466425</v>
      </c>
      <c r="G2569" s="25">
        <v>17.729295750824527</v>
      </c>
      <c r="H2569" s="10">
        <v>0</v>
      </c>
    </row>
    <row r="2570" spans="1:8" x14ac:dyDescent="0.35">
      <c r="A2570" s="9" t="str">
        <f t="shared" si="84"/>
        <v>DISTRIBUCION VOLUMEN X CRITERIO (kg ó litros)Resto Carne Ing.DE 15 A 19 AÑOS</v>
      </c>
      <c r="B2570" s="9">
        <v>0</v>
      </c>
      <c r="C2570" s="9">
        <v>0</v>
      </c>
      <c r="D2570" t="s">
        <v>163</v>
      </c>
      <c r="E2570" s="25">
        <v>1.6716872335022941</v>
      </c>
      <c r="F2570" s="25">
        <v>2.1850317843492264</v>
      </c>
      <c r="G2570" s="25">
        <v>2.1012948974244456</v>
      </c>
      <c r="H2570" s="10">
        <v>0</v>
      </c>
    </row>
    <row r="2571" spans="1:8" x14ac:dyDescent="0.35">
      <c r="A2571" s="9" t="str">
        <f t="shared" si="84"/>
        <v>DISTRIBUCION VOLUMEN X CRITERIO (kg ó litros)Resto Carne Ing.DE 20 A 24 AÑOS</v>
      </c>
      <c r="B2571" s="9">
        <v>0</v>
      </c>
      <c r="C2571" s="9">
        <v>0</v>
      </c>
      <c r="D2571" t="s">
        <v>164</v>
      </c>
      <c r="E2571" s="25">
        <v>1.8388939525340275</v>
      </c>
      <c r="F2571" s="25">
        <v>1.4814179115752324</v>
      </c>
      <c r="G2571" s="25">
        <v>2.5077313803264274</v>
      </c>
      <c r="H2571" s="10">
        <v>0</v>
      </c>
    </row>
    <row r="2572" spans="1:8" x14ac:dyDescent="0.35">
      <c r="A2572" s="9" t="str">
        <f t="shared" si="84"/>
        <v>DISTRIBUCION VOLUMEN X CRITERIO (kg ó litros)Resto Carne Ing.DE 25 A 34 AÑOS</v>
      </c>
      <c r="B2572" s="9">
        <v>0</v>
      </c>
      <c r="C2572" s="9">
        <v>0</v>
      </c>
      <c r="D2572" t="s">
        <v>165</v>
      </c>
      <c r="E2572" s="25">
        <v>11.902582852609312</v>
      </c>
      <c r="F2572" s="25">
        <v>11.062293961790042</v>
      </c>
      <c r="G2572" s="25">
        <v>10.401799046318123</v>
      </c>
      <c r="H2572" s="10">
        <v>0</v>
      </c>
    </row>
    <row r="2573" spans="1:8" x14ac:dyDescent="0.35">
      <c r="A2573" s="9" t="str">
        <f t="shared" si="84"/>
        <v>DISTRIBUCION VOLUMEN X CRITERIO (kg ó litros)Resto Carne Ing.DE 35 A 49 AÑOS</v>
      </c>
      <c r="B2573" s="9">
        <v>0</v>
      </c>
      <c r="C2573" s="9">
        <v>0</v>
      </c>
      <c r="D2573" t="s">
        <v>166</v>
      </c>
      <c r="E2573" s="25">
        <v>26.514621989548498</v>
      </c>
      <c r="F2573" s="25">
        <v>25.253661993914321</v>
      </c>
      <c r="G2573" s="25">
        <v>23.183956090395615</v>
      </c>
      <c r="H2573" s="10">
        <v>0</v>
      </c>
    </row>
    <row r="2574" spans="1:8" x14ac:dyDescent="0.35">
      <c r="A2574" s="9" t="str">
        <f t="shared" si="84"/>
        <v>DISTRIBUCION VOLUMEN X CRITERIO (kg ó litros)Resto Carne Ing.DE 50 A 59 AÑOS</v>
      </c>
      <c r="B2574" s="9">
        <v>0</v>
      </c>
      <c r="C2574" s="9">
        <v>0</v>
      </c>
      <c r="D2574" t="s">
        <v>167</v>
      </c>
      <c r="E2574" s="25">
        <v>26.434531747875479</v>
      </c>
      <c r="F2574" s="25">
        <v>29.27216013314758</v>
      </c>
      <c r="G2574" s="25">
        <v>29.380639189082231</v>
      </c>
      <c r="H2574" s="10">
        <v>0</v>
      </c>
    </row>
    <row r="2575" spans="1:8" x14ac:dyDescent="0.35">
      <c r="A2575" s="9" t="str">
        <f t="shared" si="84"/>
        <v>DISTRIBUCION VOLUMEN X CRITERIO (kg ó litros)Resto Carne Ing.DE 60 A 75 AÑOS</v>
      </c>
      <c r="B2575" s="9">
        <v>0</v>
      </c>
      <c r="C2575" s="9">
        <v>0</v>
      </c>
      <c r="D2575" t="s">
        <v>168</v>
      </c>
      <c r="E2575" s="25">
        <v>31.637678490909778</v>
      </c>
      <c r="F2575" s="25">
        <v>30.745427200031912</v>
      </c>
      <c r="G2575" s="25">
        <v>32.424576884814307</v>
      </c>
      <c r="H2575" s="10">
        <v>0</v>
      </c>
    </row>
    <row r="2576" spans="1:8" x14ac:dyDescent="0.35">
      <c r="A2576" s="9" t="str">
        <f t="shared" si="84"/>
        <v>DISTRIBUCION VOLUMEN X CRITERIO (kg ó litros)Resto Carne Ing.NIVEL ALTO</v>
      </c>
      <c r="B2576" s="9">
        <v>0</v>
      </c>
      <c r="C2576" s="9">
        <v>0</v>
      </c>
      <c r="D2576" t="s">
        <v>256</v>
      </c>
      <c r="E2576" s="25">
        <v>28.393405581572377</v>
      </c>
      <c r="F2576" s="25">
        <v>31.327146505500135</v>
      </c>
      <c r="G2576" s="25">
        <v>26.239693814578636</v>
      </c>
      <c r="H2576" s="10">
        <v>0</v>
      </c>
    </row>
    <row r="2577" spans="1:8" x14ac:dyDescent="0.35">
      <c r="A2577" s="9" t="str">
        <f t="shared" si="84"/>
        <v>DISTRIBUCION VOLUMEN X CRITERIO (kg ó litros)Resto Carne Ing.NIVEL MEDIO ALTO</v>
      </c>
      <c r="B2577" s="9">
        <v>0</v>
      </c>
      <c r="C2577" s="9">
        <v>0</v>
      </c>
      <c r="D2577" t="s">
        <v>257</v>
      </c>
      <c r="E2577" s="25">
        <v>14.382109545318315</v>
      </c>
      <c r="F2577" s="25">
        <v>13.854783605713767</v>
      </c>
      <c r="G2577" s="25">
        <v>17.751788827334046</v>
      </c>
      <c r="H2577" s="10">
        <v>0</v>
      </c>
    </row>
    <row r="2578" spans="1:8" x14ac:dyDescent="0.35">
      <c r="A2578" s="9" t="str">
        <f t="shared" si="84"/>
        <v>DISTRIBUCION VOLUMEN X CRITERIO (kg ó litros)Resto Carne Ing.NIVEL MEDIO</v>
      </c>
      <c r="B2578" s="9">
        <v>0</v>
      </c>
      <c r="C2578" s="9">
        <v>0</v>
      </c>
      <c r="D2578" t="s">
        <v>258</v>
      </c>
      <c r="E2578" s="25">
        <v>24.356004899300846</v>
      </c>
      <c r="F2578" s="25">
        <v>22.116300730110179</v>
      </c>
      <c r="G2578" s="25">
        <v>26.680445417680055</v>
      </c>
      <c r="H2578" s="10">
        <v>0</v>
      </c>
    </row>
    <row r="2579" spans="1:8" x14ac:dyDescent="0.35">
      <c r="A2579" s="9" t="str">
        <f t="shared" si="84"/>
        <v>DISTRIBUCION VOLUMEN X CRITERIO (kg ó litros)Resto Carne Ing.NIVEL MEDIO BAJO</v>
      </c>
      <c r="B2579" s="9">
        <v>0</v>
      </c>
      <c r="C2579" s="9">
        <v>0</v>
      </c>
      <c r="D2579" t="s">
        <v>259</v>
      </c>
      <c r="E2579" s="25">
        <v>15.15632467828085</v>
      </c>
      <c r="F2579" s="25">
        <v>13.833023030455646</v>
      </c>
      <c r="G2579" s="25">
        <v>13.565908830995962</v>
      </c>
      <c r="H2579" s="10">
        <v>0</v>
      </c>
    </row>
    <row r="2580" spans="1:8" x14ac:dyDescent="0.35">
      <c r="A2580" s="9" t="str">
        <f t="shared" si="84"/>
        <v>DISTRIBUCION VOLUMEN X CRITERIO (kg ó litros)Resto Carne Ing.NIVEL BAJO</v>
      </c>
      <c r="B2580" s="9">
        <v>0</v>
      </c>
      <c r="C2580" s="9">
        <v>0</v>
      </c>
      <c r="D2580" t="s">
        <v>260</v>
      </c>
      <c r="E2580" s="25">
        <v>17.712156288230481</v>
      </c>
      <c r="F2580" s="25">
        <v>18.868750202299182</v>
      </c>
      <c r="G2580" s="25">
        <v>15.762164569006865</v>
      </c>
      <c r="H2580" s="10">
        <v>0</v>
      </c>
    </row>
    <row r="2581" spans="1:8" x14ac:dyDescent="0.35">
      <c r="A2581" s="9" t="str">
        <f t="shared" si="84"/>
        <v>DISTRIBUCION VOLUMEN X CRITERIO (kg ó litros)Resto Carne Ing.HOMBRE</v>
      </c>
      <c r="B2581" s="9">
        <v>0</v>
      </c>
      <c r="C2581" s="9">
        <v>0</v>
      </c>
      <c r="D2581" t="s">
        <v>173</v>
      </c>
      <c r="E2581" s="25">
        <v>49.823904211626164</v>
      </c>
      <c r="F2581" s="25">
        <v>47.856953943048836</v>
      </c>
      <c r="G2581" s="25">
        <v>50.399605120173149</v>
      </c>
      <c r="H2581" s="10">
        <v>0</v>
      </c>
    </row>
    <row r="2582" spans="1:8" x14ac:dyDescent="0.35">
      <c r="A2582" s="9" t="str">
        <f t="shared" si="84"/>
        <v>DISTRIBUCION VOLUMEN X CRITERIO (kg ó litros)Resto Carne Ing.MUJER</v>
      </c>
      <c r="B2582" s="9">
        <v>0</v>
      </c>
      <c r="C2582" s="9">
        <v>0</v>
      </c>
      <c r="D2582" t="s">
        <v>174</v>
      </c>
      <c r="E2582" s="25">
        <v>50.17610112065487</v>
      </c>
      <c r="F2582" s="25">
        <v>52.143042811996509</v>
      </c>
      <c r="G2582" s="25">
        <v>49.600396625232591</v>
      </c>
      <c r="H2582" s="10">
        <v>0</v>
      </c>
    </row>
    <row r="2583" spans="1:8" x14ac:dyDescent="0.35">
      <c r="A2583" s="9" t="str">
        <f>$B$2343&amp;$C$2583&amp;D2583</f>
        <v>DISTRIBUCION VOLUMEN X CRITERIO (kg ó litros)Carnes Transform.IngT.ESPAÑA</v>
      </c>
      <c r="B2583" s="9">
        <v>0</v>
      </c>
      <c r="C2583" s="9" t="s">
        <v>70</v>
      </c>
      <c r="D2583" t="s">
        <v>145</v>
      </c>
      <c r="E2583" s="25">
        <v>100</v>
      </c>
      <c r="F2583" s="25">
        <v>100</v>
      </c>
      <c r="G2583" s="25">
        <v>100</v>
      </c>
      <c r="H2583" s="10">
        <v>0</v>
      </c>
    </row>
    <row r="2584" spans="1:8" x14ac:dyDescent="0.35">
      <c r="A2584" s="9" t="str">
        <f t="shared" ref="A2584:A2612" si="85">$B$2343&amp;$C$2583&amp;D2584</f>
        <v>DISTRIBUCION VOLUMEN X CRITERIO (kg ó litros)Carnes Transform.IngBCN AM</v>
      </c>
      <c r="B2584" s="9">
        <v>0</v>
      </c>
      <c r="C2584" s="9">
        <v>0</v>
      </c>
      <c r="D2584" t="s">
        <v>147</v>
      </c>
      <c r="E2584" s="25">
        <v>10.539176716815245</v>
      </c>
      <c r="F2584" s="25">
        <v>9.7809002018755589</v>
      </c>
      <c r="G2584" s="25">
        <v>11.464282663203985</v>
      </c>
      <c r="H2584" s="10">
        <v>0</v>
      </c>
    </row>
    <row r="2585" spans="1:8" x14ac:dyDescent="0.35">
      <c r="A2585" s="9" t="str">
        <f t="shared" si="85"/>
        <v>DISTRIBUCION VOLUMEN X CRITERIO (kg ó litros)Carnes Transform.IngREST.CAT ARAGON</v>
      </c>
      <c r="B2585" s="9">
        <v>0</v>
      </c>
      <c r="C2585" s="9">
        <v>0</v>
      </c>
      <c r="D2585" t="s">
        <v>148</v>
      </c>
      <c r="E2585" s="25">
        <v>10.870773595653468</v>
      </c>
      <c r="F2585" s="25">
        <v>10.947903076181849</v>
      </c>
      <c r="G2585" s="25">
        <v>12.046084641588351</v>
      </c>
      <c r="H2585" s="10">
        <v>0</v>
      </c>
    </row>
    <row r="2586" spans="1:8" x14ac:dyDescent="0.35">
      <c r="A2586" s="9" t="str">
        <f t="shared" si="85"/>
        <v>DISTRIBUCION VOLUMEN X CRITERIO (kg ó litros)Carnes Transform.IngLEVANTE</v>
      </c>
      <c r="B2586" s="9">
        <v>0</v>
      </c>
      <c r="C2586" s="9">
        <v>0</v>
      </c>
      <c r="D2586" t="s">
        <v>149</v>
      </c>
      <c r="E2586" s="25">
        <v>18.585847413952219</v>
      </c>
      <c r="F2586" s="25">
        <v>17.720356177297443</v>
      </c>
      <c r="G2586" s="25">
        <v>18.186891816813755</v>
      </c>
      <c r="H2586" s="10">
        <v>0</v>
      </c>
    </row>
    <row r="2587" spans="1:8" x14ac:dyDescent="0.35">
      <c r="A2587" s="9" t="str">
        <f t="shared" si="85"/>
        <v>DISTRIBUCION VOLUMEN X CRITERIO (kg ó litros)Carnes Transform.IngANDALUCIA</v>
      </c>
      <c r="B2587" s="9">
        <v>0</v>
      </c>
      <c r="C2587" s="9">
        <v>0</v>
      </c>
      <c r="D2587" t="s">
        <v>150</v>
      </c>
      <c r="E2587" s="25">
        <v>22.484133903449493</v>
      </c>
      <c r="F2587" s="25">
        <v>22.584760117597373</v>
      </c>
      <c r="G2587" s="25">
        <v>21.027331776797229</v>
      </c>
      <c r="H2587" s="10">
        <v>0</v>
      </c>
    </row>
    <row r="2588" spans="1:8" x14ac:dyDescent="0.35">
      <c r="A2588" s="9" t="str">
        <f t="shared" si="85"/>
        <v>DISTRIBUCION VOLUMEN X CRITERIO (kg ó litros)Carnes Transform.IngMDD AM</v>
      </c>
      <c r="B2588" s="9">
        <v>0</v>
      </c>
      <c r="C2588" s="9">
        <v>0</v>
      </c>
      <c r="D2588" t="s">
        <v>151</v>
      </c>
      <c r="E2588" s="25">
        <v>15.247871101571636</v>
      </c>
      <c r="F2588" s="25">
        <v>14.822300800321575</v>
      </c>
      <c r="G2588" s="25">
        <v>15.286054600759083</v>
      </c>
      <c r="H2588" s="10">
        <v>0</v>
      </c>
    </row>
    <row r="2589" spans="1:8" x14ac:dyDescent="0.35">
      <c r="A2589" s="9" t="str">
        <f t="shared" si="85"/>
        <v>DISTRIBUCION VOLUMEN X CRITERIO (kg ó litros)Carnes Transform.IngRTO CENTRO</v>
      </c>
      <c r="B2589" s="9">
        <v>0</v>
      </c>
      <c r="C2589" s="9">
        <v>0</v>
      </c>
      <c r="D2589" t="s">
        <v>152</v>
      </c>
      <c r="E2589" s="25">
        <v>9.0173780761579803</v>
      </c>
      <c r="F2589" s="25">
        <v>10.519305893903537</v>
      </c>
      <c r="G2589" s="25">
        <v>9.9857908499602335</v>
      </c>
      <c r="H2589" s="10">
        <v>0</v>
      </c>
    </row>
    <row r="2590" spans="1:8" x14ac:dyDescent="0.35">
      <c r="A2590" s="9" t="str">
        <f t="shared" si="85"/>
        <v>DISTRIBUCION VOLUMEN X CRITERIO (kg ó litros)Carnes Transform.IngNORTE-CENTRO</v>
      </c>
      <c r="B2590" s="9">
        <v>0</v>
      </c>
      <c r="C2590" s="9">
        <v>0</v>
      </c>
      <c r="D2590" t="s">
        <v>153</v>
      </c>
      <c r="E2590" s="25">
        <v>7.2780995094097927</v>
      </c>
      <c r="F2590" s="25">
        <v>7.5238577712883723</v>
      </c>
      <c r="G2590" s="25">
        <v>7.0080062848248108</v>
      </c>
      <c r="H2590" s="10">
        <v>0</v>
      </c>
    </row>
    <row r="2591" spans="1:8" x14ac:dyDescent="0.35">
      <c r="A2591" s="9" t="str">
        <f t="shared" si="85"/>
        <v>DISTRIBUCION VOLUMEN X CRITERIO (kg ó litros)Carnes Transform.IngNOROESTE</v>
      </c>
      <c r="B2591" s="9">
        <v>0</v>
      </c>
      <c r="C2591" s="9">
        <v>0</v>
      </c>
      <c r="D2591" t="s">
        <v>154</v>
      </c>
      <c r="E2591" s="25">
        <v>5.9767251575901206</v>
      </c>
      <c r="F2591" s="25">
        <v>6.1006181046503505</v>
      </c>
      <c r="G2591" s="25">
        <v>4.9955621316554932</v>
      </c>
      <c r="H2591" s="10">
        <v>0</v>
      </c>
    </row>
    <row r="2592" spans="1:8" x14ac:dyDescent="0.35">
      <c r="A2592" s="9" t="str">
        <f t="shared" si="85"/>
        <v>DISTRIBUCION VOLUMEN X CRITERIO (kg ó litros)Carnes Transform.Ing&lt;2MIL</v>
      </c>
      <c r="B2592" s="9">
        <v>0</v>
      </c>
      <c r="C2592" s="9">
        <v>0</v>
      </c>
      <c r="D2592" t="s">
        <v>155</v>
      </c>
      <c r="E2592" s="25">
        <v>4.3779786459961025</v>
      </c>
      <c r="F2592" s="25">
        <v>4.7960605462363235</v>
      </c>
      <c r="G2592" s="25">
        <v>3.6037686975831771</v>
      </c>
      <c r="H2592" s="10">
        <v>0</v>
      </c>
    </row>
    <row r="2593" spans="1:8" x14ac:dyDescent="0.35">
      <c r="A2593" s="9" t="str">
        <f t="shared" si="85"/>
        <v>DISTRIBUCION VOLUMEN X CRITERIO (kg ó litros)Carnes Transform.Ing2-5MIL</v>
      </c>
      <c r="B2593" s="9">
        <v>0</v>
      </c>
      <c r="C2593" s="9">
        <v>0</v>
      </c>
      <c r="D2593" t="s">
        <v>156</v>
      </c>
      <c r="E2593" s="25">
        <v>7.6208830092931112</v>
      </c>
      <c r="F2593" s="25">
        <v>5.0994761393563435</v>
      </c>
      <c r="G2593" s="25">
        <v>3.3607385396653333</v>
      </c>
      <c r="H2593" s="10">
        <v>0</v>
      </c>
    </row>
    <row r="2594" spans="1:8" x14ac:dyDescent="0.35">
      <c r="A2594" s="9" t="str">
        <f t="shared" si="85"/>
        <v>DISTRIBUCION VOLUMEN X CRITERIO (kg ó litros)Carnes Transform.Ing5-10MIL</v>
      </c>
      <c r="B2594" s="9">
        <v>0</v>
      </c>
      <c r="C2594" s="9">
        <v>0</v>
      </c>
      <c r="D2594" t="s">
        <v>157</v>
      </c>
      <c r="E2594" s="25">
        <v>7.2045295401570772</v>
      </c>
      <c r="F2594" s="25">
        <v>8.1588880131842743</v>
      </c>
      <c r="G2594" s="25">
        <v>7.547875470418691</v>
      </c>
      <c r="H2594" s="10">
        <v>0</v>
      </c>
    </row>
    <row r="2595" spans="1:8" x14ac:dyDescent="0.35">
      <c r="A2595" s="9" t="str">
        <f t="shared" si="85"/>
        <v>DISTRIBUCION VOLUMEN X CRITERIO (kg ó litros)Carnes Transform.Ing10-30MIL</v>
      </c>
      <c r="B2595" s="9">
        <v>0</v>
      </c>
      <c r="C2595" s="9">
        <v>0</v>
      </c>
      <c r="D2595" t="s">
        <v>158</v>
      </c>
      <c r="E2595" s="25">
        <v>17.255540202887079</v>
      </c>
      <c r="F2595" s="25">
        <v>16.741377951929927</v>
      </c>
      <c r="G2595" s="25">
        <v>19.090051260299152</v>
      </c>
      <c r="H2595" s="10">
        <v>0</v>
      </c>
    </row>
    <row r="2596" spans="1:8" x14ac:dyDescent="0.35">
      <c r="A2596" s="9" t="str">
        <f t="shared" si="85"/>
        <v>DISTRIBUCION VOLUMEN X CRITERIO (kg ó litros)Carnes Transform.Ing30-100MIL</v>
      </c>
      <c r="B2596" s="9">
        <v>0</v>
      </c>
      <c r="C2596" s="9">
        <v>0</v>
      </c>
      <c r="D2596" t="s">
        <v>159</v>
      </c>
      <c r="E2596" s="25">
        <v>21.867922094932062</v>
      </c>
      <c r="F2596" s="25">
        <v>22.377322242751415</v>
      </c>
      <c r="G2596" s="25">
        <v>23.343876030398317</v>
      </c>
      <c r="H2596" s="10">
        <v>0</v>
      </c>
    </row>
    <row r="2597" spans="1:8" x14ac:dyDescent="0.35">
      <c r="A2597" s="9" t="str">
        <f t="shared" si="85"/>
        <v>DISTRIBUCION VOLUMEN X CRITERIO (kg ó litros)Carnes Transform.Ing100-200MIL</v>
      </c>
      <c r="B2597" s="9">
        <v>0</v>
      </c>
      <c r="C2597" s="9">
        <v>0</v>
      </c>
      <c r="D2597" t="s">
        <v>160</v>
      </c>
      <c r="E2597" s="25">
        <v>10.401229949009416</v>
      </c>
      <c r="F2597" s="25">
        <v>11.523224249691804</v>
      </c>
      <c r="G2597" s="25">
        <v>12.282523369485517</v>
      </c>
      <c r="H2597" s="10">
        <v>0</v>
      </c>
    </row>
    <row r="2598" spans="1:8" x14ac:dyDescent="0.35">
      <c r="A2598" s="9" t="str">
        <f t="shared" si="85"/>
        <v>DISTRIBUCION VOLUMEN X CRITERIO (kg ó litros)Carnes Transform.Ing200-500MIL</v>
      </c>
      <c r="B2598" s="9">
        <v>0</v>
      </c>
      <c r="C2598" s="9">
        <v>0</v>
      </c>
      <c r="D2598" t="s">
        <v>161</v>
      </c>
      <c r="E2598" s="25">
        <v>13.570043116790181</v>
      </c>
      <c r="F2598" s="25">
        <v>14.82686360353989</v>
      </c>
      <c r="G2598" s="25">
        <v>13.065688693150101</v>
      </c>
      <c r="H2598" s="10">
        <v>0</v>
      </c>
    </row>
    <row r="2599" spans="1:8" x14ac:dyDescent="0.35">
      <c r="A2599" s="9" t="str">
        <f t="shared" si="85"/>
        <v>DISTRIBUCION VOLUMEN X CRITERIO (kg ó litros)Carnes Transform.Ing&gt;500MIL</v>
      </c>
      <c r="B2599" s="9">
        <v>0</v>
      </c>
      <c r="C2599" s="9">
        <v>0</v>
      </c>
      <c r="D2599" t="s">
        <v>162</v>
      </c>
      <c r="E2599" s="25">
        <v>17.701874029219443</v>
      </c>
      <c r="F2599" s="25">
        <v>16.476785970072878</v>
      </c>
      <c r="G2599" s="25">
        <v>17.705479868566613</v>
      </c>
      <c r="H2599" s="10">
        <v>0</v>
      </c>
    </row>
    <row r="2600" spans="1:8" x14ac:dyDescent="0.35">
      <c r="A2600" s="9" t="str">
        <f t="shared" si="85"/>
        <v>DISTRIBUCION VOLUMEN X CRITERIO (kg ó litros)Carnes Transform.IngDE 15 A 19 AÑOS</v>
      </c>
      <c r="B2600" s="9">
        <v>0</v>
      </c>
      <c r="C2600" s="9">
        <v>0</v>
      </c>
      <c r="D2600" t="s">
        <v>163</v>
      </c>
      <c r="E2600" s="25">
        <v>5.4993982430611963</v>
      </c>
      <c r="F2600" s="25">
        <v>4.5564505494473426</v>
      </c>
      <c r="G2600" s="25">
        <v>3.11531436490844</v>
      </c>
      <c r="H2600" s="10">
        <v>0</v>
      </c>
    </row>
    <row r="2601" spans="1:8" x14ac:dyDescent="0.35">
      <c r="A2601" s="9" t="str">
        <f t="shared" si="85"/>
        <v>DISTRIBUCION VOLUMEN X CRITERIO (kg ó litros)Carnes Transform.IngDE 20 A 24 AÑOS</v>
      </c>
      <c r="B2601" s="9">
        <v>0</v>
      </c>
      <c r="C2601" s="9">
        <v>0</v>
      </c>
      <c r="D2601" t="s">
        <v>164</v>
      </c>
      <c r="E2601" s="25">
        <v>3.5389732277396</v>
      </c>
      <c r="F2601" s="25">
        <v>3.6673967890802803</v>
      </c>
      <c r="G2601" s="25">
        <v>3.6489503514847228</v>
      </c>
      <c r="H2601" s="10">
        <v>0</v>
      </c>
    </row>
    <row r="2602" spans="1:8" x14ac:dyDescent="0.35">
      <c r="A2602" s="9" t="str">
        <f t="shared" si="85"/>
        <v>DISTRIBUCION VOLUMEN X CRITERIO (kg ó litros)Carnes Transform.IngDE 25 A 34 AÑOS</v>
      </c>
      <c r="B2602" s="9">
        <v>0</v>
      </c>
      <c r="C2602" s="9">
        <v>0</v>
      </c>
      <c r="D2602" t="s">
        <v>165</v>
      </c>
      <c r="E2602" s="25">
        <v>13.323901948543746</v>
      </c>
      <c r="F2602" s="25">
        <v>12.608217255117907</v>
      </c>
      <c r="G2602" s="25">
        <v>10.862595069904209</v>
      </c>
      <c r="H2602" s="10">
        <v>0</v>
      </c>
    </row>
    <row r="2603" spans="1:8" x14ac:dyDescent="0.35">
      <c r="A2603" s="9" t="str">
        <f t="shared" si="85"/>
        <v>DISTRIBUCION VOLUMEN X CRITERIO (kg ó litros)Carnes Transform.IngDE 35 A 49 AÑOS</v>
      </c>
      <c r="B2603" s="9">
        <v>0</v>
      </c>
      <c r="C2603" s="9">
        <v>0</v>
      </c>
      <c r="D2603" t="s">
        <v>166</v>
      </c>
      <c r="E2603" s="25">
        <v>29.052953713847824</v>
      </c>
      <c r="F2603" s="25">
        <v>29.261674252120727</v>
      </c>
      <c r="G2603" s="25">
        <v>28.979388819492353</v>
      </c>
      <c r="H2603" s="10">
        <v>0</v>
      </c>
    </row>
    <row r="2604" spans="1:8" x14ac:dyDescent="0.35">
      <c r="A2604" s="9" t="str">
        <f t="shared" si="85"/>
        <v>DISTRIBUCION VOLUMEN X CRITERIO (kg ó litros)Carnes Transform.IngDE 50 A 59 AÑOS</v>
      </c>
      <c r="B2604" s="9">
        <v>0</v>
      </c>
      <c r="C2604" s="9">
        <v>0</v>
      </c>
      <c r="D2604" t="s">
        <v>167</v>
      </c>
      <c r="E2604" s="25">
        <v>24.938821081522214</v>
      </c>
      <c r="F2604" s="25">
        <v>26.106013254107864</v>
      </c>
      <c r="G2604" s="25">
        <v>25.579607013621096</v>
      </c>
      <c r="H2604" s="10">
        <v>0</v>
      </c>
    </row>
    <row r="2605" spans="1:8" x14ac:dyDescent="0.35">
      <c r="A2605" s="9" t="str">
        <f t="shared" si="85"/>
        <v>DISTRIBUCION VOLUMEN X CRITERIO (kg ó litros)Carnes Transform.IngDE 60 A 75 AÑOS</v>
      </c>
      <c r="B2605" s="9">
        <v>0</v>
      </c>
      <c r="C2605" s="9">
        <v>0</v>
      </c>
      <c r="D2605" t="s">
        <v>168</v>
      </c>
      <c r="E2605" s="25">
        <v>23.645951446668157</v>
      </c>
      <c r="F2605" s="25">
        <v>23.800248967703308</v>
      </c>
      <c r="G2605" s="25">
        <v>27.814144494880015</v>
      </c>
      <c r="H2605" s="10">
        <v>0</v>
      </c>
    </row>
    <row r="2606" spans="1:8" x14ac:dyDescent="0.35">
      <c r="A2606" s="9" t="str">
        <f t="shared" si="85"/>
        <v>DISTRIBUCION VOLUMEN X CRITERIO (kg ó litros)Carnes Transform.IngNIVEL ALTO</v>
      </c>
      <c r="B2606" s="9">
        <v>0</v>
      </c>
      <c r="C2606" s="9">
        <v>0</v>
      </c>
      <c r="D2606" t="s">
        <v>256</v>
      </c>
      <c r="E2606" s="25">
        <v>26.816370175365535</v>
      </c>
      <c r="F2606" s="25">
        <v>25.625615370943738</v>
      </c>
      <c r="G2606" s="25">
        <v>25.264459667186333</v>
      </c>
      <c r="H2606" s="10">
        <v>0</v>
      </c>
    </row>
    <row r="2607" spans="1:8" x14ac:dyDescent="0.35">
      <c r="A2607" s="9" t="str">
        <f t="shared" si="85"/>
        <v>DISTRIBUCION VOLUMEN X CRITERIO (kg ó litros)Carnes Transform.IngNIVEL MEDIO ALTO</v>
      </c>
      <c r="B2607" s="9">
        <v>0</v>
      </c>
      <c r="C2607" s="9">
        <v>0</v>
      </c>
      <c r="D2607" t="s">
        <v>257</v>
      </c>
      <c r="E2607" s="25">
        <v>14.03681340086456</v>
      </c>
      <c r="F2607" s="25">
        <v>13.308122440183027</v>
      </c>
      <c r="G2607" s="25">
        <v>16.347596002393239</v>
      </c>
      <c r="H2607" s="10">
        <v>0</v>
      </c>
    </row>
    <row r="2608" spans="1:8" x14ac:dyDescent="0.35">
      <c r="A2608" s="9" t="str">
        <f t="shared" si="85"/>
        <v>DISTRIBUCION VOLUMEN X CRITERIO (kg ó litros)Carnes Transform.IngNIVEL MEDIO</v>
      </c>
      <c r="B2608" s="9">
        <v>0</v>
      </c>
      <c r="C2608" s="9">
        <v>0</v>
      </c>
      <c r="D2608" t="s">
        <v>258</v>
      </c>
      <c r="E2608" s="25">
        <v>24.625174918509799</v>
      </c>
      <c r="F2608" s="25">
        <v>28.607038922479322</v>
      </c>
      <c r="G2608" s="25">
        <v>26.981977728568385</v>
      </c>
      <c r="H2608" s="10">
        <v>0</v>
      </c>
    </row>
    <row r="2609" spans="1:8" x14ac:dyDescent="0.35">
      <c r="A2609" s="9" t="str">
        <f t="shared" si="85"/>
        <v>DISTRIBUCION VOLUMEN X CRITERIO (kg ó litros)Carnes Transform.IngNIVEL MEDIO BAJO</v>
      </c>
      <c r="B2609" s="9">
        <v>0</v>
      </c>
      <c r="C2609" s="9">
        <v>0</v>
      </c>
      <c r="D2609" t="s">
        <v>259</v>
      </c>
      <c r="E2609" s="25">
        <v>15.385274685336658</v>
      </c>
      <c r="F2609" s="25">
        <v>13.622604578141221</v>
      </c>
      <c r="G2609" s="25">
        <v>14.252630159936347</v>
      </c>
      <c r="H2609" s="10">
        <v>0</v>
      </c>
    </row>
    <row r="2610" spans="1:8" x14ac:dyDescent="0.35">
      <c r="A2610" s="9" t="str">
        <f t="shared" si="85"/>
        <v>DISTRIBUCION VOLUMEN X CRITERIO (kg ó litros)Carnes Transform.IngNIVEL BAJO</v>
      </c>
      <c r="B2610" s="9">
        <v>0</v>
      </c>
      <c r="C2610" s="9">
        <v>0</v>
      </c>
      <c r="D2610" t="s">
        <v>260</v>
      </c>
      <c r="E2610" s="25">
        <v>19.136368924372704</v>
      </c>
      <c r="F2610" s="25">
        <v>18.836625720740376</v>
      </c>
      <c r="G2610" s="25">
        <v>17.153340236988186</v>
      </c>
      <c r="H2610" s="10">
        <v>0</v>
      </c>
    </row>
    <row r="2611" spans="1:8" x14ac:dyDescent="0.35">
      <c r="A2611" s="9" t="str">
        <f t="shared" si="85"/>
        <v>DISTRIBUCION VOLUMEN X CRITERIO (kg ó litros)Carnes Transform.IngHOMBRE</v>
      </c>
      <c r="B2611" s="9">
        <v>0</v>
      </c>
      <c r="C2611" s="9">
        <v>0</v>
      </c>
      <c r="D2611" t="s">
        <v>173</v>
      </c>
      <c r="E2611" s="25">
        <v>48.328557638313328</v>
      </c>
      <c r="F2611" s="25">
        <v>46.396585799255433</v>
      </c>
      <c r="G2611" s="25">
        <v>49.313576750808537</v>
      </c>
      <c r="H2611" s="10">
        <v>0</v>
      </c>
    </row>
    <row r="2612" spans="1:8" x14ac:dyDescent="0.35">
      <c r="A2612" s="9" t="str">
        <f t="shared" si="85"/>
        <v>DISTRIBUCION VOLUMEN X CRITERIO (kg ó litros)Carnes Transform.IngMUJER</v>
      </c>
      <c r="B2612" s="9">
        <v>0</v>
      </c>
      <c r="C2612" s="9">
        <v>0</v>
      </c>
      <c r="D2612" t="s">
        <v>174</v>
      </c>
      <c r="E2612" s="25">
        <v>51.671440867796704</v>
      </c>
      <c r="F2612" s="25">
        <v>53.603412096514482</v>
      </c>
      <c r="G2612" s="25">
        <v>50.686419441553497</v>
      </c>
      <c r="H2612" s="10">
        <v>0</v>
      </c>
    </row>
    <row r="2613" spans="1:8" x14ac:dyDescent="0.35">
      <c r="A2613" s="9" t="str">
        <f>$B$2343&amp;$C$2613&amp;D2613</f>
        <v>DISTRIBUCION VOLUMEN X CRITERIO (kg ó litros)Jamón Curado Ing.T.ESPAÑA</v>
      </c>
      <c r="B2613" s="9">
        <v>0</v>
      </c>
      <c r="C2613" s="9" t="s">
        <v>73</v>
      </c>
      <c r="D2613" t="s">
        <v>145</v>
      </c>
      <c r="E2613" s="25">
        <v>100</v>
      </c>
      <c r="F2613" s="25">
        <v>100</v>
      </c>
      <c r="G2613" s="25">
        <v>100</v>
      </c>
      <c r="H2613" s="10">
        <v>0</v>
      </c>
    </row>
    <row r="2614" spans="1:8" x14ac:dyDescent="0.35">
      <c r="A2614" s="9" t="str">
        <f t="shared" ref="A2614:A2642" si="86">$B$2343&amp;$C$2613&amp;D2614</f>
        <v>DISTRIBUCION VOLUMEN X CRITERIO (kg ó litros)Jamón Curado Ing.BCN AM</v>
      </c>
      <c r="B2614" s="9">
        <v>0</v>
      </c>
      <c r="C2614" s="9">
        <v>0</v>
      </c>
      <c r="D2614" t="s">
        <v>147</v>
      </c>
      <c r="E2614" s="25">
        <v>12.798246455695567</v>
      </c>
      <c r="F2614" s="25">
        <v>10.813674682120457</v>
      </c>
      <c r="G2614" s="25">
        <v>11.489900991432092</v>
      </c>
      <c r="H2614" s="10">
        <v>0</v>
      </c>
    </row>
    <row r="2615" spans="1:8" x14ac:dyDescent="0.35">
      <c r="A2615" s="9" t="str">
        <f t="shared" si="86"/>
        <v>DISTRIBUCION VOLUMEN X CRITERIO (kg ó litros)Jamón Curado Ing.REST.CAT ARAGON</v>
      </c>
      <c r="B2615" s="9">
        <v>0</v>
      </c>
      <c r="C2615" s="9">
        <v>0</v>
      </c>
      <c r="D2615" t="s">
        <v>148</v>
      </c>
      <c r="E2615" s="25">
        <v>9.2349769699247464</v>
      </c>
      <c r="F2615" s="25">
        <v>10.348468764839117</v>
      </c>
      <c r="G2615" s="25">
        <v>10.003321094666312</v>
      </c>
      <c r="H2615" s="10">
        <v>0</v>
      </c>
    </row>
    <row r="2616" spans="1:8" x14ac:dyDescent="0.35">
      <c r="A2616" s="9" t="str">
        <f t="shared" si="86"/>
        <v>DISTRIBUCION VOLUMEN X CRITERIO (kg ó litros)Jamón Curado Ing.LEVANTE</v>
      </c>
      <c r="B2616" s="9">
        <v>0</v>
      </c>
      <c r="C2616" s="9">
        <v>0</v>
      </c>
      <c r="D2616" t="s">
        <v>149</v>
      </c>
      <c r="E2616" s="25">
        <v>19.927635021408559</v>
      </c>
      <c r="F2616" s="25">
        <v>12.526800941304336</v>
      </c>
      <c r="G2616" s="25">
        <v>14.476558167052078</v>
      </c>
      <c r="H2616" s="10">
        <v>0</v>
      </c>
    </row>
    <row r="2617" spans="1:8" x14ac:dyDescent="0.35">
      <c r="A2617" s="9" t="str">
        <f t="shared" si="86"/>
        <v>DISTRIBUCION VOLUMEN X CRITERIO (kg ó litros)Jamón Curado Ing.ANDALUCIA</v>
      </c>
      <c r="B2617" s="9">
        <v>0</v>
      </c>
      <c r="C2617" s="9">
        <v>0</v>
      </c>
      <c r="D2617" t="s">
        <v>150</v>
      </c>
      <c r="E2617" s="25">
        <v>19.499393753960067</v>
      </c>
      <c r="F2617" s="25">
        <v>24.679858092452712</v>
      </c>
      <c r="G2617" s="25">
        <v>27.59728604893586</v>
      </c>
      <c r="H2617" s="10">
        <v>0</v>
      </c>
    </row>
    <row r="2618" spans="1:8" x14ac:dyDescent="0.35">
      <c r="A2618" s="9" t="str">
        <f t="shared" si="86"/>
        <v>DISTRIBUCION VOLUMEN X CRITERIO (kg ó litros)Jamón Curado Ing.MDD AM</v>
      </c>
      <c r="B2618" s="9">
        <v>0</v>
      </c>
      <c r="C2618" s="9">
        <v>0</v>
      </c>
      <c r="D2618" t="s">
        <v>151</v>
      </c>
      <c r="E2618" s="25">
        <v>15.550462875242774</v>
      </c>
      <c r="F2618" s="25">
        <v>15.209649652278804</v>
      </c>
      <c r="G2618" s="25">
        <v>15.148790191179812</v>
      </c>
      <c r="H2618" s="10">
        <v>0</v>
      </c>
    </row>
    <row r="2619" spans="1:8" x14ac:dyDescent="0.35">
      <c r="A2619" s="9" t="str">
        <f t="shared" si="86"/>
        <v>DISTRIBUCION VOLUMEN X CRITERIO (kg ó litros)Jamón Curado Ing.RTO CENTRO</v>
      </c>
      <c r="B2619" s="9">
        <v>0</v>
      </c>
      <c r="C2619" s="9">
        <v>0</v>
      </c>
      <c r="D2619" t="s">
        <v>152</v>
      </c>
      <c r="E2619" s="25">
        <v>8.9067463443176642</v>
      </c>
      <c r="F2619" s="25">
        <v>10.88515273083004</v>
      </c>
      <c r="G2619" s="25">
        <v>8.8632181537142181</v>
      </c>
      <c r="H2619" s="10">
        <v>0</v>
      </c>
    </row>
    <row r="2620" spans="1:8" x14ac:dyDescent="0.35">
      <c r="A2620" s="9" t="str">
        <f t="shared" si="86"/>
        <v>DISTRIBUCION VOLUMEN X CRITERIO (kg ó litros)Jamón Curado Ing.NORTE-CENTRO</v>
      </c>
      <c r="B2620" s="9">
        <v>0</v>
      </c>
      <c r="C2620" s="9">
        <v>0</v>
      </c>
      <c r="D2620" t="s">
        <v>153</v>
      </c>
      <c r="E2620" s="25">
        <v>8.988228719422855</v>
      </c>
      <c r="F2620" s="25">
        <v>9.7574348235206667</v>
      </c>
      <c r="G2620" s="25">
        <v>7.6762495869273808</v>
      </c>
      <c r="H2620" s="10">
        <v>0</v>
      </c>
    </row>
    <row r="2621" spans="1:8" x14ac:dyDescent="0.35">
      <c r="A2621" s="9" t="str">
        <f t="shared" si="86"/>
        <v>DISTRIBUCION VOLUMEN X CRITERIO (kg ó litros)Jamón Curado Ing.NOROESTE</v>
      </c>
      <c r="B2621" s="9">
        <v>0</v>
      </c>
      <c r="C2621" s="9">
        <v>0</v>
      </c>
      <c r="D2621" t="s">
        <v>154</v>
      </c>
      <c r="E2621" s="25">
        <v>5.0943132617091207</v>
      </c>
      <c r="F2621" s="25">
        <v>5.7789584076604488</v>
      </c>
      <c r="G2621" s="25">
        <v>4.744681894622703</v>
      </c>
      <c r="H2621" s="10">
        <v>0</v>
      </c>
    </row>
    <row r="2622" spans="1:8" x14ac:dyDescent="0.35">
      <c r="A2622" s="9" t="str">
        <f t="shared" si="86"/>
        <v>DISTRIBUCION VOLUMEN X CRITERIO (kg ó litros)Jamón Curado Ing.&lt;2MIL</v>
      </c>
      <c r="B2622" s="9">
        <v>0</v>
      </c>
      <c r="C2622" s="9">
        <v>0</v>
      </c>
      <c r="D2622" t="s">
        <v>155</v>
      </c>
      <c r="E2622" s="25">
        <v>2.5448551930412147</v>
      </c>
      <c r="F2622" s="25">
        <v>5.8752460283442147</v>
      </c>
      <c r="G2622" s="25">
        <v>4.5456539640759406</v>
      </c>
      <c r="H2622" s="10">
        <v>0</v>
      </c>
    </row>
    <row r="2623" spans="1:8" x14ac:dyDescent="0.35">
      <c r="A2623" s="9" t="str">
        <f t="shared" si="86"/>
        <v>DISTRIBUCION VOLUMEN X CRITERIO (kg ó litros)Jamón Curado Ing.2-5MIL</v>
      </c>
      <c r="B2623" s="9">
        <v>0</v>
      </c>
      <c r="C2623" s="9">
        <v>0</v>
      </c>
      <c r="D2623" t="s">
        <v>156</v>
      </c>
      <c r="E2623" s="25">
        <v>11.006091401675883</v>
      </c>
      <c r="F2623" s="25">
        <v>4.7810167361127336</v>
      </c>
      <c r="G2623" s="25">
        <v>3.2300578580559609</v>
      </c>
      <c r="H2623" s="10">
        <v>0</v>
      </c>
    </row>
    <row r="2624" spans="1:8" x14ac:dyDescent="0.35">
      <c r="A2624" s="9" t="str">
        <f t="shared" si="86"/>
        <v>DISTRIBUCION VOLUMEN X CRITERIO (kg ó litros)Jamón Curado Ing.5-10MIL</v>
      </c>
      <c r="B2624" s="9">
        <v>0</v>
      </c>
      <c r="C2624" s="9">
        <v>0</v>
      </c>
      <c r="D2624" t="s">
        <v>157</v>
      </c>
      <c r="E2624" s="25">
        <v>7.4162771112602082</v>
      </c>
      <c r="F2624" s="25">
        <v>7.8540237544534417</v>
      </c>
      <c r="G2624" s="25">
        <v>7.3405613562980436</v>
      </c>
      <c r="H2624" s="10">
        <v>0</v>
      </c>
    </row>
    <row r="2625" spans="1:8" x14ac:dyDescent="0.35">
      <c r="A2625" s="9" t="str">
        <f t="shared" si="86"/>
        <v>DISTRIBUCION VOLUMEN X CRITERIO (kg ó litros)Jamón Curado Ing.10-30MIL</v>
      </c>
      <c r="B2625" s="9">
        <v>0</v>
      </c>
      <c r="C2625" s="9">
        <v>0</v>
      </c>
      <c r="D2625" t="s">
        <v>158</v>
      </c>
      <c r="E2625" s="25">
        <v>14.764983149704936</v>
      </c>
      <c r="F2625" s="25">
        <v>16.250170064570852</v>
      </c>
      <c r="G2625" s="25">
        <v>18.994709180726453</v>
      </c>
      <c r="H2625" s="10">
        <v>0</v>
      </c>
    </row>
    <row r="2626" spans="1:8" x14ac:dyDescent="0.35">
      <c r="A2626" s="9" t="str">
        <f t="shared" si="86"/>
        <v>DISTRIBUCION VOLUMEN X CRITERIO (kg ó litros)Jamón Curado Ing.30-100MIL</v>
      </c>
      <c r="B2626" s="9">
        <v>0</v>
      </c>
      <c r="C2626" s="9">
        <v>0</v>
      </c>
      <c r="D2626" t="s">
        <v>159</v>
      </c>
      <c r="E2626" s="25">
        <v>23.634717025630906</v>
      </c>
      <c r="F2626" s="25">
        <v>24.584526093660212</v>
      </c>
      <c r="G2626" s="25">
        <v>24.022414538000021</v>
      </c>
      <c r="H2626" s="10">
        <v>0</v>
      </c>
    </row>
    <row r="2627" spans="1:8" x14ac:dyDescent="0.35">
      <c r="A2627" s="9" t="str">
        <f t="shared" si="86"/>
        <v>DISTRIBUCION VOLUMEN X CRITERIO (kg ó litros)Jamón Curado Ing.100-200MIL</v>
      </c>
      <c r="B2627" s="9">
        <v>0</v>
      </c>
      <c r="C2627" s="9">
        <v>0</v>
      </c>
      <c r="D2627" t="s">
        <v>160</v>
      </c>
      <c r="E2627" s="25">
        <v>8.9069014219324547</v>
      </c>
      <c r="F2627" s="25">
        <v>10.506218521860259</v>
      </c>
      <c r="G2627" s="25">
        <v>11.852939072347651</v>
      </c>
      <c r="H2627" s="10">
        <v>0</v>
      </c>
    </row>
    <row r="2628" spans="1:8" x14ac:dyDescent="0.35">
      <c r="A2628" s="9" t="str">
        <f t="shared" si="86"/>
        <v>DISTRIBUCION VOLUMEN X CRITERIO (kg ó litros)Jamón Curado Ing.200-500MIL</v>
      </c>
      <c r="B2628" s="9">
        <v>0</v>
      </c>
      <c r="C2628" s="9">
        <v>0</v>
      </c>
      <c r="D2628" t="s">
        <v>161</v>
      </c>
      <c r="E2628" s="25">
        <v>11.04835977896923</v>
      </c>
      <c r="F2628" s="25">
        <v>12.65684700808338</v>
      </c>
      <c r="G2628" s="25">
        <v>9.7045879138457227</v>
      </c>
      <c r="H2628" s="10">
        <v>0</v>
      </c>
    </row>
    <row r="2629" spans="1:8" x14ac:dyDescent="0.35">
      <c r="A2629" s="9" t="str">
        <f t="shared" si="86"/>
        <v>DISTRIBUCION VOLUMEN X CRITERIO (kg ó litros)Jamón Curado Ing.&gt;500MIL</v>
      </c>
      <c r="B2629" s="9">
        <v>0</v>
      </c>
      <c r="C2629" s="9">
        <v>0</v>
      </c>
      <c r="D2629" t="s">
        <v>162</v>
      </c>
      <c r="E2629" s="25">
        <v>20.677817330894978</v>
      </c>
      <c r="F2629" s="25">
        <v>17.491949815836595</v>
      </c>
      <c r="G2629" s="25">
        <v>20.309081702453224</v>
      </c>
      <c r="H2629" s="10">
        <v>0</v>
      </c>
    </row>
    <row r="2630" spans="1:8" x14ac:dyDescent="0.35">
      <c r="A2630" s="9" t="str">
        <f t="shared" si="86"/>
        <v>DISTRIBUCION VOLUMEN X CRITERIO (kg ó litros)Jamón Curado Ing.DE 15 A 19 AÑOS</v>
      </c>
      <c r="B2630" s="9">
        <v>0</v>
      </c>
      <c r="C2630" s="9">
        <v>0</v>
      </c>
      <c r="D2630" t="s">
        <v>163</v>
      </c>
      <c r="E2630" s="25">
        <v>7.8716672001347225</v>
      </c>
      <c r="F2630" s="25">
        <v>2.5474370856777533</v>
      </c>
      <c r="G2630" s="25">
        <v>0.58710056971275382</v>
      </c>
      <c r="H2630" s="10">
        <v>0</v>
      </c>
    </row>
    <row r="2631" spans="1:8" x14ac:dyDescent="0.35">
      <c r="A2631" s="9" t="str">
        <f t="shared" si="86"/>
        <v>DISTRIBUCION VOLUMEN X CRITERIO (kg ó litros)Jamón Curado Ing.DE 20 A 24 AÑOS</v>
      </c>
      <c r="B2631" s="9">
        <v>0</v>
      </c>
      <c r="C2631" s="9">
        <v>0</v>
      </c>
      <c r="D2631" t="s">
        <v>164</v>
      </c>
      <c r="E2631" s="25">
        <v>1.7668075978662559</v>
      </c>
      <c r="F2631" s="25">
        <v>1.110352857701485</v>
      </c>
      <c r="G2631" s="25">
        <v>2.1526071276015952</v>
      </c>
      <c r="H2631" s="10">
        <v>0</v>
      </c>
    </row>
    <row r="2632" spans="1:8" x14ac:dyDescent="0.35">
      <c r="A2632" s="9" t="str">
        <f t="shared" si="86"/>
        <v>DISTRIBUCION VOLUMEN X CRITERIO (kg ó litros)Jamón Curado Ing.DE 25 A 34 AÑOS</v>
      </c>
      <c r="B2632" s="9">
        <v>0</v>
      </c>
      <c r="C2632" s="9">
        <v>0</v>
      </c>
      <c r="D2632" t="s">
        <v>165</v>
      </c>
      <c r="E2632" s="25">
        <v>8.5718686987297019</v>
      </c>
      <c r="F2632" s="25">
        <v>7.3223958984070521</v>
      </c>
      <c r="G2632" s="25">
        <v>5.2595177004516751</v>
      </c>
      <c r="H2632" s="10">
        <v>0</v>
      </c>
    </row>
    <row r="2633" spans="1:8" x14ac:dyDescent="0.35">
      <c r="A2633" s="9" t="str">
        <f t="shared" si="86"/>
        <v>DISTRIBUCION VOLUMEN X CRITERIO (kg ó litros)Jamón Curado Ing.DE 35 A 49 AÑOS</v>
      </c>
      <c r="B2633" s="9">
        <v>0</v>
      </c>
      <c r="C2633" s="9">
        <v>0</v>
      </c>
      <c r="D2633" t="s">
        <v>166</v>
      </c>
      <c r="E2633" s="25">
        <v>21.827000500311982</v>
      </c>
      <c r="F2633" s="25">
        <v>22.010983204146552</v>
      </c>
      <c r="G2633" s="25">
        <v>22.926873350503591</v>
      </c>
      <c r="H2633" s="10">
        <v>0</v>
      </c>
    </row>
    <row r="2634" spans="1:8" x14ac:dyDescent="0.35">
      <c r="A2634" s="9" t="str">
        <f t="shared" si="86"/>
        <v>DISTRIBUCION VOLUMEN X CRITERIO (kg ó litros)Jamón Curado Ing.DE 50 A 59 AÑOS</v>
      </c>
      <c r="B2634" s="9">
        <v>0</v>
      </c>
      <c r="C2634" s="9">
        <v>0</v>
      </c>
      <c r="D2634" t="s">
        <v>167</v>
      </c>
      <c r="E2634" s="25">
        <v>23.760843500227914</v>
      </c>
      <c r="F2634" s="25">
        <v>28.075114002262264</v>
      </c>
      <c r="G2634" s="25">
        <v>27.635315746319549</v>
      </c>
      <c r="H2634" s="10">
        <v>0</v>
      </c>
    </row>
    <row r="2635" spans="1:8" x14ac:dyDescent="0.35">
      <c r="A2635" s="9" t="str">
        <f t="shared" si="86"/>
        <v>DISTRIBUCION VOLUMEN X CRITERIO (kg ó litros)Jamón Curado Ing.DE 60 A 75 AÑOS</v>
      </c>
      <c r="B2635" s="9">
        <v>0</v>
      </c>
      <c r="C2635" s="9">
        <v>0</v>
      </c>
      <c r="D2635" t="s">
        <v>168</v>
      </c>
      <c r="E2635" s="25">
        <v>36.201818097933092</v>
      </c>
      <c r="F2635" s="25">
        <v>38.933716535064114</v>
      </c>
      <c r="G2635" s="25">
        <v>41.438591801173452</v>
      </c>
      <c r="H2635" s="10">
        <v>0</v>
      </c>
    </row>
    <row r="2636" spans="1:8" x14ac:dyDescent="0.35">
      <c r="A2636" s="9" t="str">
        <f t="shared" si="86"/>
        <v>DISTRIBUCION VOLUMEN X CRITERIO (kg ó litros)Jamón Curado Ing.NIVEL ALTO</v>
      </c>
      <c r="B2636" s="9">
        <v>0</v>
      </c>
      <c r="C2636" s="9">
        <v>0</v>
      </c>
      <c r="D2636" t="s">
        <v>256</v>
      </c>
      <c r="E2636" s="25">
        <v>25.997489353329001</v>
      </c>
      <c r="F2636" s="25">
        <v>27.147393354234278</v>
      </c>
      <c r="G2636" s="25">
        <v>27.693064655005671</v>
      </c>
      <c r="H2636" s="10">
        <v>0</v>
      </c>
    </row>
    <row r="2637" spans="1:8" x14ac:dyDescent="0.35">
      <c r="A2637" s="9" t="str">
        <f t="shared" si="86"/>
        <v>DISTRIBUCION VOLUMEN X CRITERIO (kg ó litros)Jamón Curado Ing.NIVEL MEDIO ALTO</v>
      </c>
      <c r="B2637" s="9">
        <v>0</v>
      </c>
      <c r="C2637" s="9">
        <v>0</v>
      </c>
      <c r="D2637" t="s">
        <v>257</v>
      </c>
      <c r="E2637" s="25">
        <v>13.45777434194058</v>
      </c>
      <c r="F2637" s="25">
        <v>13.039069612793242</v>
      </c>
      <c r="G2637" s="25">
        <v>13.700514385340815</v>
      </c>
      <c r="H2637" s="10">
        <v>0</v>
      </c>
    </row>
    <row r="2638" spans="1:8" x14ac:dyDescent="0.35">
      <c r="A2638" s="9" t="str">
        <f t="shared" si="86"/>
        <v>DISTRIBUCION VOLUMEN X CRITERIO (kg ó litros)Jamón Curado Ing.NIVEL MEDIO</v>
      </c>
      <c r="B2638" s="9">
        <v>0</v>
      </c>
      <c r="C2638" s="9">
        <v>0</v>
      </c>
      <c r="D2638" t="s">
        <v>258</v>
      </c>
      <c r="E2638" s="25">
        <v>22.128687819887631</v>
      </c>
      <c r="F2638" s="25">
        <v>28.243757835478135</v>
      </c>
      <c r="G2638" s="25">
        <v>26.283813712469112</v>
      </c>
      <c r="H2638" s="10">
        <v>0</v>
      </c>
    </row>
    <row r="2639" spans="1:8" x14ac:dyDescent="0.35">
      <c r="A2639" s="9" t="str">
        <f t="shared" si="86"/>
        <v>DISTRIBUCION VOLUMEN X CRITERIO (kg ó litros)Jamón Curado Ing.NIVEL MEDIO BAJO</v>
      </c>
      <c r="B2639" s="9">
        <v>0</v>
      </c>
      <c r="C2639" s="9">
        <v>0</v>
      </c>
      <c r="D2639" t="s">
        <v>259</v>
      </c>
      <c r="E2639" s="25">
        <v>15.513702103110305</v>
      </c>
      <c r="F2639" s="25">
        <v>12.35903443437466</v>
      </c>
      <c r="G2639" s="25">
        <v>15.740363620164487</v>
      </c>
      <c r="H2639" s="10">
        <v>0</v>
      </c>
    </row>
    <row r="2640" spans="1:8" x14ac:dyDescent="0.35">
      <c r="A2640" s="9" t="str">
        <f t="shared" si="86"/>
        <v>DISTRIBUCION VOLUMEN X CRITERIO (kg ó litros)Jamón Curado Ing.NIVEL BAJO</v>
      </c>
      <c r="B2640" s="9">
        <v>0</v>
      </c>
      <c r="C2640" s="9">
        <v>0</v>
      </c>
      <c r="D2640" t="s">
        <v>260</v>
      </c>
      <c r="E2640" s="25">
        <v>22.902348517149662</v>
      </c>
      <c r="F2640" s="25">
        <v>19.210744615946375</v>
      </c>
      <c r="G2640" s="25">
        <v>16.582253444356244</v>
      </c>
      <c r="H2640" s="10">
        <v>0</v>
      </c>
    </row>
    <row r="2641" spans="1:8" x14ac:dyDescent="0.35">
      <c r="A2641" s="9" t="str">
        <f t="shared" si="86"/>
        <v>DISTRIBUCION VOLUMEN X CRITERIO (kg ó litros)Jamón Curado Ing.HOMBRE</v>
      </c>
      <c r="B2641" s="9">
        <v>0</v>
      </c>
      <c r="C2641" s="9">
        <v>0</v>
      </c>
      <c r="D2641" t="s">
        <v>173</v>
      </c>
      <c r="E2641" s="25">
        <v>53.092415041949401</v>
      </c>
      <c r="F2641" s="25">
        <v>51.855751367712891</v>
      </c>
      <c r="G2641" s="25">
        <v>56.540121768235309</v>
      </c>
      <c r="H2641" s="10">
        <v>0</v>
      </c>
    </row>
    <row r="2642" spans="1:8" x14ac:dyDescent="0.35">
      <c r="A2642" s="9" t="str">
        <f t="shared" si="86"/>
        <v>DISTRIBUCION VOLUMEN X CRITERIO (kg ó litros)Jamón Curado Ing.MUJER</v>
      </c>
      <c r="B2642" s="9">
        <v>0</v>
      </c>
      <c r="C2642" s="9">
        <v>0</v>
      </c>
      <c r="D2642" t="s">
        <v>174</v>
      </c>
      <c r="E2642" s="25">
        <v>46.907588306047074</v>
      </c>
      <c r="F2642" s="25">
        <v>48.144245056576167</v>
      </c>
      <c r="G2642" s="25">
        <v>43.459884876290303</v>
      </c>
      <c r="H2642" s="10">
        <v>0</v>
      </c>
    </row>
    <row r="2643" spans="1:8" x14ac:dyDescent="0.35">
      <c r="A2643" s="9" t="str">
        <f>$B$2343&amp;$C$2643&amp;D2643</f>
        <v>DISTRIBUCION VOLUMEN X CRITERIO (kg ó litros)J.Curado Normal IngT.ESPAÑA</v>
      </c>
      <c r="B2643" s="9">
        <v>0</v>
      </c>
      <c r="C2643" s="9" t="s">
        <v>76</v>
      </c>
      <c r="D2643" t="s">
        <v>145</v>
      </c>
      <c r="E2643" s="25">
        <v>100</v>
      </c>
      <c r="F2643" s="25">
        <v>100</v>
      </c>
      <c r="G2643" s="25">
        <v>100</v>
      </c>
      <c r="H2643" s="10">
        <v>0</v>
      </c>
    </row>
    <row r="2644" spans="1:8" x14ac:dyDescent="0.35">
      <c r="A2644" s="9" t="str">
        <f t="shared" ref="A2644:A2672" si="87">$B$2343&amp;$C$2643&amp;D2644</f>
        <v>DISTRIBUCION VOLUMEN X CRITERIO (kg ó litros)J.Curado Normal IngBCN AM</v>
      </c>
      <c r="B2644" s="9">
        <v>0</v>
      </c>
      <c r="C2644" s="9">
        <v>0</v>
      </c>
      <c r="D2644" t="s">
        <v>147</v>
      </c>
      <c r="E2644" s="25">
        <v>11.326137864621321</v>
      </c>
      <c r="F2644" s="25">
        <v>9.551113432072567</v>
      </c>
      <c r="G2644" s="25">
        <v>11.585702230355377</v>
      </c>
      <c r="H2644" s="10">
        <v>0</v>
      </c>
    </row>
    <row r="2645" spans="1:8" x14ac:dyDescent="0.35">
      <c r="A2645" s="9" t="str">
        <f t="shared" si="87"/>
        <v>DISTRIBUCION VOLUMEN X CRITERIO (kg ó litros)J.Curado Normal IngREST.CAT ARAGON</v>
      </c>
      <c r="B2645" s="9">
        <v>0</v>
      </c>
      <c r="C2645" s="9">
        <v>0</v>
      </c>
      <c r="D2645" t="s">
        <v>148</v>
      </c>
      <c r="E2645" s="25">
        <v>8.0094002154770116</v>
      </c>
      <c r="F2645" s="25">
        <v>10.290304835435082</v>
      </c>
      <c r="G2645" s="25">
        <v>9.1204660399917348</v>
      </c>
      <c r="H2645" s="10">
        <v>0</v>
      </c>
    </row>
    <row r="2646" spans="1:8" x14ac:dyDescent="0.35">
      <c r="A2646" s="9" t="str">
        <f t="shared" si="87"/>
        <v>DISTRIBUCION VOLUMEN X CRITERIO (kg ó litros)J.Curado Normal IngLEVANTE</v>
      </c>
      <c r="B2646" s="9">
        <v>0</v>
      </c>
      <c r="C2646" s="9">
        <v>0</v>
      </c>
      <c r="D2646" t="s">
        <v>149</v>
      </c>
      <c r="E2646" s="25">
        <v>22.433904750646978</v>
      </c>
      <c r="F2646" s="25">
        <v>13.531819321875094</v>
      </c>
      <c r="G2646" s="25">
        <v>13.803777703238476</v>
      </c>
      <c r="H2646" s="10">
        <v>0</v>
      </c>
    </row>
    <row r="2647" spans="1:8" x14ac:dyDescent="0.35">
      <c r="A2647" s="9" t="str">
        <f t="shared" si="87"/>
        <v>DISTRIBUCION VOLUMEN X CRITERIO (kg ó litros)J.Curado Normal IngANDALUCIA</v>
      </c>
      <c r="B2647" s="9">
        <v>0</v>
      </c>
      <c r="C2647" s="9">
        <v>0</v>
      </c>
      <c r="D2647" t="s">
        <v>150</v>
      </c>
      <c r="E2647" s="25">
        <v>19.25028659843737</v>
      </c>
      <c r="F2647" s="25">
        <v>23.993836015310411</v>
      </c>
      <c r="G2647" s="25">
        <v>26.307992233349808</v>
      </c>
      <c r="H2647" s="10">
        <v>0</v>
      </c>
    </row>
    <row r="2648" spans="1:8" x14ac:dyDescent="0.35">
      <c r="A2648" s="9" t="str">
        <f t="shared" si="87"/>
        <v>DISTRIBUCION VOLUMEN X CRITERIO (kg ó litros)J.Curado Normal IngMDD AM</v>
      </c>
      <c r="B2648" s="9">
        <v>0</v>
      </c>
      <c r="C2648" s="9">
        <v>0</v>
      </c>
      <c r="D2648" t="s">
        <v>151</v>
      </c>
      <c r="E2648" s="25">
        <v>15.803862822639186</v>
      </c>
      <c r="F2648" s="25">
        <v>16.455277473444031</v>
      </c>
      <c r="G2648" s="25">
        <v>16.244803723602335</v>
      </c>
      <c r="H2648" s="10">
        <v>0</v>
      </c>
    </row>
    <row r="2649" spans="1:8" x14ac:dyDescent="0.35">
      <c r="A2649" s="9" t="str">
        <f t="shared" si="87"/>
        <v>DISTRIBUCION VOLUMEN X CRITERIO (kg ó litros)J.Curado Normal IngRTO CENTRO</v>
      </c>
      <c r="B2649" s="9">
        <v>0</v>
      </c>
      <c r="C2649" s="9">
        <v>0</v>
      </c>
      <c r="D2649" t="s">
        <v>152</v>
      </c>
      <c r="E2649" s="25">
        <v>9.4879429312860193</v>
      </c>
      <c r="F2649" s="25">
        <v>10.915877515218616</v>
      </c>
      <c r="G2649" s="25">
        <v>10.384210782611508</v>
      </c>
      <c r="H2649" s="10">
        <v>0</v>
      </c>
    </row>
    <row r="2650" spans="1:8" x14ac:dyDescent="0.35">
      <c r="A2650" s="9" t="str">
        <f t="shared" si="87"/>
        <v>DISTRIBUCION VOLUMEN X CRITERIO (kg ó litros)J.Curado Normal IngNORTE-CENTRO</v>
      </c>
      <c r="B2650" s="9">
        <v>0</v>
      </c>
      <c r="C2650" s="9">
        <v>0</v>
      </c>
      <c r="D2650" t="s">
        <v>153</v>
      </c>
      <c r="E2650" s="25">
        <v>8.3294237377134834</v>
      </c>
      <c r="F2650" s="25">
        <v>9.0898334938489</v>
      </c>
      <c r="G2650" s="25">
        <v>7.1499052930874427</v>
      </c>
      <c r="H2650" s="10">
        <v>0</v>
      </c>
    </row>
    <row r="2651" spans="1:8" x14ac:dyDescent="0.35">
      <c r="A2651" s="9" t="str">
        <f t="shared" si="87"/>
        <v>DISTRIBUCION VOLUMEN X CRITERIO (kg ó litros)J.Curado Normal IngNOROESTE</v>
      </c>
      <c r="B2651" s="9">
        <v>0</v>
      </c>
      <c r="C2651" s="9">
        <v>0</v>
      </c>
      <c r="D2651" t="s">
        <v>154</v>
      </c>
      <c r="E2651" s="25">
        <v>5.3590476739910669</v>
      </c>
      <c r="F2651" s="25">
        <v>6.1719351841383787</v>
      </c>
      <c r="G2651" s="25">
        <v>5.4031469102006602</v>
      </c>
      <c r="H2651" s="10">
        <v>0</v>
      </c>
    </row>
    <row r="2652" spans="1:8" x14ac:dyDescent="0.35">
      <c r="A2652" s="9" t="str">
        <f t="shared" si="87"/>
        <v>DISTRIBUCION VOLUMEN X CRITERIO (kg ó litros)J.Curado Normal Ing&lt;2MIL</v>
      </c>
      <c r="B2652" s="9">
        <v>0</v>
      </c>
      <c r="C2652" s="9">
        <v>0</v>
      </c>
      <c r="D2652" t="s">
        <v>155</v>
      </c>
      <c r="E2652" s="25">
        <v>2.6241485160773399</v>
      </c>
      <c r="F2652" s="25">
        <v>6.0199472633526492</v>
      </c>
      <c r="G2652" s="25">
        <v>4.2771920896984605</v>
      </c>
      <c r="H2652" s="10">
        <v>0</v>
      </c>
    </row>
    <row r="2653" spans="1:8" x14ac:dyDescent="0.35">
      <c r="A2653" s="9" t="str">
        <f t="shared" si="87"/>
        <v>DISTRIBUCION VOLUMEN X CRITERIO (kg ó litros)J.Curado Normal Ing2-5MIL</v>
      </c>
      <c r="B2653" s="9">
        <v>0</v>
      </c>
      <c r="C2653" s="9">
        <v>0</v>
      </c>
      <c r="D2653" t="s">
        <v>156</v>
      </c>
      <c r="E2653" s="25">
        <v>12.283617016694045</v>
      </c>
      <c r="F2653" s="25">
        <v>4.9502609828862969</v>
      </c>
      <c r="G2653" s="25">
        <v>3.4707547698657053</v>
      </c>
      <c r="H2653" s="10">
        <v>0</v>
      </c>
    </row>
    <row r="2654" spans="1:8" x14ac:dyDescent="0.35">
      <c r="A2654" s="9" t="str">
        <f t="shared" si="87"/>
        <v>DISTRIBUCION VOLUMEN X CRITERIO (kg ó litros)J.Curado Normal Ing5-10MIL</v>
      </c>
      <c r="B2654" s="9">
        <v>0</v>
      </c>
      <c r="C2654" s="9">
        <v>0</v>
      </c>
      <c r="D2654" t="s">
        <v>157</v>
      </c>
      <c r="E2654" s="25">
        <v>7.3087355712684321</v>
      </c>
      <c r="F2654" s="25">
        <v>8.2851307530148475</v>
      </c>
      <c r="G2654" s="25">
        <v>6.1267757176412108</v>
      </c>
      <c r="H2654" s="10">
        <v>0</v>
      </c>
    </row>
    <row r="2655" spans="1:8" x14ac:dyDescent="0.35">
      <c r="A2655" s="9" t="str">
        <f t="shared" si="87"/>
        <v>DISTRIBUCION VOLUMEN X CRITERIO (kg ó litros)J.Curado Normal Ing10-30MIL</v>
      </c>
      <c r="B2655" s="9">
        <v>0</v>
      </c>
      <c r="C2655" s="9">
        <v>0</v>
      </c>
      <c r="D2655" t="s">
        <v>158</v>
      </c>
      <c r="E2655" s="25">
        <v>13.913507670860353</v>
      </c>
      <c r="F2655" s="25">
        <v>15.45542825566689</v>
      </c>
      <c r="G2655" s="25">
        <v>17.132243859894572</v>
      </c>
      <c r="H2655" s="10">
        <v>0</v>
      </c>
    </row>
    <row r="2656" spans="1:8" x14ac:dyDescent="0.35">
      <c r="A2656" s="9" t="str">
        <f t="shared" si="87"/>
        <v>DISTRIBUCION VOLUMEN X CRITERIO (kg ó litros)J.Curado Normal Ing30-100MIL</v>
      </c>
      <c r="B2656" s="9">
        <v>0</v>
      </c>
      <c r="C2656" s="9">
        <v>0</v>
      </c>
      <c r="D2656" t="s">
        <v>159</v>
      </c>
      <c r="E2656" s="25">
        <v>24.034312459580285</v>
      </c>
      <c r="F2656" s="25">
        <v>25.918016777343777</v>
      </c>
      <c r="G2656" s="25">
        <v>25.566890067788968</v>
      </c>
      <c r="H2656" s="10">
        <v>0</v>
      </c>
    </row>
    <row r="2657" spans="1:8" x14ac:dyDescent="0.35">
      <c r="A2657" s="9" t="str">
        <f t="shared" si="87"/>
        <v>DISTRIBUCION VOLUMEN X CRITERIO (kg ó litros)J.Curado Normal Ing100-200MIL</v>
      </c>
      <c r="B2657" s="9">
        <v>0</v>
      </c>
      <c r="C2657" s="9">
        <v>0</v>
      </c>
      <c r="D2657" t="s">
        <v>160</v>
      </c>
      <c r="E2657" s="25">
        <v>7.8004148903330277</v>
      </c>
      <c r="F2657" s="25">
        <v>9.0836707032441364</v>
      </c>
      <c r="G2657" s="25">
        <v>11.350041311651937</v>
      </c>
      <c r="H2657" s="10">
        <v>0</v>
      </c>
    </row>
    <row r="2658" spans="1:8" x14ac:dyDescent="0.35">
      <c r="A2658" s="9" t="str">
        <f t="shared" si="87"/>
        <v>DISTRIBUCION VOLUMEN X CRITERIO (kg ó litros)J.Curado Normal Ing200-500MIL</v>
      </c>
      <c r="B2658" s="9">
        <v>0</v>
      </c>
      <c r="C2658" s="9">
        <v>0</v>
      </c>
      <c r="D2658" t="s">
        <v>161</v>
      </c>
      <c r="E2658" s="25">
        <v>11.110169589222112</v>
      </c>
      <c r="F2658" s="25">
        <v>12.06446906797775</v>
      </c>
      <c r="G2658" s="25">
        <v>10.074021491807713</v>
      </c>
      <c r="H2658" s="10">
        <v>0</v>
      </c>
    </row>
    <row r="2659" spans="1:8" x14ac:dyDescent="0.35">
      <c r="A2659" s="9" t="str">
        <f t="shared" si="87"/>
        <v>DISTRIBUCION VOLUMEN X CRITERIO (kg ó litros)J.Curado Normal Ing&gt;500MIL</v>
      </c>
      <c r="B2659" s="9">
        <v>0</v>
      </c>
      <c r="C2659" s="9">
        <v>0</v>
      </c>
      <c r="D2659" t="s">
        <v>162</v>
      </c>
      <c r="E2659" s="25">
        <v>20.925099904240113</v>
      </c>
      <c r="F2659" s="25">
        <v>18.223072210985929</v>
      </c>
      <c r="G2659" s="25">
        <v>22.002084248113025</v>
      </c>
      <c r="H2659" s="10">
        <v>0</v>
      </c>
    </row>
    <row r="2660" spans="1:8" x14ac:dyDescent="0.35">
      <c r="A2660" s="9" t="str">
        <f t="shared" si="87"/>
        <v>DISTRIBUCION VOLUMEN X CRITERIO (kg ó litros)J.Curado Normal IngDE 15 A 19 AÑOS</v>
      </c>
      <c r="B2660" s="9">
        <v>0</v>
      </c>
      <c r="C2660" s="9">
        <v>0</v>
      </c>
      <c r="D2660" t="s">
        <v>163</v>
      </c>
      <c r="E2660" s="25">
        <v>9.4791967508290416</v>
      </c>
      <c r="F2660" s="25">
        <v>1.9518854124258356</v>
      </c>
      <c r="G2660" s="25">
        <v>0.39568886230868283</v>
      </c>
      <c r="H2660" s="10">
        <v>0</v>
      </c>
    </row>
    <row r="2661" spans="1:8" x14ac:dyDescent="0.35">
      <c r="A2661" s="9" t="str">
        <f t="shared" si="87"/>
        <v>DISTRIBUCION VOLUMEN X CRITERIO (kg ó litros)J.Curado Normal IngDE 20 A 24 AÑOS</v>
      </c>
      <c r="B2661" s="9">
        <v>0</v>
      </c>
      <c r="C2661" s="9">
        <v>0</v>
      </c>
      <c r="D2661" t="s">
        <v>164</v>
      </c>
      <c r="E2661" s="25">
        <v>1.9513527965364073</v>
      </c>
      <c r="F2661" s="25">
        <v>1.0832494035294102</v>
      </c>
      <c r="G2661" s="25">
        <v>2.7046767455408269</v>
      </c>
      <c r="H2661" s="10">
        <v>0</v>
      </c>
    </row>
    <row r="2662" spans="1:8" x14ac:dyDescent="0.35">
      <c r="A2662" s="9" t="str">
        <f t="shared" si="87"/>
        <v>DISTRIBUCION VOLUMEN X CRITERIO (kg ó litros)J.Curado Normal IngDE 25 A 34 AÑOS</v>
      </c>
      <c r="B2662" s="9">
        <v>0</v>
      </c>
      <c r="C2662" s="9">
        <v>0</v>
      </c>
      <c r="D2662" t="s">
        <v>165</v>
      </c>
      <c r="E2662" s="25">
        <v>9.1892589064027757</v>
      </c>
      <c r="F2662" s="25">
        <v>7.7502888207208587</v>
      </c>
      <c r="G2662" s="25">
        <v>5.3987625001899691</v>
      </c>
      <c r="H2662" s="10">
        <v>0</v>
      </c>
    </row>
    <row r="2663" spans="1:8" x14ac:dyDescent="0.35">
      <c r="A2663" s="9" t="str">
        <f t="shared" si="87"/>
        <v>DISTRIBUCION VOLUMEN X CRITERIO (kg ó litros)J.Curado Normal IngDE 35 A 49 AÑOS</v>
      </c>
      <c r="B2663" s="9">
        <v>0</v>
      </c>
      <c r="C2663" s="9">
        <v>0</v>
      </c>
      <c r="D2663" t="s">
        <v>166</v>
      </c>
      <c r="E2663" s="25">
        <v>21.924614226622118</v>
      </c>
      <c r="F2663" s="25">
        <v>22.265304920843292</v>
      </c>
      <c r="G2663" s="25">
        <v>22.26758037068322</v>
      </c>
      <c r="H2663" s="10">
        <v>0</v>
      </c>
    </row>
    <row r="2664" spans="1:8" x14ac:dyDescent="0.35">
      <c r="A2664" s="9" t="str">
        <f t="shared" si="87"/>
        <v>DISTRIBUCION VOLUMEN X CRITERIO (kg ó litros)J.Curado Normal IngDE 50 A 59 AÑOS</v>
      </c>
      <c r="B2664" s="9">
        <v>0</v>
      </c>
      <c r="C2664" s="9">
        <v>0</v>
      </c>
      <c r="D2664" t="s">
        <v>167</v>
      </c>
      <c r="E2664" s="25">
        <v>22.84532462194927</v>
      </c>
      <c r="F2664" s="25">
        <v>28.485818301458384</v>
      </c>
      <c r="G2664" s="25">
        <v>29.641665921668874</v>
      </c>
      <c r="H2664" s="10">
        <v>0</v>
      </c>
    </row>
    <row r="2665" spans="1:8" x14ac:dyDescent="0.35">
      <c r="A2665" s="9" t="str">
        <f t="shared" si="87"/>
        <v>DISTRIBUCION VOLUMEN X CRITERIO (kg ó litros)J.Curado Normal IngDE 60 A 75 AÑOS</v>
      </c>
      <c r="B2665" s="9">
        <v>0</v>
      </c>
      <c r="C2665" s="9">
        <v>0</v>
      </c>
      <c r="D2665" t="s">
        <v>168</v>
      </c>
      <c r="E2665" s="25">
        <v>34.610260744337623</v>
      </c>
      <c r="F2665" s="25">
        <v>38.463452386899739</v>
      </c>
      <c r="G2665" s="25">
        <v>39.591628690383978</v>
      </c>
      <c r="H2665" s="10">
        <v>0</v>
      </c>
    </row>
    <row r="2666" spans="1:8" x14ac:dyDescent="0.35">
      <c r="A2666" s="9" t="str">
        <f t="shared" si="87"/>
        <v>DISTRIBUCION VOLUMEN X CRITERIO (kg ó litros)J.Curado Normal IngNIVEL ALTO</v>
      </c>
      <c r="B2666" s="9">
        <v>0</v>
      </c>
      <c r="C2666" s="9">
        <v>0</v>
      </c>
      <c r="D2666" t="s">
        <v>256</v>
      </c>
      <c r="E2666" s="25">
        <v>24.493853375425918</v>
      </c>
      <c r="F2666" s="25">
        <v>26.204940817803628</v>
      </c>
      <c r="G2666" s="25">
        <v>24.787665255422368</v>
      </c>
      <c r="H2666" s="10">
        <v>0</v>
      </c>
    </row>
    <row r="2667" spans="1:8" x14ac:dyDescent="0.35">
      <c r="A2667" s="9" t="str">
        <f t="shared" si="87"/>
        <v>DISTRIBUCION VOLUMEN X CRITERIO (kg ó litros)J.Curado Normal IngNIVEL MEDIO ALTO</v>
      </c>
      <c r="B2667" s="9">
        <v>0</v>
      </c>
      <c r="C2667" s="9">
        <v>0</v>
      </c>
      <c r="D2667" t="s">
        <v>257</v>
      </c>
      <c r="E2667" s="25">
        <v>13.567220031941861</v>
      </c>
      <c r="F2667" s="25">
        <v>13.850995605383929</v>
      </c>
      <c r="G2667" s="25">
        <v>14.570771576449365</v>
      </c>
      <c r="H2667" s="10">
        <v>0</v>
      </c>
    </row>
    <row r="2668" spans="1:8" x14ac:dyDescent="0.35">
      <c r="A2668" s="9" t="str">
        <f t="shared" si="87"/>
        <v>DISTRIBUCION VOLUMEN X CRITERIO (kg ó litros)J.Curado Normal IngNIVEL MEDIO</v>
      </c>
      <c r="B2668" s="9">
        <v>0</v>
      </c>
      <c r="C2668" s="9">
        <v>0</v>
      </c>
      <c r="D2668" t="s">
        <v>258</v>
      </c>
      <c r="E2668" s="25">
        <v>22.377281673498771</v>
      </c>
      <c r="F2668" s="25">
        <v>27.990641274478268</v>
      </c>
      <c r="G2668" s="25">
        <v>26.290094569697292</v>
      </c>
      <c r="H2668" s="10">
        <v>0</v>
      </c>
    </row>
    <row r="2669" spans="1:8" x14ac:dyDescent="0.35">
      <c r="A2669" s="9" t="str">
        <f t="shared" si="87"/>
        <v>DISTRIBUCION VOLUMEN X CRITERIO (kg ó litros)J.Curado Normal IngNIVEL MEDIO BAJO</v>
      </c>
      <c r="B2669" s="9">
        <v>0</v>
      </c>
      <c r="C2669" s="9">
        <v>0</v>
      </c>
      <c r="D2669" t="s">
        <v>259</v>
      </c>
      <c r="E2669" s="25">
        <v>15.623571932330623</v>
      </c>
      <c r="F2669" s="25">
        <v>12.291372830330124</v>
      </c>
      <c r="G2669" s="25">
        <v>17.481004582599695</v>
      </c>
      <c r="H2669" s="10">
        <v>0</v>
      </c>
    </row>
    <row r="2670" spans="1:8" x14ac:dyDescent="0.35">
      <c r="A2670" s="9" t="str">
        <f t="shared" si="87"/>
        <v>DISTRIBUCION VOLUMEN X CRITERIO (kg ó litros)J.Curado Normal IngNIVEL BAJO</v>
      </c>
      <c r="B2670" s="9">
        <v>0</v>
      </c>
      <c r="C2670" s="9">
        <v>0</v>
      </c>
      <c r="D2670" t="s">
        <v>260</v>
      </c>
      <c r="E2670" s="25">
        <v>23.93807841899342</v>
      </c>
      <c r="F2670" s="25">
        <v>19.662048658396078</v>
      </c>
      <c r="G2670" s="25">
        <v>16.870471698443751</v>
      </c>
      <c r="H2670" s="10">
        <v>0</v>
      </c>
    </row>
    <row r="2671" spans="1:8" x14ac:dyDescent="0.35">
      <c r="A2671" s="9" t="str">
        <f t="shared" si="87"/>
        <v>DISTRIBUCION VOLUMEN X CRITERIO (kg ó litros)J.Curado Normal IngHOMBRE</v>
      </c>
      <c r="B2671" s="9">
        <v>0</v>
      </c>
      <c r="C2671" s="9">
        <v>0</v>
      </c>
      <c r="D2671" t="s">
        <v>173</v>
      </c>
      <c r="E2671" s="25">
        <v>54.382016247625508</v>
      </c>
      <c r="F2671" s="25">
        <v>51.78493040359745</v>
      </c>
      <c r="G2671" s="25">
        <v>53.81433817272152</v>
      </c>
      <c r="H2671" s="10">
        <v>0</v>
      </c>
    </row>
    <row r="2672" spans="1:8" x14ac:dyDescent="0.35">
      <c r="A2672" s="9" t="str">
        <f t="shared" si="87"/>
        <v>DISTRIBUCION VOLUMEN X CRITERIO (kg ó litros)J.Curado Normal IngMUJER</v>
      </c>
      <c r="B2672" s="9">
        <v>0</v>
      </c>
      <c r="C2672" s="9">
        <v>0</v>
      </c>
      <c r="D2672" t="s">
        <v>174</v>
      </c>
      <c r="E2672" s="25">
        <v>45.617989360443758</v>
      </c>
      <c r="F2672" s="25">
        <v>48.215063679515339</v>
      </c>
      <c r="G2672" s="25">
        <v>46.185665431171067</v>
      </c>
      <c r="H2672" s="10">
        <v>0</v>
      </c>
    </row>
    <row r="2673" spans="1:8" x14ac:dyDescent="0.35">
      <c r="A2673" s="9" t="str">
        <f>$B$2343&amp;$C$2673&amp;D2673</f>
        <v>DISTRIBUCION VOLUMEN X CRITERIO (kg ó litros)J.Iberico Ing.T.ESPAÑA</v>
      </c>
      <c r="B2673" s="9">
        <v>0</v>
      </c>
      <c r="C2673" s="9" t="s">
        <v>77</v>
      </c>
      <c r="D2673" t="s">
        <v>145</v>
      </c>
      <c r="E2673" s="25">
        <v>100</v>
      </c>
      <c r="F2673" s="25">
        <v>100</v>
      </c>
      <c r="G2673" s="25">
        <v>100</v>
      </c>
      <c r="H2673" s="10">
        <v>0</v>
      </c>
    </row>
    <row r="2674" spans="1:8" x14ac:dyDescent="0.35">
      <c r="A2674" s="9" t="str">
        <f t="shared" ref="A2674:A2702" si="88">$B$2343&amp;$C$2673&amp;D2674</f>
        <v>DISTRIBUCION VOLUMEN X CRITERIO (kg ó litros)J.Iberico Ing.BCN AM</v>
      </c>
      <c r="B2674" s="9">
        <v>0</v>
      </c>
      <c r="C2674" s="9">
        <v>0</v>
      </c>
      <c r="D2674" t="s">
        <v>147</v>
      </c>
      <c r="E2674" s="25">
        <v>18.089785324292642</v>
      </c>
      <c r="F2674" s="25">
        <v>15.359328654880089</v>
      </c>
      <c r="G2674" s="25">
        <v>11.242465849611367</v>
      </c>
      <c r="H2674" s="10">
        <v>0</v>
      </c>
    </row>
    <row r="2675" spans="1:8" x14ac:dyDescent="0.35">
      <c r="A2675" s="9" t="str">
        <f t="shared" si="88"/>
        <v>DISTRIBUCION VOLUMEN X CRITERIO (kg ó litros)J.Iberico Ing.REST.CAT ARAGON</v>
      </c>
      <c r="B2675" s="9">
        <v>0</v>
      </c>
      <c r="C2675" s="9">
        <v>0</v>
      </c>
      <c r="D2675" t="s">
        <v>148</v>
      </c>
      <c r="E2675" s="25">
        <v>13.640349693058429</v>
      </c>
      <c r="F2675" s="25">
        <v>10.557878879997276</v>
      </c>
      <c r="G2675" s="25">
        <v>12.283556383016494</v>
      </c>
      <c r="H2675" s="10">
        <v>0</v>
      </c>
    </row>
    <row r="2676" spans="1:8" x14ac:dyDescent="0.35">
      <c r="A2676" s="9" t="str">
        <f t="shared" si="88"/>
        <v>DISTRIBUCION VOLUMEN X CRITERIO (kg ó litros)J.Iberico Ing.LEVANTE</v>
      </c>
      <c r="B2676" s="9">
        <v>0</v>
      </c>
      <c r="C2676" s="9">
        <v>0</v>
      </c>
      <c r="D2676" t="s">
        <v>149</v>
      </c>
      <c r="E2676" s="25">
        <v>10.918772653602092</v>
      </c>
      <c r="F2676" s="25">
        <v>8.9083897203321758</v>
      </c>
      <c r="G2676" s="25">
        <v>16.214213455740261</v>
      </c>
      <c r="H2676" s="10">
        <v>0</v>
      </c>
    </row>
    <row r="2677" spans="1:8" x14ac:dyDescent="0.35">
      <c r="A2677" s="9" t="str">
        <f t="shared" si="88"/>
        <v>DISTRIBUCION VOLUMEN X CRITERIO (kg ó litros)J.Iberico Ing.ANDALUCIA</v>
      </c>
      <c r="B2677" s="9">
        <v>0</v>
      </c>
      <c r="C2677" s="9">
        <v>0</v>
      </c>
      <c r="D2677" t="s">
        <v>150</v>
      </c>
      <c r="E2677" s="25">
        <v>20.394816961110909</v>
      </c>
      <c r="F2677" s="25">
        <v>27.149773100730062</v>
      </c>
      <c r="G2677" s="25">
        <v>30.927270104398531</v>
      </c>
      <c r="H2677" s="10">
        <v>0</v>
      </c>
    </row>
    <row r="2678" spans="1:8" x14ac:dyDescent="0.35">
      <c r="A2678" s="9" t="str">
        <f t="shared" si="88"/>
        <v>DISTRIBUCION VOLUMEN X CRITERIO (kg ó litros)J.Iberico Ing.MDD AM</v>
      </c>
      <c r="B2678" s="9">
        <v>0</v>
      </c>
      <c r="C2678" s="9">
        <v>0</v>
      </c>
      <c r="D2678" t="s">
        <v>151</v>
      </c>
      <c r="E2678" s="25">
        <v>14.639609097825392</v>
      </c>
      <c r="F2678" s="25">
        <v>10.724961837216451</v>
      </c>
      <c r="G2678" s="25">
        <v>12.318009849710984</v>
      </c>
      <c r="H2678" s="10">
        <v>0</v>
      </c>
    </row>
    <row r="2679" spans="1:8" x14ac:dyDescent="0.35">
      <c r="A2679" s="9" t="str">
        <f t="shared" si="88"/>
        <v>DISTRIBUCION VOLUMEN X CRITERIO (kg ó litros)J.Iberico Ing.RTO CENTRO</v>
      </c>
      <c r="B2679" s="9">
        <v>0</v>
      </c>
      <c r="C2679" s="9">
        <v>0</v>
      </c>
      <c r="D2679" t="s">
        <v>152</v>
      </c>
      <c r="E2679" s="25">
        <v>6.817617628619618</v>
      </c>
      <c r="F2679" s="25">
        <v>10.774532958353404</v>
      </c>
      <c r="G2679" s="25">
        <v>4.9348031241253416</v>
      </c>
      <c r="H2679" s="10">
        <v>0</v>
      </c>
    </row>
    <row r="2680" spans="1:8" x14ac:dyDescent="0.35">
      <c r="A2680" s="9" t="str">
        <f t="shared" si="88"/>
        <v>DISTRIBUCION VOLUMEN X CRITERIO (kg ó litros)J.Iberico Ing.NORTE-CENTRO</v>
      </c>
      <c r="B2680" s="9">
        <v>0</v>
      </c>
      <c r="C2680" s="9">
        <v>0</v>
      </c>
      <c r="D2680" t="s">
        <v>153</v>
      </c>
      <c r="E2680" s="25">
        <v>11.356323158024425</v>
      </c>
      <c r="F2680" s="25">
        <v>12.161028816546326</v>
      </c>
      <c r="G2680" s="25">
        <v>9.0356899914204778</v>
      </c>
      <c r="H2680" s="10">
        <v>0</v>
      </c>
    </row>
    <row r="2681" spans="1:8" x14ac:dyDescent="0.35">
      <c r="A2681" s="9" t="str">
        <f t="shared" si="88"/>
        <v>DISTRIBUCION VOLUMEN X CRITERIO (kg ó litros)J.Iberico Ing.NOROESTE</v>
      </c>
      <c r="B2681" s="9">
        <v>0</v>
      </c>
      <c r="C2681" s="9">
        <v>0</v>
      </c>
      <c r="D2681" t="s">
        <v>154</v>
      </c>
      <c r="E2681" s="25">
        <v>4.142717407341558</v>
      </c>
      <c r="F2681" s="25">
        <v>4.3641070924221399</v>
      </c>
      <c r="G2681" s="25">
        <v>3.044000501097289</v>
      </c>
      <c r="H2681" s="10">
        <v>0</v>
      </c>
    </row>
    <row r="2682" spans="1:8" x14ac:dyDescent="0.35">
      <c r="A2682" s="9" t="str">
        <f t="shared" si="88"/>
        <v>DISTRIBUCION VOLUMEN X CRITERIO (kg ó litros)J.Iberico Ing.&lt;2MIL</v>
      </c>
      <c r="B2682" s="9">
        <v>0</v>
      </c>
      <c r="C2682" s="9">
        <v>0</v>
      </c>
      <c r="D2682" t="s">
        <v>155</v>
      </c>
      <c r="E2682" s="25">
        <v>2.2598329444041791</v>
      </c>
      <c r="F2682" s="25">
        <v>5.354271902333009</v>
      </c>
      <c r="G2682" s="25">
        <v>5.2390364579416033</v>
      </c>
      <c r="H2682" s="10">
        <v>0</v>
      </c>
    </row>
    <row r="2683" spans="1:8" x14ac:dyDescent="0.35">
      <c r="A2683" s="9" t="str">
        <f t="shared" si="88"/>
        <v>DISTRIBUCION VOLUMEN X CRITERIO (kg ó litros)J.Iberico Ing.2-5MIL</v>
      </c>
      <c r="B2683" s="9">
        <v>0</v>
      </c>
      <c r="C2683" s="9">
        <v>0</v>
      </c>
      <c r="D2683" t="s">
        <v>156</v>
      </c>
      <c r="E2683" s="25">
        <v>6.4139869275324708</v>
      </c>
      <c r="F2683" s="25">
        <v>4.1716793414447269</v>
      </c>
      <c r="G2683" s="25">
        <v>2.6083866231239718</v>
      </c>
      <c r="H2683" s="10">
        <v>0</v>
      </c>
    </row>
    <row r="2684" spans="1:8" x14ac:dyDescent="0.35">
      <c r="A2684" s="9" t="str">
        <f t="shared" si="88"/>
        <v>DISTRIBUCION VOLUMEN X CRITERIO (kg ó litros)J.Iberico Ing.5-10MIL</v>
      </c>
      <c r="B2684" s="9">
        <v>0</v>
      </c>
      <c r="C2684" s="9">
        <v>0</v>
      </c>
      <c r="D2684" t="s">
        <v>157</v>
      </c>
      <c r="E2684" s="25">
        <v>7.8028384303813798</v>
      </c>
      <c r="F2684" s="25">
        <v>6.3018905485429846</v>
      </c>
      <c r="G2684" s="25">
        <v>10.475523127319637</v>
      </c>
      <c r="H2684" s="10">
        <v>0</v>
      </c>
    </row>
    <row r="2685" spans="1:8" x14ac:dyDescent="0.35">
      <c r="A2685" s="9" t="str">
        <f t="shared" si="88"/>
        <v>DISTRIBUCION VOLUMEN X CRITERIO (kg ó litros)J.Iberico Ing.10-30MIL</v>
      </c>
      <c r="B2685" s="9">
        <v>0</v>
      </c>
      <c r="C2685" s="9">
        <v>0</v>
      </c>
      <c r="D2685" t="s">
        <v>158</v>
      </c>
      <c r="E2685" s="25">
        <v>17.825637519417942</v>
      </c>
      <c r="F2685" s="25">
        <v>19.111513433714673</v>
      </c>
      <c r="G2685" s="25">
        <v>23.805078816605924</v>
      </c>
      <c r="H2685" s="10">
        <v>0</v>
      </c>
    </row>
    <row r="2686" spans="1:8" x14ac:dyDescent="0.35">
      <c r="A2686" s="9" t="str">
        <f t="shared" si="88"/>
        <v>DISTRIBUCION VOLUMEN X CRITERIO (kg ó litros)J.Iberico Ing.30-100MIL</v>
      </c>
      <c r="B2686" s="9">
        <v>0</v>
      </c>
      <c r="C2686" s="9">
        <v>0</v>
      </c>
      <c r="D2686" t="s">
        <v>159</v>
      </c>
      <c r="E2686" s="25">
        <v>22.198359148720456</v>
      </c>
      <c r="F2686" s="25">
        <v>19.783501807753886</v>
      </c>
      <c r="G2686" s="25">
        <v>20.033347945051467</v>
      </c>
      <c r="H2686" s="10">
        <v>0</v>
      </c>
    </row>
    <row r="2687" spans="1:8" x14ac:dyDescent="0.35">
      <c r="A2687" s="9" t="str">
        <f t="shared" si="88"/>
        <v>DISTRIBUCION VOLUMEN X CRITERIO (kg ó litros)J.Iberico Ing.100-200MIL</v>
      </c>
      <c r="B2687" s="9">
        <v>0</v>
      </c>
      <c r="C2687" s="9">
        <v>0</v>
      </c>
      <c r="D2687" t="s">
        <v>160</v>
      </c>
      <c r="E2687" s="25">
        <v>12.884200736016982</v>
      </c>
      <c r="F2687" s="25">
        <v>15.627879069328857</v>
      </c>
      <c r="G2687" s="25">
        <v>13.151821843986012</v>
      </c>
      <c r="H2687" s="10">
        <v>0</v>
      </c>
    </row>
    <row r="2688" spans="1:8" x14ac:dyDescent="0.35">
      <c r="A2688" s="9" t="str">
        <f t="shared" si="88"/>
        <v>DISTRIBUCION VOLUMEN X CRITERIO (kg ó litros)J.Iberico Ing.200-500MIL</v>
      </c>
      <c r="B2688" s="9">
        <v>0</v>
      </c>
      <c r="C2688" s="9">
        <v>0</v>
      </c>
      <c r="D2688" t="s">
        <v>161</v>
      </c>
      <c r="E2688" s="25">
        <v>10.826182545987349</v>
      </c>
      <c r="F2688" s="25">
        <v>14.789610972377531</v>
      </c>
      <c r="G2688" s="25">
        <v>8.7504160181194024</v>
      </c>
      <c r="H2688" s="10">
        <v>0</v>
      </c>
    </row>
    <row r="2689" spans="1:8" x14ac:dyDescent="0.35">
      <c r="A2689" s="9" t="str">
        <f t="shared" si="88"/>
        <v>DISTRIBUCION VOLUMEN X CRITERIO (kg ó litros)J.Iberico Ing.&gt;500MIL</v>
      </c>
      <c r="B2689" s="9">
        <v>0</v>
      </c>
      <c r="C2689" s="9">
        <v>0</v>
      </c>
      <c r="D2689" t="s">
        <v>162</v>
      </c>
      <c r="E2689" s="25">
        <v>19.788952639583297</v>
      </c>
      <c r="F2689" s="25">
        <v>14.859658178533405</v>
      </c>
      <c r="G2689" s="25">
        <v>15.93639999503166</v>
      </c>
      <c r="H2689" s="10">
        <v>0</v>
      </c>
    </row>
    <row r="2690" spans="1:8" x14ac:dyDescent="0.35">
      <c r="A2690" s="9" t="str">
        <f t="shared" si="88"/>
        <v>DISTRIBUCION VOLUMEN X CRITERIO (kg ó litros)J.Iberico Ing.DE 15 A 19 AÑOS</v>
      </c>
      <c r="B2690" s="9">
        <v>0</v>
      </c>
      <c r="C2690" s="9">
        <v>0</v>
      </c>
      <c r="D2690" t="s">
        <v>163</v>
      </c>
      <c r="E2690" s="25">
        <v>2.0933535950833129</v>
      </c>
      <c r="F2690" s="25">
        <v>4.6916275789298956</v>
      </c>
      <c r="G2690" s="25">
        <v>1.081478132048856</v>
      </c>
      <c r="H2690" s="10">
        <v>0</v>
      </c>
    </row>
    <row r="2691" spans="1:8" x14ac:dyDescent="0.35">
      <c r="A2691" s="9" t="str">
        <f t="shared" si="88"/>
        <v>DISTRIBUCION VOLUMEN X CRITERIO (kg ó litros)J.Iberico Ing.DE 20 A 24 AÑOS</v>
      </c>
      <c r="B2691" s="9">
        <v>0</v>
      </c>
      <c r="C2691" s="9">
        <v>0</v>
      </c>
      <c r="D2691" t="s">
        <v>164</v>
      </c>
      <c r="E2691" s="25">
        <v>1.1034542979147426</v>
      </c>
      <c r="F2691" s="25">
        <v>1.2079345980947727</v>
      </c>
      <c r="G2691" s="25">
        <v>0.72672343606509693</v>
      </c>
      <c r="H2691" s="10">
        <v>0</v>
      </c>
    </row>
    <row r="2692" spans="1:8" x14ac:dyDescent="0.35">
      <c r="A2692" s="9" t="str">
        <f t="shared" si="88"/>
        <v>DISTRIBUCION VOLUMEN X CRITERIO (kg ó litros)J.Iberico Ing.DE 25 A 34 AÑOS</v>
      </c>
      <c r="B2692" s="9">
        <v>0</v>
      </c>
      <c r="C2692" s="9">
        <v>0</v>
      </c>
      <c r="D2692" t="s">
        <v>165</v>
      </c>
      <c r="E2692" s="25">
        <v>6.3526409183868831</v>
      </c>
      <c r="F2692" s="25">
        <v>5.7818344704702263</v>
      </c>
      <c r="G2692" s="25">
        <v>4.8998766649256948</v>
      </c>
      <c r="H2692" s="10">
        <v>0</v>
      </c>
    </row>
    <row r="2693" spans="1:8" x14ac:dyDescent="0.35">
      <c r="A2693" s="9" t="str">
        <f t="shared" si="88"/>
        <v>DISTRIBUCION VOLUMEN X CRITERIO (kg ó litros)J.Iberico Ing.DE 35 A 49 AÑOS</v>
      </c>
      <c r="B2693" s="9">
        <v>0</v>
      </c>
      <c r="C2693" s="9">
        <v>0</v>
      </c>
      <c r="D2693" t="s">
        <v>166</v>
      </c>
      <c r="E2693" s="25">
        <v>21.47612500783098</v>
      </c>
      <c r="F2693" s="25">
        <v>21.095337708280326</v>
      </c>
      <c r="G2693" s="25">
        <v>24.629693207498228</v>
      </c>
      <c r="H2693" s="10">
        <v>0</v>
      </c>
    </row>
    <row r="2694" spans="1:8" x14ac:dyDescent="0.35">
      <c r="A2694" s="9" t="str">
        <f t="shared" si="88"/>
        <v>DISTRIBUCION VOLUMEN X CRITERIO (kg ó litros)J.Iberico Ing.DE 50 A 59 AÑOS</v>
      </c>
      <c r="B2694" s="9">
        <v>0</v>
      </c>
      <c r="C2694" s="9">
        <v>0</v>
      </c>
      <c r="D2694" t="s">
        <v>167</v>
      </c>
      <c r="E2694" s="25">
        <v>27.05170380681076</v>
      </c>
      <c r="F2694" s="25">
        <v>26.596437518884148</v>
      </c>
      <c r="G2694" s="25">
        <v>22.453320755867264</v>
      </c>
      <c r="H2694" s="10">
        <v>0</v>
      </c>
    </row>
    <row r="2695" spans="1:8" x14ac:dyDescent="0.35">
      <c r="A2695" s="9" t="str">
        <f t="shared" si="88"/>
        <v>DISTRIBUCION VOLUMEN X CRITERIO (kg ó litros)J.Iberico Ing.DE 60 A 75 AÑOS</v>
      </c>
      <c r="B2695" s="9">
        <v>0</v>
      </c>
      <c r="C2695" s="9">
        <v>0</v>
      </c>
      <c r="D2695" t="s">
        <v>168</v>
      </c>
      <c r="E2695" s="25">
        <v>41.922719157281087</v>
      </c>
      <c r="F2695" s="25">
        <v>40.626828923289814</v>
      </c>
      <c r="G2695" s="25">
        <v>46.208922377188081</v>
      </c>
      <c r="H2695" s="10">
        <v>0</v>
      </c>
    </row>
    <row r="2696" spans="1:8" x14ac:dyDescent="0.35">
      <c r="A2696" s="9" t="str">
        <f t="shared" si="88"/>
        <v>DISTRIBUCION VOLUMEN X CRITERIO (kg ó litros)J.Iberico Ing.NIVEL ALTO</v>
      </c>
      <c r="B2696" s="9">
        <v>0</v>
      </c>
      <c r="C2696" s="9">
        <v>0</v>
      </c>
      <c r="D2696" t="s">
        <v>256</v>
      </c>
      <c r="E2696" s="25">
        <v>31.402354367729181</v>
      </c>
      <c r="F2696" s="25">
        <v>30.540546055697952</v>
      </c>
      <c r="G2696" s="25">
        <v>35.197121184560544</v>
      </c>
      <c r="H2696" s="10">
        <v>0</v>
      </c>
    </row>
    <row r="2697" spans="1:8" x14ac:dyDescent="0.35">
      <c r="A2697" s="9" t="str">
        <f t="shared" si="88"/>
        <v>DISTRIBUCION VOLUMEN X CRITERIO (kg ó litros)J.Iberico Ing.NIVEL MEDIO ALTO</v>
      </c>
      <c r="B2697" s="9">
        <v>0</v>
      </c>
      <c r="C2697" s="9">
        <v>0</v>
      </c>
      <c r="D2697" t="s">
        <v>257</v>
      </c>
      <c r="E2697" s="25">
        <v>13.064368498001036</v>
      </c>
      <c r="F2697" s="25">
        <v>10.115857282566349</v>
      </c>
      <c r="G2697" s="25">
        <v>11.4528168198127</v>
      </c>
      <c r="H2697" s="10">
        <v>0</v>
      </c>
    </row>
    <row r="2698" spans="1:8" x14ac:dyDescent="0.35">
      <c r="A2698" s="9" t="str">
        <f t="shared" si="88"/>
        <v>DISTRIBUCION VOLUMEN X CRITERIO (kg ó litros)J.Iberico Ing.NIVEL MEDIO</v>
      </c>
      <c r="B2698" s="9">
        <v>0</v>
      </c>
      <c r="C2698" s="9">
        <v>0</v>
      </c>
      <c r="D2698" t="s">
        <v>258</v>
      </c>
      <c r="E2698" s="25">
        <v>21.235109691987592</v>
      </c>
      <c r="F2698" s="25">
        <v>29.155064357071943</v>
      </c>
      <c r="G2698" s="25">
        <v>26.267591533962047</v>
      </c>
      <c r="H2698" s="10">
        <v>0</v>
      </c>
    </row>
    <row r="2699" spans="1:8" x14ac:dyDescent="0.35">
      <c r="A2699" s="9" t="str">
        <f t="shared" si="88"/>
        <v>DISTRIBUCION VOLUMEN X CRITERIO (kg ó litros)J.Iberico Ing.NIVEL MEDIO BAJO</v>
      </c>
      <c r="B2699" s="9">
        <v>0</v>
      </c>
      <c r="C2699" s="9">
        <v>0</v>
      </c>
      <c r="D2699" t="s">
        <v>259</v>
      </c>
      <c r="E2699" s="25">
        <v>15.118771677915793</v>
      </c>
      <c r="F2699" s="25">
        <v>12.602639439055952</v>
      </c>
      <c r="G2699" s="25">
        <v>11.24464155811477</v>
      </c>
      <c r="H2699" s="10">
        <v>0</v>
      </c>
    </row>
    <row r="2700" spans="1:8" x14ac:dyDescent="0.35">
      <c r="A2700" s="9" t="str">
        <f t="shared" si="88"/>
        <v>DISTRIBUCION VOLUMEN X CRITERIO (kg ó litros)J.Iberico Ing.NIVEL BAJO</v>
      </c>
      <c r="B2700" s="9">
        <v>0</v>
      </c>
      <c r="C2700" s="9">
        <v>0</v>
      </c>
      <c r="D2700" t="s">
        <v>260</v>
      </c>
      <c r="E2700" s="25">
        <v>19.17938604943177</v>
      </c>
      <c r="F2700" s="25">
        <v>17.585895117828027</v>
      </c>
      <c r="G2700" s="25">
        <v>15.837844234444354</v>
      </c>
      <c r="H2700" s="10">
        <v>0</v>
      </c>
    </row>
    <row r="2701" spans="1:8" x14ac:dyDescent="0.35">
      <c r="A2701" s="9" t="str">
        <f t="shared" si="88"/>
        <v>DISTRIBUCION VOLUMEN X CRITERIO (kg ó litros)J.Iberico Ing.HOMBRE</v>
      </c>
      <c r="B2701" s="9">
        <v>0</v>
      </c>
      <c r="C2701" s="9">
        <v>0</v>
      </c>
      <c r="D2701" t="s">
        <v>173</v>
      </c>
      <c r="E2701" s="25">
        <v>48.456904491844483</v>
      </c>
      <c r="F2701" s="25">
        <v>52.110731153346045</v>
      </c>
      <c r="G2701" s="25">
        <v>63.580267157885494</v>
      </c>
      <c r="H2701" s="10">
        <v>0</v>
      </c>
    </row>
    <row r="2702" spans="1:8" x14ac:dyDescent="0.35">
      <c r="A2702" s="9" t="str">
        <f t="shared" si="88"/>
        <v>DISTRIBUCION VOLUMEN X CRITERIO (kg ó litros)J.Iberico Ing.MUJER</v>
      </c>
      <c r="B2702" s="9">
        <v>0</v>
      </c>
      <c r="C2702" s="9">
        <v>0</v>
      </c>
      <c r="D2702" t="s">
        <v>174</v>
      </c>
      <c r="E2702" s="25">
        <v>51.543090732251983</v>
      </c>
      <c r="F2702" s="25">
        <v>47.889273699981267</v>
      </c>
      <c r="G2702" s="25">
        <v>36.419747339977619</v>
      </c>
      <c r="H2702" s="10">
        <v>0</v>
      </c>
    </row>
    <row r="2703" spans="1:8" x14ac:dyDescent="0.35">
      <c r="A2703" s="9" t="str">
        <f>$B$2343&amp;$C$2703&amp;D2703</f>
        <v>DISTRIBUCION VOLUMEN X CRITERIO (kg ó litros)Lomo embuchado Ing.T.ESPAÑA</v>
      </c>
      <c r="B2703" s="9">
        <v>0</v>
      </c>
      <c r="C2703" s="9" t="s">
        <v>78</v>
      </c>
      <c r="D2703" t="s">
        <v>145</v>
      </c>
      <c r="E2703" s="25">
        <v>100</v>
      </c>
      <c r="F2703" s="25">
        <v>100</v>
      </c>
      <c r="G2703" s="25">
        <v>100</v>
      </c>
      <c r="H2703" s="10">
        <v>0</v>
      </c>
    </row>
    <row r="2704" spans="1:8" x14ac:dyDescent="0.35">
      <c r="A2704" s="9" t="str">
        <f t="shared" ref="A2704:A2732" si="89">$B$2343&amp;$C$2703&amp;D2704</f>
        <v>DISTRIBUCION VOLUMEN X CRITERIO (kg ó litros)Lomo embuchado Ing.BCN AM</v>
      </c>
      <c r="B2704" s="9">
        <v>0</v>
      </c>
      <c r="C2704" s="9">
        <v>0</v>
      </c>
      <c r="D2704" t="s">
        <v>147</v>
      </c>
      <c r="E2704" s="25">
        <v>9.4151200190697164</v>
      </c>
      <c r="F2704" s="25">
        <v>5.3336299214532463</v>
      </c>
      <c r="G2704" s="25">
        <v>2.0949179575420223</v>
      </c>
      <c r="H2704" s="10">
        <v>0</v>
      </c>
    </row>
    <row r="2705" spans="1:8" x14ac:dyDescent="0.35">
      <c r="A2705" s="9" t="str">
        <f t="shared" si="89"/>
        <v>DISTRIBUCION VOLUMEN X CRITERIO (kg ó litros)Lomo embuchado Ing.REST.CAT ARAGON</v>
      </c>
      <c r="B2705" s="9">
        <v>0</v>
      </c>
      <c r="C2705" s="9">
        <v>0</v>
      </c>
      <c r="D2705" t="s">
        <v>148</v>
      </c>
      <c r="E2705" s="25">
        <v>2.2025491111832678</v>
      </c>
      <c r="F2705" s="25">
        <v>7.3619626545156596</v>
      </c>
      <c r="G2705" s="25">
        <v>3.0127469221997312</v>
      </c>
      <c r="H2705" s="10">
        <v>0</v>
      </c>
    </row>
    <row r="2706" spans="1:8" x14ac:dyDescent="0.35">
      <c r="A2706" s="9" t="str">
        <f t="shared" si="89"/>
        <v>DISTRIBUCION VOLUMEN X CRITERIO (kg ó litros)Lomo embuchado Ing.LEVANTE</v>
      </c>
      <c r="B2706" s="9">
        <v>0</v>
      </c>
      <c r="C2706" s="9">
        <v>0</v>
      </c>
      <c r="D2706" t="s">
        <v>149</v>
      </c>
      <c r="E2706" s="25">
        <v>17.139303488190883</v>
      </c>
      <c r="F2706" s="25">
        <v>5.2626860600311014</v>
      </c>
      <c r="G2706" s="25">
        <v>32.257214368419213</v>
      </c>
      <c r="H2706" s="10">
        <v>0</v>
      </c>
    </row>
    <row r="2707" spans="1:8" x14ac:dyDescent="0.35">
      <c r="A2707" s="9" t="str">
        <f t="shared" si="89"/>
        <v>DISTRIBUCION VOLUMEN X CRITERIO (kg ó litros)Lomo embuchado Ing.ANDALUCIA</v>
      </c>
      <c r="B2707" s="9">
        <v>0</v>
      </c>
      <c r="C2707" s="9">
        <v>0</v>
      </c>
      <c r="D2707" t="s">
        <v>150</v>
      </c>
      <c r="E2707" s="25">
        <v>37.225423953183935</v>
      </c>
      <c r="F2707" s="25">
        <v>21.875666168556119</v>
      </c>
      <c r="G2707" s="25">
        <v>27.152227394560828</v>
      </c>
      <c r="H2707" s="10">
        <v>0</v>
      </c>
    </row>
    <row r="2708" spans="1:8" x14ac:dyDescent="0.35">
      <c r="A2708" s="9" t="str">
        <f t="shared" si="89"/>
        <v>DISTRIBUCION VOLUMEN X CRITERIO (kg ó litros)Lomo embuchado Ing.MDD AM</v>
      </c>
      <c r="B2708" s="9">
        <v>0</v>
      </c>
      <c r="C2708" s="9">
        <v>0</v>
      </c>
      <c r="D2708" t="s">
        <v>151</v>
      </c>
      <c r="E2708" s="25">
        <v>5.6497244885769105</v>
      </c>
      <c r="F2708" s="25">
        <v>20.146052236142989</v>
      </c>
      <c r="G2708" s="25">
        <v>8.0597179885594539</v>
      </c>
      <c r="H2708" s="10">
        <v>0</v>
      </c>
    </row>
    <row r="2709" spans="1:8" x14ac:dyDescent="0.35">
      <c r="A2709" s="9" t="str">
        <f t="shared" si="89"/>
        <v>DISTRIBUCION VOLUMEN X CRITERIO (kg ó litros)Lomo embuchado Ing.RTO CENTRO</v>
      </c>
      <c r="B2709" s="9">
        <v>0</v>
      </c>
      <c r="C2709" s="9">
        <v>0</v>
      </c>
      <c r="D2709" t="s">
        <v>152</v>
      </c>
      <c r="E2709" s="25">
        <v>10.967426550850824</v>
      </c>
      <c r="F2709" s="25">
        <v>15.280442207988711</v>
      </c>
      <c r="G2709" s="25">
        <v>16.035409696968749</v>
      </c>
      <c r="H2709" s="10">
        <v>0</v>
      </c>
    </row>
    <row r="2710" spans="1:8" x14ac:dyDescent="0.35">
      <c r="A2710" s="9" t="str">
        <f t="shared" si="89"/>
        <v>DISTRIBUCION VOLUMEN X CRITERIO (kg ó litros)Lomo embuchado Ing.NORTE-CENTRO</v>
      </c>
      <c r="B2710" s="9">
        <v>0</v>
      </c>
      <c r="C2710" s="9">
        <v>0</v>
      </c>
      <c r="D2710" t="s">
        <v>153</v>
      </c>
      <c r="E2710" s="25">
        <v>12.287194924884963</v>
      </c>
      <c r="F2710" s="25">
        <v>5.2890781607289048</v>
      </c>
      <c r="G2710" s="25">
        <v>5.6881823855713947</v>
      </c>
      <c r="H2710" s="10">
        <v>0</v>
      </c>
    </row>
    <row r="2711" spans="1:8" x14ac:dyDescent="0.35">
      <c r="A2711" s="9" t="str">
        <f t="shared" si="89"/>
        <v>DISTRIBUCION VOLUMEN X CRITERIO (kg ó litros)Lomo embuchado Ing.NOROESTE</v>
      </c>
      <c r="B2711" s="9">
        <v>0</v>
      </c>
      <c r="C2711" s="9">
        <v>0</v>
      </c>
      <c r="D2711" t="s">
        <v>154</v>
      </c>
      <c r="E2711" s="25">
        <v>5.113249845438312</v>
      </c>
      <c r="F2711" s="25">
        <v>19.450482976714589</v>
      </c>
      <c r="G2711" s="25">
        <v>5.6995723688355096</v>
      </c>
      <c r="H2711" s="10">
        <v>0</v>
      </c>
    </row>
    <row r="2712" spans="1:8" x14ac:dyDescent="0.35">
      <c r="A2712" s="9" t="str">
        <f t="shared" si="89"/>
        <v>DISTRIBUCION VOLUMEN X CRITERIO (kg ó litros)Lomo embuchado Ing.&lt;2MIL</v>
      </c>
      <c r="B2712" s="9">
        <v>0</v>
      </c>
      <c r="C2712" s="9">
        <v>0</v>
      </c>
      <c r="D2712" t="s">
        <v>155</v>
      </c>
      <c r="E2712" s="25">
        <v>1.2717660454366506</v>
      </c>
      <c r="F2712" s="25">
        <v>4.9977280008272631</v>
      </c>
      <c r="G2712" s="25" t="s">
        <v>282</v>
      </c>
      <c r="H2712" s="10">
        <v>0</v>
      </c>
    </row>
    <row r="2713" spans="1:8" x14ac:dyDescent="0.35">
      <c r="A2713" s="9" t="str">
        <f t="shared" si="89"/>
        <v>DISTRIBUCION VOLUMEN X CRITERIO (kg ó litros)Lomo embuchado Ing.2-5MIL</v>
      </c>
      <c r="B2713" s="9">
        <v>0</v>
      </c>
      <c r="C2713" s="9">
        <v>0</v>
      </c>
      <c r="D2713" t="s">
        <v>156</v>
      </c>
      <c r="E2713" s="25">
        <v>3.8908657761981087</v>
      </c>
      <c r="F2713" s="25" t="s">
        <v>282</v>
      </c>
      <c r="G2713" s="25">
        <v>0.67787745091975748</v>
      </c>
      <c r="H2713" s="10">
        <v>0</v>
      </c>
    </row>
    <row r="2714" spans="1:8" x14ac:dyDescent="0.35">
      <c r="A2714" s="9" t="str">
        <f t="shared" si="89"/>
        <v>DISTRIBUCION VOLUMEN X CRITERIO (kg ó litros)Lomo embuchado Ing.5-10MIL</v>
      </c>
      <c r="B2714" s="9">
        <v>0</v>
      </c>
      <c r="C2714" s="9">
        <v>0</v>
      </c>
      <c r="D2714" t="s">
        <v>157</v>
      </c>
      <c r="E2714" s="25">
        <v>2.3574477708183434</v>
      </c>
      <c r="F2714" s="25">
        <v>0.58526080493436605</v>
      </c>
      <c r="G2714" s="25">
        <v>5.3014470058512329</v>
      </c>
      <c r="H2714" s="10">
        <v>0</v>
      </c>
    </row>
    <row r="2715" spans="1:8" x14ac:dyDescent="0.35">
      <c r="A2715" s="9" t="str">
        <f t="shared" si="89"/>
        <v>DISTRIBUCION VOLUMEN X CRITERIO (kg ó litros)Lomo embuchado Ing.10-30MIL</v>
      </c>
      <c r="B2715" s="9">
        <v>0</v>
      </c>
      <c r="C2715" s="9">
        <v>0</v>
      </c>
      <c r="D2715" t="s">
        <v>158</v>
      </c>
      <c r="E2715" s="25">
        <v>26.256940619787837</v>
      </c>
      <c r="F2715" s="25">
        <v>23.761472951948324</v>
      </c>
      <c r="G2715" s="25">
        <v>32.663078229815106</v>
      </c>
      <c r="H2715" s="10">
        <v>0</v>
      </c>
    </row>
    <row r="2716" spans="1:8" x14ac:dyDescent="0.35">
      <c r="A2716" s="9" t="str">
        <f t="shared" si="89"/>
        <v>DISTRIBUCION VOLUMEN X CRITERIO (kg ó litros)Lomo embuchado Ing.30-100MIL</v>
      </c>
      <c r="B2716" s="9">
        <v>0</v>
      </c>
      <c r="C2716" s="9">
        <v>0</v>
      </c>
      <c r="D2716" t="s">
        <v>159</v>
      </c>
      <c r="E2716" s="25">
        <v>17.707902352692088</v>
      </c>
      <c r="F2716" s="25">
        <v>17.054493944116729</v>
      </c>
      <c r="G2716" s="25">
        <v>26.161326698263508</v>
      </c>
      <c r="H2716" s="10">
        <v>0</v>
      </c>
    </row>
    <row r="2717" spans="1:8" x14ac:dyDescent="0.35">
      <c r="A2717" s="9" t="str">
        <f t="shared" si="89"/>
        <v>DISTRIBUCION VOLUMEN X CRITERIO (kg ó litros)Lomo embuchado Ing.100-200MIL</v>
      </c>
      <c r="B2717" s="9">
        <v>0</v>
      </c>
      <c r="C2717" s="9">
        <v>0</v>
      </c>
      <c r="D2717" t="s">
        <v>160</v>
      </c>
      <c r="E2717" s="25">
        <v>6.0597411157919474</v>
      </c>
      <c r="F2717" s="25">
        <v>13.884669437414143</v>
      </c>
      <c r="G2717" s="25">
        <v>8.6625121544885388</v>
      </c>
      <c r="H2717" s="10">
        <v>0</v>
      </c>
    </row>
    <row r="2718" spans="1:8" x14ac:dyDescent="0.35">
      <c r="A2718" s="9" t="str">
        <f t="shared" si="89"/>
        <v>DISTRIBUCION VOLUMEN X CRITERIO (kg ó litros)Lomo embuchado Ing.200-500MIL</v>
      </c>
      <c r="B2718" s="9">
        <v>0</v>
      </c>
      <c r="C2718" s="9">
        <v>0</v>
      </c>
      <c r="D2718" t="s">
        <v>161</v>
      </c>
      <c r="E2718" s="25">
        <v>8.3471455874002647</v>
      </c>
      <c r="F2718" s="25">
        <v>11.671745028140746</v>
      </c>
      <c r="G2718" s="25">
        <v>11.112789998465416</v>
      </c>
      <c r="H2718" s="10">
        <v>0</v>
      </c>
    </row>
    <row r="2719" spans="1:8" x14ac:dyDescent="0.35">
      <c r="A2719" s="9" t="str">
        <f t="shared" si="89"/>
        <v>DISTRIBUCION VOLUMEN X CRITERIO (kg ó litros)Lomo embuchado Ing.&gt;500MIL</v>
      </c>
      <c r="B2719" s="9">
        <v>0</v>
      </c>
      <c r="C2719" s="9">
        <v>0</v>
      </c>
      <c r="D2719" t="s">
        <v>162</v>
      </c>
      <c r="E2719" s="25">
        <v>34.108194131089448</v>
      </c>
      <c r="F2719" s="25">
        <v>28.044629760218797</v>
      </c>
      <c r="G2719" s="25">
        <v>15.420962949032136</v>
      </c>
      <c r="H2719" s="10">
        <v>0</v>
      </c>
    </row>
    <row r="2720" spans="1:8" x14ac:dyDescent="0.35">
      <c r="A2720" s="9" t="str">
        <f t="shared" si="89"/>
        <v>DISTRIBUCION VOLUMEN X CRITERIO (kg ó litros)Lomo embuchado Ing.DE 15 A 19 AÑOS</v>
      </c>
      <c r="B2720" s="9">
        <v>0</v>
      </c>
      <c r="C2720" s="9">
        <v>0</v>
      </c>
      <c r="D2720" t="s">
        <v>163</v>
      </c>
      <c r="E2720" s="25">
        <v>4.7320912323081767</v>
      </c>
      <c r="F2720" s="25" t="s">
        <v>282</v>
      </c>
      <c r="G2720" s="25" t="s">
        <v>282</v>
      </c>
      <c r="H2720" s="10">
        <v>0</v>
      </c>
    </row>
    <row r="2721" spans="1:8" x14ac:dyDescent="0.35">
      <c r="A2721" s="9" t="str">
        <f t="shared" si="89"/>
        <v>DISTRIBUCION VOLUMEN X CRITERIO (kg ó litros)Lomo embuchado Ing.DE 20 A 24 AÑOS</v>
      </c>
      <c r="B2721" s="9">
        <v>0</v>
      </c>
      <c r="C2721" s="9">
        <v>0</v>
      </c>
      <c r="D2721" t="s">
        <v>164</v>
      </c>
      <c r="E2721" s="25" t="s">
        <v>282</v>
      </c>
      <c r="F2721" s="25">
        <v>1.4231520884230944</v>
      </c>
      <c r="G2721" s="25">
        <v>5.2343676929785703</v>
      </c>
      <c r="H2721" s="10">
        <v>0</v>
      </c>
    </row>
    <row r="2722" spans="1:8" x14ac:dyDescent="0.35">
      <c r="A2722" s="9" t="str">
        <f t="shared" si="89"/>
        <v>DISTRIBUCION VOLUMEN X CRITERIO (kg ó litros)Lomo embuchado Ing.DE 25 A 34 AÑOS</v>
      </c>
      <c r="B2722" s="9">
        <v>0</v>
      </c>
      <c r="C2722" s="9">
        <v>0</v>
      </c>
      <c r="D2722" t="s">
        <v>165</v>
      </c>
      <c r="E2722" s="25">
        <v>12.419203594671181</v>
      </c>
      <c r="F2722" s="25">
        <v>6.3868484766752829</v>
      </c>
      <c r="G2722" s="25">
        <v>14.512900008153698</v>
      </c>
      <c r="H2722" s="10">
        <v>0</v>
      </c>
    </row>
    <row r="2723" spans="1:8" x14ac:dyDescent="0.35">
      <c r="A2723" s="9" t="str">
        <f t="shared" si="89"/>
        <v>DISTRIBUCION VOLUMEN X CRITERIO (kg ó litros)Lomo embuchado Ing.DE 35 A 49 AÑOS</v>
      </c>
      <c r="B2723" s="9">
        <v>0</v>
      </c>
      <c r="C2723" s="9">
        <v>0</v>
      </c>
      <c r="D2723" t="s">
        <v>166</v>
      </c>
      <c r="E2723" s="25">
        <v>23.072115324153959</v>
      </c>
      <c r="F2723" s="25">
        <v>33.909445158568339</v>
      </c>
      <c r="G2723" s="25">
        <v>17.981841866812129</v>
      </c>
      <c r="H2723" s="10">
        <v>0</v>
      </c>
    </row>
    <row r="2724" spans="1:8" x14ac:dyDescent="0.35">
      <c r="A2724" s="9" t="str">
        <f t="shared" si="89"/>
        <v>DISTRIBUCION VOLUMEN X CRITERIO (kg ó litros)Lomo embuchado Ing.DE 50 A 59 AÑOS</v>
      </c>
      <c r="B2724" s="9">
        <v>0</v>
      </c>
      <c r="C2724" s="9">
        <v>0</v>
      </c>
      <c r="D2724" t="s">
        <v>167</v>
      </c>
      <c r="E2724" s="25">
        <v>39.796493795114195</v>
      </c>
      <c r="F2724" s="25">
        <v>22.353528187517995</v>
      </c>
      <c r="G2724" s="25">
        <v>28.241374689565919</v>
      </c>
      <c r="H2724" s="10">
        <v>0</v>
      </c>
    </row>
    <row r="2725" spans="1:8" x14ac:dyDescent="0.35">
      <c r="A2725" s="9" t="str">
        <f t="shared" si="89"/>
        <v>DISTRIBUCION VOLUMEN X CRITERIO (kg ó litros)Lomo embuchado Ing.DE 60 A 75 AÑOS</v>
      </c>
      <c r="B2725" s="9">
        <v>0</v>
      </c>
      <c r="C2725" s="9">
        <v>0</v>
      </c>
      <c r="D2725" t="s">
        <v>168</v>
      </c>
      <c r="E2725" s="25">
        <v>19.98009343897197</v>
      </c>
      <c r="F2725" s="25">
        <v>35.927024471890334</v>
      </c>
      <c r="G2725" s="25">
        <v>34.029512999060962</v>
      </c>
      <c r="H2725" s="10">
        <v>0</v>
      </c>
    </row>
    <row r="2726" spans="1:8" x14ac:dyDescent="0.35">
      <c r="A2726" s="9" t="str">
        <f t="shared" si="89"/>
        <v>DISTRIBUCION VOLUMEN X CRITERIO (kg ó litros)Lomo embuchado Ing.NIVEL ALTO</v>
      </c>
      <c r="B2726" s="9">
        <v>0</v>
      </c>
      <c r="C2726" s="9">
        <v>0</v>
      </c>
      <c r="D2726" t="s">
        <v>256</v>
      </c>
      <c r="E2726" s="25">
        <v>27.296319476412563</v>
      </c>
      <c r="F2726" s="25">
        <v>36.648239440151151</v>
      </c>
      <c r="G2726" s="25">
        <v>25.141677010977663</v>
      </c>
      <c r="H2726" s="10">
        <v>0</v>
      </c>
    </row>
    <row r="2727" spans="1:8" x14ac:dyDescent="0.35">
      <c r="A2727" s="9" t="str">
        <f t="shared" si="89"/>
        <v>DISTRIBUCION VOLUMEN X CRITERIO (kg ó litros)Lomo embuchado Ing.NIVEL MEDIO ALTO</v>
      </c>
      <c r="B2727" s="9">
        <v>0</v>
      </c>
      <c r="C2727" s="9">
        <v>0</v>
      </c>
      <c r="D2727" t="s">
        <v>257</v>
      </c>
      <c r="E2727" s="25">
        <v>12.643672848129404</v>
      </c>
      <c r="F2727" s="25">
        <v>8.9667064682960511</v>
      </c>
      <c r="G2727" s="25">
        <v>12.137439159948714</v>
      </c>
      <c r="H2727" s="10">
        <v>0</v>
      </c>
    </row>
    <row r="2728" spans="1:8" x14ac:dyDescent="0.35">
      <c r="A2728" s="9" t="str">
        <f t="shared" si="89"/>
        <v>DISTRIBUCION VOLUMEN X CRITERIO (kg ó litros)Lomo embuchado Ing.NIVEL MEDIO</v>
      </c>
      <c r="B2728" s="9">
        <v>0</v>
      </c>
      <c r="C2728" s="9">
        <v>0</v>
      </c>
      <c r="D2728" t="s">
        <v>258</v>
      </c>
      <c r="E2728" s="25">
        <v>15.061239898602228</v>
      </c>
      <c r="F2728" s="25">
        <v>22.098955275296358</v>
      </c>
      <c r="G2728" s="25">
        <v>23.512571116897739</v>
      </c>
      <c r="H2728" s="10">
        <v>0</v>
      </c>
    </row>
    <row r="2729" spans="1:8" x14ac:dyDescent="0.35">
      <c r="A2729" s="9" t="str">
        <f t="shared" si="89"/>
        <v>DISTRIBUCION VOLUMEN X CRITERIO (kg ó litros)Lomo embuchado Ing.NIVEL MEDIO BAJO</v>
      </c>
      <c r="B2729" s="9">
        <v>0</v>
      </c>
      <c r="C2729" s="9">
        <v>0</v>
      </c>
      <c r="D2729" t="s">
        <v>259</v>
      </c>
      <c r="E2729" s="25">
        <v>30.259693601072989</v>
      </c>
      <c r="F2729" s="25">
        <v>18.625284916113845</v>
      </c>
      <c r="G2729" s="25">
        <v>12.661821792069269</v>
      </c>
      <c r="H2729" s="10">
        <v>0</v>
      </c>
    </row>
    <row r="2730" spans="1:8" x14ac:dyDescent="0.35">
      <c r="A2730" s="9" t="str">
        <f t="shared" si="89"/>
        <v>DISTRIBUCION VOLUMEN X CRITERIO (kg ó litros)Lomo embuchado Ing.NIVEL BAJO</v>
      </c>
      <c r="B2730" s="9">
        <v>0</v>
      </c>
      <c r="C2730" s="9">
        <v>0</v>
      </c>
      <c r="D2730" t="s">
        <v>260</v>
      </c>
      <c r="E2730" s="25">
        <v>14.739073393583526</v>
      </c>
      <c r="F2730" s="25">
        <v>13.660815637733585</v>
      </c>
      <c r="G2730" s="25">
        <v>26.546484550090593</v>
      </c>
      <c r="H2730" s="10">
        <v>0</v>
      </c>
    </row>
    <row r="2731" spans="1:8" x14ac:dyDescent="0.35">
      <c r="A2731" s="9" t="str">
        <f t="shared" si="89"/>
        <v>DISTRIBUCION VOLUMEN X CRITERIO (kg ó litros)Lomo embuchado Ing.HOMBRE</v>
      </c>
      <c r="B2731" s="9">
        <v>0</v>
      </c>
      <c r="C2731" s="9">
        <v>0</v>
      </c>
      <c r="D2731" t="s">
        <v>173</v>
      </c>
      <c r="E2731" s="25">
        <v>45.562380210199613</v>
      </c>
      <c r="F2731" s="25">
        <v>36.164961518988839</v>
      </c>
      <c r="G2731" s="25">
        <v>45.994199184550617</v>
      </c>
      <c r="H2731" s="10">
        <v>0</v>
      </c>
    </row>
    <row r="2732" spans="1:8" x14ac:dyDescent="0.35">
      <c r="A2732" s="9" t="str">
        <f t="shared" si="89"/>
        <v>DISTRIBUCION VOLUMEN X CRITERIO (kg ó litros)Lomo embuchado Ing.MUJER</v>
      </c>
      <c r="B2732" s="9">
        <v>0</v>
      </c>
      <c r="C2732" s="9">
        <v>0</v>
      </c>
      <c r="D2732" t="s">
        <v>174</v>
      </c>
      <c r="E2732" s="25">
        <v>54.43761496251328</v>
      </c>
      <c r="F2732" s="25">
        <v>63.835032133977364</v>
      </c>
      <c r="G2732" s="25">
        <v>54.005797226443306</v>
      </c>
      <c r="H2732" s="10">
        <v>0</v>
      </c>
    </row>
    <row r="2733" spans="1:8" x14ac:dyDescent="0.35">
      <c r="A2733" s="9" t="str">
        <f>$B$2343&amp;$C$2733&amp;D2733</f>
        <v>DISTRIBUCION VOLUMEN X CRITERIO (kg ó litros)Chorizo Ing.T.ESPAÑA</v>
      </c>
      <c r="B2733" s="9">
        <v>0</v>
      </c>
      <c r="C2733" s="9" t="s">
        <v>79</v>
      </c>
      <c r="D2733" t="s">
        <v>145</v>
      </c>
      <c r="E2733" s="25">
        <v>100</v>
      </c>
      <c r="F2733" s="25">
        <v>100</v>
      </c>
      <c r="G2733" s="25">
        <v>100</v>
      </c>
      <c r="H2733" s="10">
        <v>0</v>
      </c>
    </row>
    <row r="2734" spans="1:8" x14ac:dyDescent="0.35">
      <c r="A2734" s="9" t="str">
        <f t="shared" ref="A2734:A2762" si="90">$B$2343&amp;$C$2733&amp;D2734</f>
        <v>DISTRIBUCION VOLUMEN X CRITERIO (kg ó litros)Chorizo Ing.BCN AM</v>
      </c>
      <c r="B2734" s="9">
        <v>0</v>
      </c>
      <c r="C2734" s="9">
        <v>0</v>
      </c>
      <c r="D2734" t="s">
        <v>147</v>
      </c>
      <c r="E2734" s="25">
        <v>10.270700939321257</v>
      </c>
      <c r="F2734" s="25">
        <v>14.656129181200029</v>
      </c>
      <c r="G2734" s="25">
        <v>7.9872952121504452</v>
      </c>
      <c r="H2734" s="10">
        <v>0</v>
      </c>
    </row>
    <row r="2735" spans="1:8" x14ac:dyDescent="0.35">
      <c r="A2735" s="9" t="str">
        <f t="shared" si="90"/>
        <v>DISTRIBUCION VOLUMEN X CRITERIO (kg ó litros)Chorizo Ing.REST.CAT ARAGON</v>
      </c>
      <c r="B2735" s="9">
        <v>0</v>
      </c>
      <c r="C2735" s="9">
        <v>0</v>
      </c>
      <c r="D2735" t="s">
        <v>148</v>
      </c>
      <c r="E2735" s="25">
        <v>12.072004172471351</v>
      </c>
      <c r="F2735" s="25">
        <v>12.657704370749077</v>
      </c>
      <c r="G2735" s="25">
        <v>15.827215794245179</v>
      </c>
      <c r="H2735" s="10">
        <v>0</v>
      </c>
    </row>
    <row r="2736" spans="1:8" x14ac:dyDescent="0.35">
      <c r="A2736" s="9" t="str">
        <f t="shared" si="90"/>
        <v>DISTRIBUCION VOLUMEN X CRITERIO (kg ó litros)Chorizo Ing.LEVANTE</v>
      </c>
      <c r="B2736" s="9">
        <v>0</v>
      </c>
      <c r="C2736" s="9">
        <v>0</v>
      </c>
      <c r="D2736" t="s">
        <v>149</v>
      </c>
      <c r="E2736" s="25">
        <v>14.663366473006187</v>
      </c>
      <c r="F2736" s="25">
        <v>17.03153483982554</v>
      </c>
      <c r="G2736" s="25">
        <v>18.083835540067273</v>
      </c>
      <c r="H2736" s="10">
        <v>0</v>
      </c>
    </row>
    <row r="2737" spans="1:8" x14ac:dyDescent="0.35">
      <c r="A2737" s="9" t="str">
        <f t="shared" si="90"/>
        <v>DISTRIBUCION VOLUMEN X CRITERIO (kg ó litros)Chorizo Ing.ANDALUCIA</v>
      </c>
      <c r="B2737" s="9">
        <v>0</v>
      </c>
      <c r="C2737" s="9">
        <v>0</v>
      </c>
      <c r="D2737" t="s">
        <v>150</v>
      </c>
      <c r="E2737" s="25">
        <v>17.828174071745842</v>
      </c>
      <c r="F2737" s="25">
        <v>12.618010322420631</v>
      </c>
      <c r="G2737" s="25">
        <v>15.219168932628458</v>
      </c>
      <c r="H2737" s="10">
        <v>0</v>
      </c>
    </row>
    <row r="2738" spans="1:8" x14ac:dyDescent="0.35">
      <c r="A2738" s="9" t="str">
        <f t="shared" si="90"/>
        <v>DISTRIBUCION VOLUMEN X CRITERIO (kg ó litros)Chorizo Ing.MDD AM</v>
      </c>
      <c r="B2738" s="9">
        <v>0</v>
      </c>
      <c r="C2738" s="9">
        <v>0</v>
      </c>
      <c r="D2738" t="s">
        <v>151</v>
      </c>
      <c r="E2738" s="25">
        <v>14.123022344348076</v>
      </c>
      <c r="F2738" s="25">
        <v>14.72051085716442</v>
      </c>
      <c r="G2738" s="25">
        <v>14.283227875183915</v>
      </c>
      <c r="H2738" s="10">
        <v>0</v>
      </c>
    </row>
    <row r="2739" spans="1:8" x14ac:dyDescent="0.35">
      <c r="A2739" s="9" t="str">
        <f t="shared" si="90"/>
        <v>DISTRIBUCION VOLUMEN X CRITERIO (kg ó litros)Chorizo Ing.RTO CENTRO</v>
      </c>
      <c r="B2739" s="9">
        <v>0</v>
      </c>
      <c r="C2739" s="9">
        <v>0</v>
      </c>
      <c r="D2739" t="s">
        <v>152</v>
      </c>
      <c r="E2739" s="25">
        <v>7.7051826922511752</v>
      </c>
      <c r="F2739" s="25">
        <v>7.4836469127518788</v>
      </c>
      <c r="G2739" s="25">
        <v>10.330077774958827</v>
      </c>
      <c r="H2739" s="10">
        <v>0</v>
      </c>
    </row>
    <row r="2740" spans="1:8" x14ac:dyDescent="0.35">
      <c r="A2740" s="9" t="str">
        <f t="shared" si="90"/>
        <v>DISTRIBUCION VOLUMEN X CRITERIO (kg ó litros)Chorizo Ing.NORTE-CENTRO</v>
      </c>
      <c r="B2740" s="9">
        <v>0</v>
      </c>
      <c r="C2740" s="9">
        <v>0</v>
      </c>
      <c r="D2740" t="s">
        <v>153</v>
      </c>
      <c r="E2740" s="25">
        <v>8.2993047990516455</v>
      </c>
      <c r="F2740" s="25">
        <v>6.4075090574703619</v>
      </c>
      <c r="G2740" s="25">
        <v>6.2182298718081253</v>
      </c>
      <c r="H2740" s="10">
        <v>0</v>
      </c>
    </row>
    <row r="2741" spans="1:8" x14ac:dyDescent="0.35">
      <c r="A2741" s="9" t="str">
        <f t="shared" si="90"/>
        <v>DISTRIBUCION VOLUMEN X CRITERIO (kg ó litros)Chorizo Ing.NOROESTE</v>
      </c>
      <c r="B2741" s="9">
        <v>0</v>
      </c>
      <c r="C2741" s="9">
        <v>0</v>
      </c>
      <c r="D2741" t="s">
        <v>154</v>
      </c>
      <c r="E2741" s="25">
        <v>15.03824605139021</v>
      </c>
      <c r="F2741" s="25">
        <v>14.424947526791291</v>
      </c>
      <c r="G2741" s="25">
        <v>12.050941081592505</v>
      </c>
      <c r="H2741" s="10">
        <v>0</v>
      </c>
    </row>
    <row r="2742" spans="1:8" x14ac:dyDescent="0.35">
      <c r="A2742" s="9" t="str">
        <f t="shared" si="90"/>
        <v>DISTRIBUCION VOLUMEN X CRITERIO (kg ó litros)Chorizo Ing.&lt;2MIL</v>
      </c>
      <c r="B2742" s="9">
        <v>0</v>
      </c>
      <c r="C2742" s="9">
        <v>0</v>
      </c>
      <c r="D2742" t="s">
        <v>155</v>
      </c>
      <c r="E2742" s="25">
        <v>5.4149486267839091</v>
      </c>
      <c r="F2742" s="25">
        <v>4.9455088482187142</v>
      </c>
      <c r="G2742" s="25">
        <v>3.0880332610483463</v>
      </c>
      <c r="H2742" s="10">
        <v>0</v>
      </c>
    </row>
    <row r="2743" spans="1:8" x14ac:dyDescent="0.35">
      <c r="A2743" s="9" t="str">
        <f t="shared" si="90"/>
        <v>DISTRIBUCION VOLUMEN X CRITERIO (kg ó litros)Chorizo Ing.2-5MIL</v>
      </c>
      <c r="B2743" s="9">
        <v>0</v>
      </c>
      <c r="C2743" s="9">
        <v>0</v>
      </c>
      <c r="D2743" t="s">
        <v>156</v>
      </c>
      <c r="E2743" s="25">
        <v>5.1950598984310341</v>
      </c>
      <c r="F2743" s="25">
        <v>5.4622570058225284</v>
      </c>
      <c r="G2743" s="25">
        <v>2.6091836210617005</v>
      </c>
      <c r="H2743" s="10">
        <v>0</v>
      </c>
    </row>
    <row r="2744" spans="1:8" x14ac:dyDescent="0.35">
      <c r="A2744" s="9" t="str">
        <f t="shared" si="90"/>
        <v>DISTRIBUCION VOLUMEN X CRITERIO (kg ó litros)Chorizo Ing.5-10MIL</v>
      </c>
      <c r="B2744" s="9">
        <v>0</v>
      </c>
      <c r="C2744" s="9">
        <v>0</v>
      </c>
      <c r="D2744" t="s">
        <v>157</v>
      </c>
      <c r="E2744" s="25">
        <v>5.0127123397650086</v>
      </c>
      <c r="F2744" s="25">
        <v>4.3859276241927843</v>
      </c>
      <c r="G2744" s="25">
        <v>9.6647565545487097</v>
      </c>
      <c r="H2744" s="10">
        <v>0</v>
      </c>
    </row>
    <row r="2745" spans="1:8" x14ac:dyDescent="0.35">
      <c r="A2745" s="9" t="str">
        <f t="shared" si="90"/>
        <v>DISTRIBUCION VOLUMEN X CRITERIO (kg ó litros)Chorizo Ing.10-30MIL</v>
      </c>
      <c r="B2745" s="9">
        <v>0</v>
      </c>
      <c r="C2745" s="9">
        <v>0</v>
      </c>
      <c r="D2745" t="s">
        <v>158</v>
      </c>
      <c r="E2745" s="25">
        <v>21.928041677519563</v>
      </c>
      <c r="F2745" s="25">
        <v>16.38185144261459</v>
      </c>
      <c r="G2745" s="25">
        <v>19.663786813245675</v>
      </c>
      <c r="H2745" s="10">
        <v>0</v>
      </c>
    </row>
    <row r="2746" spans="1:8" x14ac:dyDescent="0.35">
      <c r="A2746" s="9" t="str">
        <f t="shared" si="90"/>
        <v>DISTRIBUCION VOLUMEN X CRITERIO (kg ó litros)Chorizo Ing.30-100MIL</v>
      </c>
      <c r="B2746" s="9">
        <v>0</v>
      </c>
      <c r="C2746" s="9">
        <v>0</v>
      </c>
      <c r="D2746" t="s">
        <v>159</v>
      </c>
      <c r="E2746" s="25">
        <v>22.370436375434263</v>
      </c>
      <c r="F2746" s="25">
        <v>23.594958434941198</v>
      </c>
      <c r="G2746" s="25">
        <v>21.830002532863325</v>
      </c>
      <c r="H2746" s="10">
        <v>0</v>
      </c>
    </row>
    <row r="2747" spans="1:8" x14ac:dyDescent="0.35">
      <c r="A2747" s="9" t="str">
        <f t="shared" si="90"/>
        <v>DISTRIBUCION VOLUMEN X CRITERIO (kg ó litros)Chorizo Ing.100-200MIL</v>
      </c>
      <c r="B2747" s="9">
        <v>0</v>
      </c>
      <c r="C2747" s="9">
        <v>0</v>
      </c>
      <c r="D2747" t="s">
        <v>160</v>
      </c>
      <c r="E2747" s="25">
        <v>8.1436408442536212</v>
      </c>
      <c r="F2747" s="25">
        <v>9.3979359209893332</v>
      </c>
      <c r="G2747" s="25">
        <v>8.1610336867381399</v>
      </c>
      <c r="H2747" s="10">
        <v>0</v>
      </c>
    </row>
    <row r="2748" spans="1:8" x14ac:dyDescent="0.35">
      <c r="A2748" s="9" t="str">
        <f t="shared" si="90"/>
        <v>DISTRIBUCION VOLUMEN X CRITERIO (kg ó litros)Chorizo Ing.200-500MIL</v>
      </c>
      <c r="B2748" s="9">
        <v>0</v>
      </c>
      <c r="C2748" s="9">
        <v>0</v>
      </c>
      <c r="D2748" t="s">
        <v>161</v>
      </c>
      <c r="E2748" s="25">
        <v>17.25685259709978</v>
      </c>
      <c r="F2748" s="25">
        <v>16.012305317855578</v>
      </c>
      <c r="G2748" s="25">
        <v>18.268879420655121</v>
      </c>
      <c r="H2748" s="10">
        <v>0</v>
      </c>
    </row>
    <row r="2749" spans="1:8" x14ac:dyDescent="0.35">
      <c r="A2749" s="9" t="str">
        <f t="shared" si="90"/>
        <v>DISTRIBUCION VOLUMEN X CRITERIO (kg ó litros)Chorizo Ing.&gt;500MIL</v>
      </c>
      <c r="B2749" s="9">
        <v>0</v>
      </c>
      <c r="C2749" s="9">
        <v>0</v>
      </c>
      <c r="D2749" t="s">
        <v>162</v>
      </c>
      <c r="E2749" s="25">
        <v>14.67830648629382</v>
      </c>
      <c r="F2749" s="25">
        <v>19.819252197540809</v>
      </c>
      <c r="G2749" s="25">
        <v>16.714316865890311</v>
      </c>
      <c r="H2749" s="10">
        <v>0</v>
      </c>
    </row>
    <row r="2750" spans="1:8" x14ac:dyDescent="0.35">
      <c r="A2750" s="9" t="str">
        <f t="shared" si="90"/>
        <v>DISTRIBUCION VOLUMEN X CRITERIO (kg ó litros)Chorizo Ing.DE 15 A 19 AÑOS</v>
      </c>
      <c r="B2750" s="9">
        <v>0</v>
      </c>
      <c r="C2750" s="9">
        <v>0</v>
      </c>
      <c r="D2750" t="s">
        <v>163</v>
      </c>
      <c r="E2750" s="25">
        <v>1.7487468723170578</v>
      </c>
      <c r="F2750" s="25">
        <v>0.31098203195938312</v>
      </c>
      <c r="G2750" s="25">
        <v>0.4607195154761467</v>
      </c>
      <c r="H2750" s="10">
        <v>0</v>
      </c>
    </row>
    <row r="2751" spans="1:8" x14ac:dyDescent="0.35">
      <c r="A2751" s="9" t="str">
        <f t="shared" si="90"/>
        <v>DISTRIBUCION VOLUMEN X CRITERIO (kg ó litros)Chorizo Ing.DE 20 A 24 AÑOS</v>
      </c>
      <c r="B2751" s="9">
        <v>0</v>
      </c>
      <c r="C2751" s="9">
        <v>0</v>
      </c>
      <c r="D2751" t="s">
        <v>164</v>
      </c>
      <c r="E2751" s="25">
        <v>1.8927014439647019</v>
      </c>
      <c r="F2751" s="25">
        <v>4.8308026796165455</v>
      </c>
      <c r="G2751" s="25">
        <v>1.6080915025919771</v>
      </c>
      <c r="H2751" s="10">
        <v>0</v>
      </c>
    </row>
    <row r="2752" spans="1:8" x14ac:dyDescent="0.35">
      <c r="A2752" s="9" t="str">
        <f t="shared" si="90"/>
        <v>DISTRIBUCION VOLUMEN X CRITERIO (kg ó litros)Chorizo Ing.DE 25 A 34 AÑOS</v>
      </c>
      <c r="B2752" s="9">
        <v>0</v>
      </c>
      <c r="C2752" s="9">
        <v>0</v>
      </c>
      <c r="D2752" t="s">
        <v>165</v>
      </c>
      <c r="E2752" s="25">
        <v>8.8407843920042168</v>
      </c>
      <c r="F2752" s="25">
        <v>12.608534660845846</v>
      </c>
      <c r="G2752" s="25">
        <v>14.148590775373982</v>
      </c>
      <c r="H2752" s="10">
        <v>0</v>
      </c>
    </row>
    <row r="2753" spans="1:8" x14ac:dyDescent="0.35">
      <c r="A2753" s="9" t="str">
        <f t="shared" si="90"/>
        <v>DISTRIBUCION VOLUMEN X CRITERIO (kg ó litros)Chorizo Ing.DE 35 A 49 AÑOS</v>
      </c>
      <c r="B2753" s="9">
        <v>0</v>
      </c>
      <c r="C2753" s="9">
        <v>0</v>
      </c>
      <c r="D2753" t="s">
        <v>166</v>
      </c>
      <c r="E2753" s="25">
        <v>29.509288365505341</v>
      </c>
      <c r="F2753" s="25">
        <v>27.071598088549255</v>
      </c>
      <c r="G2753" s="25">
        <v>22.951258480168939</v>
      </c>
      <c r="H2753" s="10">
        <v>0</v>
      </c>
    </row>
    <row r="2754" spans="1:8" x14ac:dyDescent="0.35">
      <c r="A2754" s="9" t="str">
        <f t="shared" si="90"/>
        <v>DISTRIBUCION VOLUMEN X CRITERIO (kg ó litros)Chorizo Ing.DE 50 A 59 AÑOS</v>
      </c>
      <c r="B2754" s="9">
        <v>0</v>
      </c>
      <c r="C2754" s="9">
        <v>0</v>
      </c>
      <c r="D2754" t="s">
        <v>167</v>
      </c>
      <c r="E2754" s="25">
        <v>29.238656171999299</v>
      </c>
      <c r="F2754" s="25">
        <v>20.892051957336868</v>
      </c>
      <c r="G2754" s="25">
        <v>28.67580672395114</v>
      </c>
      <c r="H2754" s="10">
        <v>0</v>
      </c>
    </row>
    <row r="2755" spans="1:8" x14ac:dyDescent="0.35">
      <c r="A2755" s="9" t="str">
        <f t="shared" si="90"/>
        <v>DISTRIBUCION VOLUMEN X CRITERIO (kg ó litros)Chorizo Ing.DE 60 A 75 AÑOS</v>
      </c>
      <c r="B2755" s="9">
        <v>0</v>
      </c>
      <c r="C2755" s="9">
        <v>0</v>
      </c>
      <c r="D2755" t="s">
        <v>168</v>
      </c>
      <c r="E2755" s="25">
        <v>28.769819307303919</v>
      </c>
      <c r="F2755" s="25">
        <v>34.28602106165765</v>
      </c>
      <c r="G2755" s="25">
        <v>32.155525915829465</v>
      </c>
      <c r="H2755" s="10">
        <v>0</v>
      </c>
    </row>
    <row r="2756" spans="1:8" x14ac:dyDescent="0.35">
      <c r="A2756" s="9" t="str">
        <f t="shared" si="90"/>
        <v>DISTRIBUCION VOLUMEN X CRITERIO (kg ó litros)Chorizo Ing.NIVEL ALTO</v>
      </c>
      <c r="B2756" s="9">
        <v>0</v>
      </c>
      <c r="C2756" s="9">
        <v>0</v>
      </c>
      <c r="D2756" t="s">
        <v>256</v>
      </c>
      <c r="E2756" s="25">
        <v>24.814444520220988</v>
      </c>
      <c r="F2756" s="25">
        <v>24.088281527381728</v>
      </c>
      <c r="G2756" s="25">
        <v>27.609140116461223</v>
      </c>
      <c r="H2756" s="10">
        <v>0</v>
      </c>
    </row>
    <row r="2757" spans="1:8" x14ac:dyDescent="0.35">
      <c r="A2757" s="9" t="str">
        <f t="shared" si="90"/>
        <v>DISTRIBUCION VOLUMEN X CRITERIO (kg ó litros)Chorizo Ing.NIVEL MEDIO ALTO</v>
      </c>
      <c r="B2757" s="9">
        <v>0</v>
      </c>
      <c r="C2757" s="9">
        <v>0</v>
      </c>
      <c r="D2757" t="s">
        <v>257</v>
      </c>
      <c r="E2757" s="25">
        <v>13.097250165337559</v>
      </c>
      <c r="F2757" s="25">
        <v>14.263309176434333</v>
      </c>
      <c r="G2757" s="25">
        <v>14.166254140363352</v>
      </c>
      <c r="H2757" s="10">
        <v>0</v>
      </c>
    </row>
    <row r="2758" spans="1:8" x14ac:dyDescent="0.35">
      <c r="A2758" s="9" t="str">
        <f t="shared" si="90"/>
        <v>DISTRIBUCION VOLUMEN X CRITERIO (kg ó litros)Chorizo Ing.NIVEL MEDIO</v>
      </c>
      <c r="B2758" s="9">
        <v>0</v>
      </c>
      <c r="C2758" s="9">
        <v>0</v>
      </c>
      <c r="D2758" t="s">
        <v>258</v>
      </c>
      <c r="E2758" s="25">
        <v>29.881923275880062</v>
      </c>
      <c r="F2758" s="25">
        <v>31.253345774762899</v>
      </c>
      <c r="G2758" s="25">
        <v>21.176751719711557</v>
      </c>
      <c r="H2758" s="10">
        <v>0</v>
      </c>
    </row>
    <row r="2759" spans="1:8" x14ac:dyDescent="0.35">
      <c r="A2759" s="9" t="str">
        <f t="shared" si="90"/>
        <v>DISTRIBUCION VOLUMEN X CRITERIO (kg ó litros)Chorizo Ing.NIVEL MEDIO BAJO</v>
      </c>
      <c r="B2759" s="9">
        <v>0</v>
      </c>
      <c r="C2759" s="9">
        <v>0</v>
      </c>
      <c r="D2759" t="s">
        <v>259</v>
      </c>
      <c r="E2759" s="25">
        <v>12.852846273498312</v>
      </c>
      <c r="F2759" s="25">
        <v>11.722423961936597</v>
      </c>
      <c r="G2759" s="25">
        <v>18.374138173722933</v>
      </c>
      <c r="H2759" s="10">
        <v>0</v>
      </c>
    </row>
    <row r="2760" spans="1:8" x14ac:dyDescent="0.35">
      <c r="A2760" s="9" t="str">
        <f t="shared" si="90"/>
        <v>DISTRIBUCION VOLUMEN X CRITERIO (kg ó litros)Chorizo Ing.NIVEL BAJO</v>
      </c>
      <c r="B2760" s="9">
        <v>0</v>
      </c>
      <c r="C2760" s="9">
        <v>0</v>
      </c>
      <c r="D2760" t="s">
        <v>260</v>
      </c>
      <c r="E2760" s="25">
        <v>19.353537962710597</v>
      </c>
      <c r="F2760" s="25">
        <v>18.672629026965186</v>
      </c>
      <c r="G2760" s="25">
        <v>18.673706277155429</v>
      </c>
      <c r="H2760" s="10">
        <v>0</v>
      </c>
    </row>
    <row r="2761" spans="1:8" x14ac:dyDescent="0.35">
      <c r="A2761" s="9" t="str">
        <f t="shared" si="90"/>
        <v>DISTRIBUCION VOLUMEN X CRITERIO (kg ó litros)Chorizo Ing.HOMBRE</v>
      </c>
      <c r="B2761" s="9">
        <v>0</v>
      </c>
      <c r="C2761" s="9">
        <v>0</v>
      </c>
      <c r="D2761" t="s">
        <v>173</v>
      </c>
      <c r="E2761" s="25">
        <v>43.803445969035415</v>
      </c>
      <c r="F2761" s="25">
        <v>48.101716612052094</v>
      </c>
      <c r="G2761" s="25">
        <v>51.076422708462331</v>
      </c>
      <c r="H2761" s="10">
        <v>0</v>
      </c>
    </row>
    <row r="2762" spans="1:8" x14ac:dyDescent="0.35">
      <c r="A2762" s="9" t="str">
        <f t="shared" si="90"/>
        <v>DISTRIBUCION VOLUMEN X CRITERIO (kg ó litros)Chorizo Ing.MUJER</v>
      </c>
      <c r="B2762" s="9">
        <v>0</v>
      </c>
      <c r="C2762" s="9">
        <v>0</v>
      </c>
      <c r="D2762" t="s">
        <v>174</v>
      </c>
      <c r="E2762" s="25">
        <v>56.196557242407827</v>
      </c>
      <c r="F2762" s="25">
        <v>51.898273975003193</v>
      </c>
      <c r="G2762" s="25">
        <v>48.923573420965603</v>
      </c>
      <c r="H2762" s="10">
        <v>0</v>
      </c>
    </row>
    <row r="2763" spans="1:8" x14ac:dyDescent="0.35">
      <c r="A2763" s="9" t="str">
        <f>$B$2343&amp;$C$2763&amp;D2763</f>
        <v>DISTRIBUCION VOLUMEN X CRITERIO (kg ó litros)Pates/Foie-gras IngT.ESPAÑA</v>
      </c>
      <c r="B2763" s="9">
        <v>0</v>
      </c>
      <c r="C2763" s="9" t="s">
        <v>80</v>
      </c>
      <c r="D2763" t="s">
        <v>145</v>
      </c>
      <c r="E2763" s="25">
        <v>100</v>
      </c>
      <c r="F2763" s="25">
        <v>100</v>
      </c>
      <c r="G2763" s="25">
        <v>100</v>
      </c>
      <c r="H2763" s="10">
        <v>0</v>
      </c>
    </row>
    <row r="2764" spans="1:8" x14ac:dyDescent="0.35">
      <c r="A2764" s="9" t="str">
        <f t="shared" ref="A2764:A2792" si="91">$B$2343&amp;$C$2763&amp;D2764</f>
        <v>DISTRIBUCION VOLUMEN X CRITERIO (kg ó litros)Pates/Foie-gras IngBCN AM</v>
      </c>
      <c r="B2764" s="9">
        <v>0</v>
      </c>
      <c r="C2764" s="9">
        <v>0</v>
      </c>
      <c r="D2764" t="s">
        <v>147</v>
      </c>
      <c r="E2764" s="25">
        <v>2.6350613626270567</v>
      </c>
      <c r="F2764" s="25">
        <v>3.0584106955203985</v>
      </c>
      <c r="G2764" s="25">
        <v>3.0700940176862184</v>
      </c>
      <c r="H2764" s="10">
        <v>0</v>
      </c>
    </row>
    <row r="2765" spans="1:8" x14ac:dyDescent="0.35">
      <c r="A2765" s="9" t="str">
        <f t="shared" si="91"/>
        <v>DISTRIBUCION VOLUMEN X CRITERIO (kg ó litros)Pates/Foie-gras IngREST.CAT ARAGON</v>
      </c>
      <c r="B2765" s="9">
        <v>0</v>
      </c>
      <c r="C2765" s="9">
        <v>0</v>
      </c>
      <c r="D2765" t="s">
        <v>148</v>
      </c>
      <c r="E2765" s="25">
        <v>3.8085542977509199</v>
      </c>
      <c r="F2765" s="25">
        <v>7.4209429742929434</v>
      </c>
      <c r="G2765" s="25">
        <v>2.3661142572887757</v>
      </c>
      <c r="H2765" s="10">
        <v>0</v>
      </c>
    </row>
    <row r="2766" spans="1:8" x14ac:dyDescent="0.35">
      <c r="A2766" s="9" t="str">
        <f t="shared" si="91"/>
        <v>DISTRIBUCION VOLUMEN X CRITERIO (kg ó litros)Pates/Foie-gras IngLEVANTE</v>
      </c>
      <c r="B2766" s="9">
        <v>0</v>
      </c>
      <c r="C2766" s="9">
        <v>0</v>
      </c>
      <c r="D2766" t="s">
        <v>149</v>
      </c>
      <c r="E2766" s="25">
        <v>5.5377892550173362</v>
      </c>
      <c r="F2766" s="25">
        <v>3.0494972645452654</v>
      </c>
      <c r="G2766" s="25">
        <v>2.425933575327508</v>
      </c>
      <c r="H2766" s="10">
        <v>0</v>
      </c>
    </row>
    <row r="2767" spans="1:8" x14ac:dyDescent="0.35">
      <c r="A2767" s="9" t="str">
        <f t="shared" si="91"/>
        <v>DISTRIBUCION VOLUMEN X CRITERIO (kg ó litros)Pates/Foie-gras IngANDALUCIA</v>
      </c>
      <c r="B2767" s="9">
        <v>0</v>
      </c>
      <c r="C2767" s="9">
        <v>0</v>
      </c>
      <c r="D2767" t="s">
        <v>150</v>
      </c>
      <c r="E2767" s="25">
        <v>58.176447649961183</v>
      </c>
      <c r="F2767" s="25">
        <v>57.77329913782048</v>
      </c>
      <c r="G2767" s="25">
        <v>66.947583803950039</v>
      </c>
      <c r="H2767" s="10">
        <v>0</v>
      </c>
    </row>
    <row r="2768" spans="1:8" x14ac:dyDescent="0.35">
      <c r="A2768" s="9" t="str">
        <f t="shared" si="91"/>
        <v>DISTRIBUCION VOLUMEN X CRITERIO (kg ó litros)Pates/Foie-gras IngMDD AM</v>
      </c>
      <c r="B2768" s="9">
        <v>0</v>
      </c>
      <c r="C2768" s="9">
        <v>0</v>
      </c>
      <c r="D2768" t="s">
        <v>151</v>
      </c>
      <c r="E2768" s="25">
        <v>11.94491287890205</v>
      </c>
      <c r="F2768" s="25">
        <v>11.432451535311776</v>
      </c>
      <c r="G2768" s="25">
        <v>9.0846121649246694</v>
      </c>
      <c r="H2768" s="10">
        <v>0</v>
      </c>
    </row>
    <row r="2769" spans="1:8" x14ac:dyDescent="0.35">
      <c r="A2769" s="9" t="str">
        <f t="shared" si="91"/>
        <v>DISTRIBUCION VOLUMEN X CRITERIO (kg ó litros)Pates/Foie-gras IngRTO CENTRO</v>
      </c>
      <c r="B2769" s="9">
        <v>0</v>
      </c>
      <c r="C2769" s="9">
        <v>0</v>
      </c>
      <c r="D2769" t="s">
        <v>152</v>
      </c>
      <c r="E2769" s="25">
        <v>4.6117721432889835</v>
      </c>
      <c r="F2769" s="25">
        <v>15.018791575764299</v>
      </c>
      <c r="G2769" s="25">
        <v>8.5159591946399349</v>
      </c>
      <c r="H2769" s="10">
        <v>0</v>
      </c>
    </row>
    <row r="2770" spans="1:8" x14ac:dyDescent="0.35">
      <c r="A2770" s="9" t="str">
        <f t="shared" si="91"/>
        <v>DISTRIBUCION VOLUMEN X CRITERIO (kg ó litros)Pates/Foie-gras IngNORTE-CENTRO</v>
      </c>
      <c r="B2770" s="9">
        <v>0</v>
      </c>
      <c r="C2770" s="9">
        <v>0</v>
      </c>
      <c r="D2770" t="s">
        <v>153</v>
      </c>
      <c r="E2770" s="25">
        <v>13.030355255929871</v>
      </c>
      <c r="F2770" s="25">
        <v>0.76692293347732332</v>
      </c>
      <c r="G2770" s="25">
        <v>3.8699010680855226</v>
      </c>
      <c r="H2770" s="10">
        <v>0</v>
      </c>
    </row>
    <row r="2771" spans="1:8" x14ac:dyDescent="0.35">
      <c r="A2771" s="9" t="str">
        <f t="shared" si="91"/>
        <v>DISTRIBUCION VOLUMEN X CRITERIO (kg ó litros)Pates/Foie-gras IngNOROESTE</v>
      </c>
      <c r="B2771" s="9">
        <v>0</v>
      </c>
      <c r="C2771" s="9">
        <v>0</v>
      </c>
      <c r="D2771" t="s">
        <v>154</v>
      </c>
      <c r="E2771" s="25">
        <v>0.25510428373511873</v>
      </c>
      <c r="F2771" s="25">
        <v>1.4796689377450067</v>
      </c>
      <c r="G2771" s="25">
        <v>3.7198087228346166</v>
      </c>
      <c r="H2771" s="10">
        <v>0</v>
      </c>
    </row>
    <row r="2772" spans="1:8" x14ac:dyDescent="0.35">
      <c r="A2772" s="9" t="str">
        <f t="shared" si="91"/>
        <v>DISTRIBUCION VOLUMEN X CRITERIO (kg ó litros)Pates/Foie-gras Ing&lt;2MIL</v>
      </c>
      <c r="B2772" s="9">
        <v>0</v>
      </c>
      <c r="C2772" s="9">
        <v>0</v>
      </c>
      <c r="D2772" t="s">
        <v>155</v>
      </c>
      <c r="E2772" s="25">
        <v>0.57976489092188499</v>
      </c>
      <c r="F2772" s="25">
        <v>2.1952712411295359</v>
      </c>
      <c r="G2772" s="25">
        <v>2.1571327358199559</v>
      </c>
      <c r="H2772" s="10">
        <v>0</v>
      </c>
    </row>
    <row r="2773" spans="1:8" x14ac:dyDescent="0.35">
      <c r="A2773" s="9" t="str">
        <f t="shared" si="91"/>
        <v>DISTRIBUCION VOLUMEN X CRITERIO (kg ó litros)Pates/Foie-gras Ing2-5MIL</v>
      </c>
      <c r="B2773" s="9">
        <v>0</v>
      </c>
      <c r="C2773" s="9">
        <v>0</v>
      </c>
      <c r="D2773" t="s">
        <v>156</v>
      </c>
      <c r="E2773" s="25">
        <v>13.458955340016358</v>
      </c>
      <c r="F2773" s="25">
        <v>3.480493726070883</v>
      </c>
      <c r="G2773" s="25">
        <v>1.2208022144778676</v>
      </c>
      <c r="H2773" s="10">
        <v>0</v>
      </c>
    </row>
    <row r="2774" spans="1:8" x14ac:dyDescent="0.35">
      <c r="A2774" s="9" t="str">
        <f t="shared" si="91"/>
        <v>DISTRIBUCION VOLUMEN X CRITERIO (kg ó litros)Pates/Foie-gras Ing5-10MIL</v>
      </c>
      <c r="B2774" s="9">
        <v>0</v>
      </c>
      <c r="C2774" s="9">
        <v>0</v>
      </c>
      <c r="D2774" t="s">
        <v>157</v>
      </c>
      <c r="E2774" s="25">
        <v>4.3821883426835386</v>
      </c>
      <c r="F2774" s="25">
        <v>5.7736574973644128</v>
      </c>
      <c r="G2774" s="25">
        <v>4.2836073250733975</v>
      </c>
      <c r="H2774" s="10">
        <v>0</v>
      </c>
    </row>
    <row r="2775" spans="1:8" x14ac:dyDescent="0.35">
      <c r="A2775" s="9" t="str">
        <f t="shared" si="91"/>
        <v>DISTRIBUCION VOLUMEN X CRITERIO (kg ó litros)Pates/Foie-gras Ing10-30MIL</v>
      </c>
      <c r="B2775" s="9">
        <v>0</v>
      </c>
      <c r="C2775" s="9">
        <v>0</v>
      </c>
      <c r="D2775" t="s">
        <v>158</v>
      </c>
      <c r="E2775" s="25">
        <v>9.5220777081603085</v>
      </c>
      <c r="F2775" s="25">
        <v>12.749747793324081</v>
      </c>
      <c r="G2775" s="25">
        <v>28.135026149571917</v>
      </c>
      <c r="H2775" s="10">
        <v>0</v>
      </c>
    </row>
    <row r="2776" spans="1:8" x14ac:dyDescent="0.35">
      <c r="A2776" s="9" t="str">
        <f t="shared" si="91"/>
        <v>DISTRIBUCION VOLUMEN X CRITERIO (kg ó litros)Pates/Foie-gras Ing30-100MIL</v>
      </c>
      <c r="B2776" s="9">
        <v>0</v>
      </c>
      <c r="C2776" s="9">
        <v>0</v>
      </c>
      <c r="D2776" t="s">
        <v>159</v>
      </c>
      <c r="E2776" s="25">
        <v>24.412538283956579</v>
      </c>
      <c r="F2776" s="25">
        <v>23.389497728616853</v>
      </c>
      <c r="G2776" s="25">
        <v>19.159930325717838</v>
      </c>
      <c r="H2776" s="10">
        <v>0</v>
      </c>
    </row>
    <row r="2777" spans="1:8" x14ac:dyDescent="0.35">
      <c r="A2777" s="9" t="str">
        <f t="shared" si="91"/>
        <v>DISTRIBUCION VOLUMEN X CRITERIO (kg ó litros)Pates/Foie-gras Ing100-200MIL</v>
      </c>
      <c r="B2777" s="9">
        <v>0</v>
      </c>
      <c r="C2777" s="9">
        <v>0</v>
      </c>
      <c r="D2777" t="s">
        <v>160</v>
      </c>
      <c r="E2777" s="25">
        <v>28.027269163985359</v>
      </c>
      <c r="F2777" s="25">
        <v>18.960392717359941</v>
      </c>
      <c r="G2777" s="25">
        <v>17.103664948823489</v>
      </c>
      <c r="H2777" s="10">
        <v>0</v>
      </c>
    </row>
    <row r="2778" spans="1:8" x14ac:dyDescent="0.35">
      <c r="A2778" s="9" t="str">
        <f t="shared" si="91"/>
        <v>DISTRIBUCION VOLUMEN X CRITERIO (kg ó litros)Pates/Foie-gras Ing200-500MIL</v>
      </c>
      <c r="B2778" s="9">
        <v>0</v>
      </c>
      <c r="C2778" s="9">
        <v>0</v>
      </c>
      <c r="D2778" t="s">
        <v>161</v>
      </c>
      <c r="E2778" s="25">
        <v>8.5219011753699991</v>
      </c>
      <c r="F2778" s="25">
        <v>16.802904740439587</v>
      </c>
      <c r="G2778" s="25">
        <v>13.394939800864879</v>
      </c>
      <c r="H2778" s="10">
        <v>0</v>
      </c>
    </row>
    <row r="2779" spans="1:8" x14ac:dyDescent="0.35">
      <c r="A2779" s="9" t="str">
        <f t="shared" si="91"/>
        <v>DISTRIBUCION VOLUMEN X CRITERIO (kg ó litros)Pates/Foie-gras Ing&gt;500MIL</v>
      </c>
      <c r="B2779" s="9">
        <v>0</v>
      </c>
      <c r="C2779" s="9">
        <v>0</v>
      </c>
      <c r="D2779" t="s">
        <v>162</v>
      </c>
      <c r="E2779" s="25">
        <v>11.095294148073704</v>
      </c>
      <c r="F2779" s="25">
        <v>16.648025208188081</v>
      </c>
      <c r="G2779" s="25">
        <v>14.544898378670815</v>
      </c>
      <c r="H2779" s="10">
        <v>0</v>
      </c>
    </row>
    <row r="2780" spans="1:8" x14ac:dyDescent="0.35">
      <c r="A2780" s="9" t="str">
        <f t="shared" si="91"/>
        <v>DISTRIBUCION VOLUMEN X CRITERIO (kg ó litros)Pates/Foie-gras IngDE 15 A 19 AÑOS</v>
      </c>
      <c r="B2780" s="9">
        <v>0</v>
      </c>
      <c r="C2780" s="9">
        <v>0</v>
      </c>
      <c r="D2780" t="s">
        <v>163</v>
      </c>
      <c r="E2780" s="25" t="s">
        <v>282</v>
      </c>
      <c r="F2780" s="25">
        <v>6.8142379432827731</v>
      </c>
      <c r="G2780" s="25" t="s">
        <v>282</v>
      </c>
      <c r="H2780" s="10">
        <v>0</v>
      </c>
    </row>
    <row r="2781" spans="1:8" x14ac:dyDescent="0.35">
      <c r="A2781" s="9" t="str">
        <f t="shared" si="91"/>
        <v>DISTRIBUCION VOLUMEN X CRITERIO (kg ó litros)Pates/Foie-gras IngDE 20 A 24 AÑOS</v>
      </c>
      <c r="B2781" s="9">
        <v>0</v>
      </c>
      <c r="C2781" s="9">
        <v>0</v>
      </c>
      <c r="D2781" t="s">
        <v>164</v>
      </c>
      <c r="E2781" s="25">
        <v>4.1886684122781759</v>
      </c>
      <c r="F2781" s="25">
        <v>1.7596721879504129</v>
      </c>
      <c r="G2781" s="25" t="s">
        <v>282</v>
      </c>
      <c r="H2781" s="10">
        <v>0</v>
      </c>
    </row>
    <row r="2782" spans="1:8" x14ac:dyDescent="0.35">
      <c r="A2782" s="9" t="str">
        <f t="shared" si="91"/>
        <v>DISTRIBUCION VOLUMEN X CRITERIO (kg ó litros)Pates/Foie-gras IngDE 25 A 34 AÑOS</v>
      </c>
      <c r="B2782" s="9">
        <v>0</v>
      </c>
      <c r="C2782" s="9">
        <v>0</v>
      </c>
      <c r="D2782" t="s">
        <v>165</v>
      </c>
      <c r="E2782" s="25">
        <v>9.8674988617902617</v>
      </c>
      <c r="F2782" s="25">
        <v>4.6117050791701502</v>
      </c>
      <c r="G2782" s="25">
        <v>2.9917889127653297</v>
      </c>
      <c r="H2782" s="10">
        <v>0</v>
      </c>
    </row>
    <row r="2783" spans="1:8" x14ac:dyDescent="0.35">
      <c r="A2783" s="9" t="str">
        <f t="shared" si="91"/>
        <v>DISTRIBUCION VOLUMEN X CRITERIO (kg ó litros)Pates/Foie-gras IngDE 35 A 49 AÑOS</v>
      </c>
      <c r="B2783" s="9">
        <v>0</v>
      </c>
      <c r="C2783" s="9">
        <v>0</v>
      </c>
      <c r="D2783" t="s">
        <v>166</v>
      </c>
      <c r="E2783" s="25">
        <v>40.511842125147858</v>
      </c>
      <c r="F2783" s="25">
        <v>24.358278363537604</v>
      </c>
      <c r="G2783" s="25">
        <v>20.672510279770318</v>
      </c>
      <c r="H2783" s="10">
        <v>0</v>
      </c>
    </row>
    <row r="2784" spans="1:8" x14ac:dyDescent="0.35">
      <c r="A2784" s="9" t="str">
        <f t="shared" si="91"/>
        <v>DISTRIBUCION VOLUMEN X CRITERIO (kg ó litros)Pates/Foie-gras IngDE 50 A 59 AÑOS</v>
      </c>
      <c r="B2784" s="9">
        <v>0</v>
      </c>
      <c r="C2784" s="9">
        <v>0</v>
      </c>
      <c r="D2784" t="s">
        <v>167</v>
      </c>
      <c r="E2784" s="25">
        <v>24.962525356790945</v>
      </c>
      <c r="F2784" s="25">
        <v>34.905976334659186</v>
      </c>
      <c r="G2784" s="25">
        <v>44.310616736612928</v>
      </c>
      <c r="H2784" s="10">
        <v>0</v>
      </c>
    </row>
    <row r="2785" spans="1:8" x14ac:dyDescent="0.35">
      <c r="A2785" s="9" t="str">
        <f t="shared" si="91"/>
        <v>DISTRIBUCION VOLUMEN X CRITERIO (kg ó litros)Pates/Foie-gras IngDE 60 A 75 AÑOS</v>
      </c>
      <c r="B2785" s="9">
        <v>0</v>
      </c>
      <c r="C2785" s="9">
        <v>0</v>
      </c>
      <c r="D2785" t="s">
        <v>168</v>
      </c>
      <c r="E2785" s="25">
        <v>20.469455431155541</v>
      </c>
      <c r="F2785" s="25">
        <v>27.550123601896679</v>
      </c>
      <c r="G2785" s="25">
        <v>32.025086084087313</v>
      </c>
      <c r="H2785" s="10">
        <v>0</v>
      </c>
    </row>
    <row r="2786" spans="1:8" x14ac:dyDescent="0.35">
      <c r="A2786" s="9" t="str">
        <f t="shared" si="91"/>
        <v>DISTRIBUCION VOLUMEN X CRITERIO (kg ó litros)Pates/Foie-gras IngNIVEL ALTO</v>
      </c>
      <c r="B2786" s="9">
        <v>0</v>
      </c>
      <c r="C2786" s="9">
        <v>0</v>
      </c>
      <c r="D2786" t="s">
        <v>256</v>
      </c>
      <c r="E2786" s="25">
        <v>21.962749411534055</v>
      </c>
      <c r="F2786" s="25">
        <v>27.551254414217439</v>
      </c>
      <c r="G2786" s="25">
        <v>30.727158547758794</v>
      </c>
      <c r="H2786" s="10">
        <v>0</v>
      </c>
    </row>
    <row r="2787" spans="1:8" x14ac:dyDescent="0.35">
      <c r="A2787" s="9" t="str">
        <f t="shared" si="91"/>
        <v>DISTRIBUCION VOLUMEN X CRITERIO (kg ó litros)Pates/Foie-gras IngNIVEL MEDIO ALTO</v>
      </c>
      <c r="B2787" s="9">
        <v>0</v>
      </c>
      <c r="C2787" s="9">
        <v>0</v>
      </c>
      <c r="D2787" t="s">
        <v>257</v>
      </c>
      <c r="E2787" s="25">
        <v>10.948709108790336</v>
      </c>
      <c r="F2787" s="25">
        <v>8.3825196575934129</v>
      </c>
      <c r="G2787" s="25">
        <v>9.7991946723615371</v>
      </c>
      <c r="H2787" s="10">
        <v>0</v>
      </c>
    </row>
    <row r="2788" spans="1:8" x14ac:dyDescent="0.35">
      <c r="A2788" s="9" t="str">
        <f t="shared" si="91"/>
        <v>DISTRIBUCION VOLUMEN X CRITERIO (kg ó litros)Pates/Foie-gras IngNIVEL MEDIO</v>
      </c>
      <c r="B2788" s="9">
        <v>0</v>
      </c>
      <c r="C2788" s="9">
        <v>0</v>
      </c>
      <c r="D2788" t="s">
        <v>258</v>
      </c>
      <c r="E2788" s="25">
        <v>35.285122758253365</v>
      </c>
      <c r="F2788" s="25">
        <v>36.591438628113366</v>
      </c>
      <c r="G2788" s="25">
        <v>20.71350405723938</v>
      </c>
      <c r="H2788" s="10">
        <v>0</v>
      </c>
    </row>
    <row r="2789" spans="1:8" x14ac:dyDescent="0.35">
      <c r="A2789" s="9" t="str">
        <f t="shared" si="91"/>
        <v>DISTRIBUCION VOLUMEN X CRITERIO (kg ó litros)Pates/Foie-gras IngNIVEL MEDIO BAJO</v>
      </c>
      <c r="B2789" s="9">
        <v>0</v>
      </c>
      <c r="C2789" s="9">
        <v>0</v>
      </c>
      <c r="D2789" t="s">
        <v>259</v>
      </c>
      <c r="E2789" s="25">
        <v>6.8389558962787342</v>
      </c>
      <c r="F2789" s="25">
        <v>13.102033096720673</v>
      </c>
      <c r="G2789" s="25">
        <v>13.554273516208381</v>
      </c>
      <c r="H2789" s="10">
        <v>0</v>
      </c>
    </row>
    <row r="2790" spans="1:8" x14ac:dyDescent="0.35">
      <c r="A2790" s="9" t="str">
        <f t="shared" si="91"/>
        <v>DISTRIBUCION VOLUMEN X CRITERIO (kg ó litros)Pates/Foie-gras IngNIVEL BAJO</v>
      </c>
      <c r="B2790" s="9">
        <v>0</v>
      </c>
      <c r="C2790" s="9">
        <v>0</v>
      </c>
      <c r="D2790" t="s">
        <v>260</v>
      </c>
      <c r="E2790" s="25">
        <v>24.964456172372511</v>
      </c>
      <c r="F2790" s="25">
        <v>14.372739965778401</v>
      </c>
      <c r="G2790" s="25">
        <v>25.205883366190957</v>
      </c>
      <c r="H2790" s="10">
        <v>0</v>
      </c>
    </row>
    <row r="2791" spans="1:8" x14ac:dyDescent="0.35">
      <c r="A2791" s="9" t="str">
        <f t="shared" si="91"/>
        <v>DISTRIBUCION VOLUMEN X CRITERIO (kg ó litros)Pates/Foie-gras IngHOMBRE</v>
      </c>
      <c r="B2791" s="9">
        <v>0</v>
      </c>
      <c r="C2791" s="9">
        <v>0</v>
      </c>
      <c r="D2791" t="s">
        <v>173</v>
      </c>
      <c r="E2791" s="25">
        <v>47.732459252968354</v>
      </c>
      <c r="F2791" s="25">
        <v>64.037525857736881</v>
      </c>
      <c r="G2791" s="25">
        <v>64.768516608181372</v>
      </c>
      <c r="H2791" s="10">
        <v>0</v>
      </c>
    </row>
    <row r="2792" spans="1:8" x14ac:dyDescent="0.35">
      <c r="A2792" s="9" t="str">
        <f t="shared" si="91"/>
        <v>DISTRIBUCION VOLUMEN X CRITERIO (kg ó litros)Pates/Foie-gras IngMUJER</v>
      </c>
      <c r="B2792" s="9">
        <v>0</v>
      </c>
      <c r="C2792" s="9">
        <v>0</v>
      </c>
      <c r="D2792" t="s">
        <v>174</v>
      </c>
      <c r="E2792" s="25">
        <v>52.26752373710579</v>
      </c>
      <c r="F2792" s="25">
        <v>35.962471454691091</v>
      </c>
      <c r="G2792" s="25">
        <v>35.23150298731457</v>
      </c>
      <c r="H2792" s="10">
        <v>0</v>
      </c>
    </row>
    <row r="2793" spans="1:8" x14ac:dyDescent="0.35">
      <c r="A2793" s="9" t="str">
        <f>$B$2343&amp;$C$2793&amp;D2793</f>
        <v>DISTRIBUCION VOLUMEN X CRITERIO (kg ó litros)Rto carn.transf.IngT.ESPAÑA</v>
      </c>
      <c r="B2793" s="9">
        <v>0</v>
      </c>
      <c r="C2793" s="9" t="s">
        <v>81</v>
      </c>
      <c r="D2793" t="s">
        <v>145</v>
      </c>
      <c r="E2793" s="25">
        <v>100</v>
      </c>
      <c r="F2793" s="25">
        <v>100</v>
      </c>
      <c r="G2793" s="25">
        <v>100</v>
      </c>
      <c r="H2793" s="10">
        <v>0</v>
      </c>
    </row>
    <row r="2794" spans="1:8" x14ac:dyDescent="0.35">
      <c r="A2794" s="9" t="str">
        <f t="shared" ref="A2794:A2822" si="92">$B$2343&amp;$C$2793&amp;D2794</f>
        <v>DISTRIBUCION VOLUMEN X CRITERIO (kg ó litros)Rto carn.transf.IngBCN AM</v>
      </c>
      <c r="B2794" s="9">
        <v>0</v>
      </c>
      <c r="C2794" s="9">
        <v>0</v>
      </c>
      <c r="D2794" t="s">
        <v>147</v>
      </c>
      <c r="E2794" s="25">
        <v>9.8876861396825202</v>
      </c>
      <c r="F2794" s="25">
        <v>9.3433151348456036</v>
      </c>
      <c r="G2794" s="25">
        <v>11.756685859597015</v>
      </c>
      <c r="H2794" s="10">
        <v>0</v>
      </c>
    </row>
    <row r="2795" spans="1:8" x14ac:dyDescent="0.35">
      <c r="A2795" s="9" t="str">
        <f t="shared" si="92"/>
        <v>DISTRIBUCION VOLUMEN X CRITERIO (kg ó litros)Rto carn.transf.IngREST.CAT ARAGON</v>
      </c>
      <c r="B2795" s="9">
        <v>0</v>
      </c>
      <c r="C2795" s="9">
        <v>0</v>
      </c>
      <c r="D2795" t="s">
        <v>148</v>
      </c>
      <c r="E2795" s="25">
        <v>11.480757614500986</v>
      </c>
      <c r="F2795" s="25">
        <v>11.137284223273481</v>
      </c>
      <c r="G2795" s="25">
        <v>12.847684354183828</v>
      </c>
      <c r="H2795" s="10">
        <v>0</v>
      </c>
    </row>
    <row r="2796" spans="1:8" x14ac:dyDescent="0.35">
      <c r="A2796" s="9" t="str">
        <f t="shared" si="92"/>
        <v>DISTRIBUCION VOLUMEN X CRITERIO (kg ó litros)Rto carn.transf.IngLEVANTE</v>
      </c>
      <c r="B2796" s="9">
        <v>0</v>
      </c>
      <c r="C2796" s="9">
        <v>0</v>
      </c>
      <c r="D2796" t="s">
        <v>149</v>
      </c>
      <c r="E2796" s="25">
        <v>18.387686212027702</v>
      </c>
      <c r="F2796" s="25">
        <v>19.677482019431398</v>
      </c>
      <c r="G2796" s="25">
        <v>19.510904424983213</v>
      </c>
      <c r="H2796" s="10">
        <v>0</v>
      </c>
    </row>
    <row r="2797" spans="1:8" x14ac:dyDescent="0.35">
      <c r="A2797" s="9" t="str">
        <f t="shared" si="92"/>
        <v>DISTRIBUCION VOLUMEN X CRITERIO (kg ó litros)Rto carn.transf.IngANDALUCIA</v>
      </c>
      <c r="B2797" s="9">
        <v>0</v>
      </c>
      <c r="C2797" s="9">
        <v>0</v>
      </c>
      <c r="D2797" t="s">
        <v>150</v>
      </c>
      <c r="E2797" s="25">
        <v>23.23245466511662</v>
      </c>
      <c r="F2797" s="25">
        <v>22.047000693487131</v>
      </c>
      <c r="G2797" s="25">
        <v>18.395867859166994</v>
      </c>
      <c r="H2797" s="10">
        <v>0</v>
      </c>
    </row>
    <row r="2798" spans="1:8" x14ac:dyDescent="0.35">
      <c r="A2798" s="9" t="str">
        <f t="shared" si="92"/>
        <v>DISTRIBUCION VOLUMEN X CRITERIO (kg ó litros)Rto carn.transf.IngMDD AM</v>
      </c>
      <c r="B2798" s="9">
        <v>0</v>
      </c>
      <c r="C2798" s="9">
        <v>0</v>
      </c>
      <c r="D2798" t="s">
        <v>151</v>
      </c>
      <c r="E2798" s="25">
        <v>15.307930109101104</v>
      </c>
      <c r="F2798" s="25">
        <v>14.671408440565061</v>
      </c>
      <c r="G2798" s="25">
        <v>15.506400012396826</v>
      </c>
      <c r="H2798" s="10">
        <v>0</v>
      </c>
    </row>
    <row r="2799" spans="1:8" x14ac:dyDescent="0.35">
      <c r="A2799" s="9" t="str">
        <f t="shared" si="92"/>
        <v>DISTRIBUCION VOLUMEN X CRITERIO (kg ó litros)Rto carn.transf.IngRTO CENTRO</v>
      </c>
      <c r="B2799" s="9">
        <v>0</v>
      </c>
      <c r="C2799" s="9">
        <v>0</v>
      </c>
      <c r="D2799" t="s">
        <v>152</v>
      </c>
      <c r="E2799" s="25">
        <v>9.1048493577605765</v>
      </c>
      <c r="F2799" s="25">
        <v>10.440251979281607</v>
      </c>
      <c r="G2799" s="25">
        <v>10.327578993528942</v>
      </c>
      <c r="H2799" s="10">
        <v>0</v>
      </c>
    </row>
    <row r="2800" spans="1:8" x14ac:dyDescent="0.35">
      <c r="A2800" s="9" t="str">
        <f t="shared" si="92"/>
        <v>DISTRIBUCION VOLUMEN X CRITERIO (kg ó litros)Rto carn.transf.IngNORTE-CENTRO</v>
      </c>
      <c r="B2800" s="9">
        <v>0</v>
      </c>
      <c r="C2800" s="9">
        <v>0</v>
      </c>
      <c r="D2800" t="s">
        <v>153</v>
      </c>
      <c r="E2800" s="25">
        <v>6.6123141364103297</v>
      </c>
      <c r="F2800" s="25">
        <v>6.9136369981997969</v>
      </c>
      <c r="G2800" s="25">
        <v>6.8256908779560517</v>
      </c>
      <c r="H2800" s="10">
        <v>0</v>
      </c>
    </row>
    <row r="2801" spans="1:8" x14ac:dyDescent="0.35">
      <c r="A2801" s="9" t="str">
        <f t="shared" si="92"/>
        <v>DISTRIBUCION VOLUMEN X CRITERIO (kg ó litros)Rto carn.transf.IngNOROESTE</v>
      </c>
      <c r="B2801" s="9">
        <v>0</v>
      </c>
      <c r="C2801" s="9">
        <v>0</v>
      </c>
      <c r="D2801" t="s">
        <v>154</v>
      </c>
      <c r="E2801" s="25">
        <v>5.986328220180642</v>
      </c>
      <c r="F2801" s="25">
        <v>5.7696244846059059</v>
      </c>
      <c r="G2801" s="25">
        <v>4.8291925222660597</v>
      </c>
      <c r="H2801" s="10">
        <v>0</v>
      </c>
    </row>
    <row r="2802" spans="1:8" x14ac:dyDescent="0.35">
      <c r="A2802" s="9" t="str">
        <f t="shared" si="92"/>
        <v>DISTRIBUCION VOLUMEN X CRITERIO (kg ó litros)Rto carn.transf.Ing&lt;2MIL</v>
      </c>
      <c r="B2802" s="9">
        <v>0</v>
      </c>
      <c r="C2802" s="9">
        <v>0</v>
      </c>
      <c r="D2802" t="s">
        <v>155</v>
      </c>
      <c r="E2802" s="25">
        <v>4.980390834977019</v>
      </c>
      <c r="F2802" s="25">
        <v>4.4555461085095578</v>
      </c>
      <c r="G2802" s="25">
        <v>3.3257130179707453</v>
      </c>
      <c r="H2802" s="10">
        <v>0</v>
      </c>
    </row>
    <row r="2803" spans="1:8" x14ac:dyDescent="0.35">
      <c r="A2803" s="9" t="str">
        <f t="shared" si="92"/>
        <v>DISTRIBUCION VOLUMEN X CRITERIO (kg ó litros)Rto carn.transf.Ing2-5MIL</v>
      </c>
      <c r="B2803" s="9">
        <v>0</v>
      </c>
      <c r="C2803" s="9">
        <v>0</v>
      </c>
      <c r="D2803" t="s">
        <v>156</v>
      </c>
      <c r="E2803" s="25">
        <v>6.6294351508743858</v>
      </c>
      <c r="F2803" s="25">
        <v>5.2525457009993248</v>
      </c>
      <c r="G2803" s="25">
        <v>3.4851618468917294</v>
      </c>
      <c r="H2803" s="10">
        <v>0</v>
      </c>
    </row>
    <row r="2804" spans="1:8" x14ac:dyDescent="0.35">
      <c r="A2804" s="9" t="str">
        <f t="shared" si="92"/>
        <v>DISTRIBUCION VOLUMEN X CRITERIO (kg ó litros)Rto carn.transf.Ing5-10MIL</v>
      </c>
      <c r="B2804" s="9">
        <v>0</v>
      </c>
      <c r="C2804" s="9">
        <v>0</v>
      </c>
      <c r="D2804" t="s">
        <v>157</v>
      </c>
      <c r="E2804" s="25">
        <v>7.2794088016564933</v>
      </c>
      <c r="F2804" s="25">
        <v>8.5047648675131171</v>
      </c>
      <c r="G2804" s="25">
        <v>7.5975252879016093</v>
      </c>
      <c r="H2804" s="10">
        <v>0</v>
      </c>
    </row>
    <row r="2805" spans="1:8" x14ac:dyDescent="0.35">
      <c r="A2805" s="9" t="str">
        <f t="shared" si="92"/>
        <v>DISTRIBUCION VOLUMEN X CRITERIO (kg ó litros)Rto carn.transf.Ing10-30MIL</v>
      </c>
      <c r="B2805" s="9">
        <v>0</v>
      </c>
      <c r="C2805" s="9">
        <v>0</v>
      </c>
      <c r="D2805" t="s">
        <v>158</v>
      </c>
      <c r="E2805" s="25">
        <v>17.84174381126531</v>
      </c>
      <c r="F2805" s="25">
        <v>16.874607603454553</v>
      </c>
      <c r="G2805" s="25">
        <v>18.874308113320879</v>
      </c>
      <c r="H2805" s="10">
        <v>0</v>
      </c>
    </row>
    <row r="2806" spans="1:8" x14ac:dyDescent="0.35">
      <c r="A2806" s="9" t="str">
        <f t="shared" si="92"/>
        <v>DISTRIBUCION VOLUMEN X CRITERIO (kg ó litros)Rto carn.transf.Ing30-100MIL</v>
      </c>
      <c r="B2806" s="9">
        <v>0</v>
      </c>
      <c r="C2806" s="9">
        <v>0</v>
      </c>
      <c r="D2806" t="s">
        <v>159</v>
      </c>
      <c r="E2806" s="25">
        <v>21.314563277581961</v>
      </c>
      <c r="F2806" s="25">
        <v>21.655077542200122</v>
      </c>
      <c r="G2806" s="25">
        <v>23.140555571049362</v>
      </c>
      <c r="H2806" s="10">
        <v>0</v>
      </c>
    </row>
    <row r="2807" spans="1:8" x14ac:dyDescent="0.35">
      <c r="A2807" s="9" t="str">
        <f t="shared" si="92"/>
        <v>DISTRIBUCION VOLUMEN X CRITERIO (kg ó litros)Rto carn.transf.Ing100-200MIL</v>
      </c>
      <c r="B2807" s="9">
        <v>0</v>
      </c>
      <c r="C2807" s="9">
        <v>0</v>
      </c>
      <c r="D2807" t="s">
        <v>160</v>
      </c>
      <c r="E2807" s="25">
        <v>10.893930793397509</v>
      </c>
      <c r="F2807" s="25">
        <v>11.860836943018441</v>
      </c>
      <c r="G2807" s="25">
        <v>12.60620691342886</v>
      </c>
      <c r="H2807" s="10">
        <v>0</v>
      </c>
    </row>
    <row r="2808" spans="1:8" x14ac:dyDescent="0.35">
      <c r="A2808" s="9" t="str">
        <f t="shared" si="92"/>
        <v>DISTRIBUCION VOLUMEN X CRITERIO (kg ó litros)Rto carn.transf.Ing200-500MIL</v>
      </c>
      <c r="B2808" s="9">
        <v>0</v>
      </c>
      <c r="C2808" s="9">
        <v>0</v>
      </c>
      <c r="D2808" t="s">
        <v>161</v>
      </c>
      <c r="E2808" s="25">
        <v>14.328829509719931</v>
      </c>
      <c r="F2808" s="25">
        <v>15.503974981555801</v>
      </c>
      <c r="G2808" s="25">
        <v>14.150291899171938</v>
      </c>
      <c r="H2808" s="10">
        <v>0</v>
      </c>
    </row>
    <row r="2809" spans="1:8" x14ac:dyDescent="0.35">
      <c r="A2809" s="9" t="str">
        <f t="shared" si="92"/>
        <v>DISTRIBUCION VOLUMEN X CRITERIO (kg ó litros)Rto carn.transf.Ing&gt;500MIL</v>
      </c>
      <c r="B2809" s="9">
        <v>0</v>
      </c>
      <c r="C2809" s="9">
        <v>0</v>
      </c>
      <c r="D2809" t="s">
        <v>162</v>
      </c>
      <c r="E2809" s="25">
        <v>16.731697928693105</v>
      </c>
      <c r="F2809" s="25">
        <v>15.892645321147702</v>
      </c>
      <c r="G2809" s="25">
        <v>16.820238345561073</v>
      </c>
      <c r="H2809" s="10">
        <v>0</v>
      </c>
    </row>
    <row r="2810" spans="1:8" x14ac:dyDescent="0.35">
      <c r="A2810" s="9" t="str">
        <f t="shared" si="92"/>
        <v>DISTRIBUCION VOLUMEN X CRITERIO (kg ó litros)Rto carn.transf.IngDE 15 A 19 AÑOS</v>
      </c>
      <c r="B2810" s="9">
        <v>0</v>
      </c>
      <c r="C2810" s="9">
        <v>0</v>
      </c>
      <c r="D2810" t="s">
        <v>163</v>
      </c>
      <c r="E2810" s="25">
        <v>4.9146959558794432</v>
      </c>
      <c r="F2810" s="25">
        <v>5.4117076700443061</v>
      </c>
      <c r="G2810" s="25">
        <v>4.2169317141163054</v>
      </c>
      <c r="H2810" s="10">
        <v>0</v>
      </c>
    </row>
    <row r="2811" spans="1:8" x14ac:dyDescent="0.35">
      <c r="A2811" s="9" t="str">
        <f t="shared" si="92"/>
        <v>DISTRIBUCION VOLUMEN X CRITERIO (kg ó litros)Rto carn.transf.IngDE 20 A 24 AÑOS</v>
      </c>
      <c r="B2811" s="9">
        <v>0</v>
      </c>
      <c r="C2811" s="9">
        <v>0</v>
      </c>
      <c r="D2811" t="s">
        <v>164</v>
      </c>
      <c r="E2811" s="25">
        <v>4.1928187985967185</v>
      </c>
      <c r="F2811" s="25">
        <v>4.491361727983441</v>
      </c>
      <c r="G2811" s="25">
        <v>4.2884047932197147</v>
      </c>
      <c r="H2811" s="10">
        <v>0</v>
      </c>
    </row>
    <row r="2812" spans="1:8" x14ac:dyDescent="0.35">
      <c r="A2812" s="9" t="str">
        <f t="shared" si="92"/>
        <v>DISTRIBUCION VOLUMEN X CRITERIO (kg ó litros)Rto carn.transf.IngDE 25 A 34 AÑOS</v>
      </c>
      <c r="B2812" s="9">
        <v>0</v>
      </c>
      <c r="C2812" s="9">
        <v>0</v>
      </c>
      <c r="D2812" t="s">
        <v>165</v>
      </c>
      <c r="E2812" s="25">
        <v>15.023546355558775</v>
      </c>
      <c r="F2812" s="25">
        <v>14.454571066349597</v>
      </c>
      <c r="G2812" s="25">
        <v>12.842276149947034</v>
      </c>
      <c r="H2812" s="10">
        <v>0</v>
      </c>
    </row>
    <row r="2813" spans="1:8" x14ac:dyDescent="0.35">
      <c r="A2813" s="9" t="str">
        <f t="shared" si="92"/>
        <v>DISTRIBUCION VOLUMEN X CRITERIO (kg ó litros)Rto carn.transf.IngDE 35 A 49 AÑOS</v>
      </c>
      <c r="B2813" s="9">
        <v>0</v>
      </c>
      <c r="C2813" s="9">
        <v>0</v>
      </c>
      <c r="D2813" t="s">
        <v>166</v>
      </c>
      <c r="E2813" s="25">
        <v>31.331211147042719</v>
      </c>
      <c r="F2813" s="25">
        <v>31.703463005437694</v>
      </c>
      <c r="G2813" s="25">
        <v>31.654176011491419</v>
      </c>
      <c r="H2813" s="10">
        <v>0</v>
      </c>
    </row>
    <row r="2814" spans="1:8" x14ac:dyDescent="0.35">
      <c r="A2814" s="9" t="str">
        <f t="shared" si="92"/>
        <v>DISTRIBUCION VOLUMEN X CRITERIO (kg ó litros)Rto carn.transf.IngDE 50 A 59 AÑOS</v>
      </c>
      <c r="B2814" s="9">
        <v>0</v>
      </c>
      <c r="C2814" s="9">
        <v>0</v>
      </c>
      <c r="D2814" t="s">
        <v>167</v>
      </c>
      <c r="E2814" s="25">
        <v>25.013646333621558</v>
      </c>
      <c r="F2814" s="25">
        <v>25.646094900673173</v>
      </c>
      <c r="G2814" s="25">
        <v>24.535684622845949</v>
      </c>
      <c r="H2814" s="10">
        <v>0</v>
      </c>
    </row>
    <row r="2815" spans="1:8" x14ac:dyDescent="0.35">
      <c r="A2815" s="9" t="str">
        <f t="shared" si="92"/>
        <v>DISTRIBUCION VOLUMEN X CRITERIO (kg ó litros)Rto carn.transf.IngDE 60 A 75 AÑOS</v>
      </c>
      <c r="B2815" s="9">
        <v>0</v>
      </c>
      <c r="C2815" s="9">
        <v>0</v>
      </c>
      <c r="D2815" t="s">
        <v>168</v>
      </c>
      <c r="E2815" s="25">
        <v>19.524079368189863</v>
      </c>
      <c r="F2815" s="25">
        <v>18.292803690786958</v>
      </c>
      <c r="G2815" s="25">
        <v>22.462524802952409</v>
      </c>
      <c r="H2815" s="10">
        <v>0</v>
      </c>
    </row>
    <row r="2816" spans="1:8" x14ac:dyDescent="0.35">
      <c r="A2816" s="9" t="str">
        <f t="shared" si="92"/>
        <v>DISTRIBUCION VOLUMEN X CRITERIO (kg ó litros)Rto carn.transf.IngNIVEL ALTO</v>
      </c>
      <c r="B2816" s="9">
        <v>0</v>
      </c>
      <c r="C2816" s="9">
        <v>0</v>
      </c>
      <c r="D2816" t="s">
        <v>256</v>
      </c>
      <c r="E2816" s="25">
        <v>27.171075153523184</v>
      </c>
      <c r="F2816" s="25">
        <v>25.065067127762191</v>
      </c>
      <c r="G2816" s="25">
        <v>24.235205943606999</v>
      </c>
      <c r="H2816" s="10">
        <v>0</v>
      </c>
    </row>
    <row r="2817" spans="1:8" x14ac:dyDescent="0.35">
      <c r="A2817" s="9" t="str">
        <f t="shared" si="92"/>
        <v>DISTRIBUCION VOLUMEN X CRITERIO (kg ó litros)Rto carn.transf.IngNIVEL MEDIO ALTO</v>
      </c>
      <c r="B2817" s="9">
        <v>0</v>
      </c>
      <c r="C2817" s="9">
        <v>0</v>
      </c>
      <c r="D2817" t="s">
        <v>257</v>
      </c>
      <c r="E2817" s="25">
        <v>14.286639659704225</v>
      </c>
      <c r="F2817" s="25">
        <v>13.438255145588544</v>
      </c>
      <c r="G2817" s="25">
        <v>17.51339801872999</v>
      </c>
      <c r="H2817" s="10">
        <v>0</v>
      </c>
    </row>
    <row r="2818" spans="1:8" x14ac:dyDescent="0.35">
      <c r="A2818" s="9" t="str">
        <f t="shared" si="92"/>
        <v>DISTRIBUCION VOLUMEN X CRITERIO (kg ó litros)Rto carn.transf.IngNIVEL MEDIO</v>
      </c>
      <c r="B2818" s="9">
        <v>0</v>
      </c>
      <c r="C2818" s="9">
        <v>0</v>
      </c>
      <c r="D2818" t="s">
        <v>258</v>
      </c>
      <c r="E2818" s="25">
        <v>25.271142020076269</v>
      </c>
      <c r="F2818" s="25">
        <v>28.62538978126738</v>
      </c>
      <c r="G2818" s="25">
        <v>27.542833489349761</v>
      </c>
      <c r="H2818" s="10">
        <v>0</v>
      </c>
    </row>
    <row r="2819" spans="1:8" x14ac:dyDescent="0.35">
      <c r="A2819" s="9" t="str">
        <f t="shared" si="92"/>
        <v>DISTRIBUCION VOLUMEN X CRITERIO (kg ó litros)Rto carn.transf.IngNIVEL MEDIO BAJO</v>
      </c>
      <c r="B2819" s="9">
        <v>0</v>
      </c>
      <c r="C2819" s="9">
        <v>0</v>
      </c>
      <c r="D2819" t="s">
        <v>259</v>
      </c>
      <c r="E2819" s="25">
        <v>15.332481465112021</v>
      </c>
      <c r="F2819" s="25">
        <v>14.064204660141549</v>
      </c>
      <c r="G2819" s="25">
        <v>13.569804315163401</v>
      </c>
      <c r="H2819" s="10">
        <v>0</v>
      </c>
    </row>
    <row r="2820" spans="1:8" x14ac:dyDescent="0.35">
      <c r="A2820" s="9" t="str">
        <f t="shared" si="92"/>
        <v>DISTRIBUCION VOLUMEN X CRITERIO (kg ó litros)Rto carn.transf.IngNIVEL BAJO</v>
      </c>
      <c r="B2820" s="9">
        <v>0</v>
      </c>
      <c r="C2820" s="9">
        <v>0</v>
      </c>
      <c r="D2820" t="s">
        <v>260</v>
      </c>
      <c r="E2820" s="25">
        <v>17.938663874892718</v>
      </c>
      <c r="F2820" s="25">
        <v>18.807093578150187</v>
      </c>
      <c r="G2820" s="25">
        <v>17.138760327008001</v>
      </c>
      <c r="H2820" s="10">
        <v>0</v>
      </c>
    </row>
    <row r="2821" spans="1:8" x14ac:dyDescent="0.35">
      <c r="A2821" s="9" t="str">
        <f t="shared" si="92"/>
        <v>DISTRIBUCION VOLUMEN X CRITERIO (kg ó litros)Rto carn.transf.IngHOMBRE</v>
      </c>
      <c r="B2821" s="9">
        <v>0</v>
      </c>
      <c r="C2821" s="9">
        <v>0</v>
      </c>
      <c r="D2821" t="s">
        <v>173</v>
      </c>
      <c r="E2821" s="25">
        <v>46.999646585936574</v>
      </c>
      <c r="F2821" s="25">
        <v>44.519959815593616</v>
      </c>
      <c r="G2821" s="25">
        <v>46.485196816063244</v>
      </c>
      <c r="H2821" s="10">
        <v>0</v>
      </c>
    </row>
    <row r="2822" spans="1:8" x14ac:dyDescent="0.35">
      <c r="A2822" s="9" t="str">
        <f t="shared" si="92"/>
        <v>DISTRIBUCION VOLUMEN X CRITERIO (kg ó litros)Rto carn.transf.IngMUJER</v>
      </c>
      <c r="B2822" s="9">
        <v>0</v>
      </c>
      <c r="C2822" s="9">
        <v>0</v>
      </c>
      <c r="D2822" t="s">
        <v>174</v>
      </c>
      <c r="E2822" s="25">
        <v>53.000350341267023</v>
      </c>
      <c r="F2822" s="25">
        <v>55.480038901465193</v>
      </c>
      <c r="G2822" s="25">
        <v>53.514795312533849</v>
      </c>
      <c r="H2822" s="10">
        <v>0</v>
      </c>
    </row>
    <row r="2823" spans="1:8" x14ac:dyDescent="0.35">
      <c r="A2823" s="9" t="str">
        <f>$B$2343&amp;$C$2823&amp;D2823</f>
        <v>DISTRIBUCION VOLUMEN X CRITERIO (kg ó litros).T.Pescados/Marisc.IngT.ESPAÑA</v>
      </c>
      <c r="B2823" s="9">
        <v>0</v>
      </c>
      <c r="C2823" s="9" t="s">
        <v>82</v>
      </c>
      <c r="D2823" t="s">
        <v>145</v>
      </c>
      <c r="E2823" s="25">
        <v>100</v>
      </c>
      <c r="F2823" s="25">
        <v>100</v>
      </c>
      <c r="G2823" s="25">
        <v>100</v>
      </c>
      <c r="H2823" s="10">
        <v>0</v>
      </c>
    </row>
    <row r="2824" spans="1:8" x14ac:dyDescent="0.35">
      <c r="A2824" s="9" t="str">
        <f t="shared" ref="A2824:A2852" si="93">$B$2343&amp;$C$2823&amp;D2824</f>
        <v>DISTRIBUCION VOLUMEN X CRITERIO (kg ó litros).T.Pescados/Marisc.IngBCN AM</v>
      </c>
      <c r="B2824" s="9">
        <v>0</v>
      </c>
      <c r="C2824" s="9">
        <v>0</v>
      </c>
      <c r="D2824" t="s">
        <v>147</v>
      </c>
      <c r="E2824" s="25">
        <v>12.607596789890174</v>
      </c>
      <c r="F2824" s="25">
        <v>9.7405738387442717</v>
      </c>
      <c r="G2824" s="25">
        <v>8.6633980574390375</v>
      </c>
      <c r="H2824" s="10">
        <v>0</v>
      </c>
    </row>
    <row r="2825" spans="1:8" x14ac:dyDescent="0.35">
      <c r="A2825" s="9" t="str">
        <f t="shared" si="93"/>
        <v>DISTRIBUCION VOLUMEN X CRITERIO (kg ó litros).T.Pescados/Marisc.IngREST.CAT ARAGON</v>
      </c>
      <c r="B2825" s="9">
        <v>0</v>
      </c>
      <c r="C2825" s="9">
        <v>0</v>
      </c>
      <c r="D2825" t="s">
        <v>148</v>
      </c>
      <c r="E2825" s="25">
        <v>12.630819416672814</v>
      </c>
      <c r="F2825" s="25">
        <v>17.517567693025523</v>
      </c>
      <c r="G2825" s="25">
        <v>16.191632674341207</v>
      </c>
      <c r="H2825" s="10">
        <v>0</v>
      </c>
    </row>
    <row r="2826" spans="1:8" x14ac:dyDescent="0.35">
      <c r="A2826" s="9" t="str">
        <f t="shared" si="93"/>
        <v>DISTRIBUCION VOLUMEN X CRITERIO (kg ó litros).T.Pescados/Marisc.IngLEVANTE</v>
      </c>
      <c r="B2826" s="9">
        <v>0</v>
      </c>
      <c r="C2826" s="9">
        <v>0</v>
      </c>
      <c r="D2826" t="s">
        <v>149</v>
      </c>
      <c r="E2826" s="25">
        <v>17.50671009872492</v>
      </c>
      <c r="F2826" s="25">
        <v>18.639591311428326</v>
      </c>
      <c r="G2826" s="25">
        <v>17.933198084847611</v>
      </c>
      <c r="H2826" s="10">
        <v>0</v>
      </c>
    </row>
    <row r="2827" spans="1:8" x14ac:dyDescent="0.35">
      <c r="A2827" s="9" t="str">
        <f t="shared" si="93"/>
        <v>DISTRIBUCION VOLUMEN X CRITERIO (kg ó litros).T.Pescados/Marisc.IngANDALUCIA</v>
      </c>
      <c r="B2827" s="9">
        <v>0</v>
      </c>
      <c r="C2827" s="9">
        <v>0</v>
      </c>
      <c r="D2827" t="s">
        <v>150</v>
      </c>
      <c r="E2827" s="25">
        <v>20.473148014952073</v>
      </c>
      <c r="F2827" s="25">
        <v>16.775889234218404</v>
      </c>
      <c r="G2827" s="25">
        <v>17.176656772860831</v>
      </c>
      <c r="H2827" s="10">
        <v>0</v>
      </c>
    </row>
    <row r="2828" spans="1:8" x14ac:dyDescent="0.35">
      <c r="A2828" s="9" t="str">
        <f t="shared" si="93"/>
        <v>DISTRIBUCION VOLUMEN X CRITERIO (kg ó litros).T.Pescados/Marisc.IngMDD AM</v>
      </c>
      <c r="B2828" s="9">
        <v>0</v>
      </c>
      <c r="C2828" s="9">
        <v>0</v>
      </c>
      <c r="D2828" t="s">
        <v>151</v>
      </c>
      <c r="E2828" s="25">
        <v>16.595105302965688</v>
      </c>
      <c r="F2828" s="25">
        <v>14.645466712922328</v>
      </c>
      <c r="G2828" s="25">
        <v>14.433658051393158</v>
      </c>
      <c r="H2828" s="10">
        <v>0</v>
      </c>
    </row>
    <row r="2829" spans="1:8" x14ac:dyDescent="0.35">
      <c r="A2829" s="9" t="str">
        <f t="shared" si="93"/>
        <v>DISTRIBUCION VOLUMEN X CRITERIO (kg ó litros).T.Pescados/Marisc.IngRTO CENTRO</v>
      </c>
      <c r="B2829" s="9">
        <v>0</v>
      </c>
      <c r="C2829" s="9">
        <v>0</v>
      </c>
      <c r="D2829" t="s">
        <v>152</v>
      </c>
      <c r="E2829" s="25">
        <v>6.4577384196900702</v>
      </c>
      <c r="F2829" s="25">
        <v>7.6695749114977581</v>
      </c>
      <c r="G2829" s="25">
        <v>11.133121420118625</v>
      </c>
      <c r="H2829" s="10">
        <v>0</v>
      </c>
    </row>
    <row r="2830" spans="1:8" x14ac:dyDescent="0.35">
      <c r="A2830" s="9" t="str">
        <f t="shared" si="93"/>
        <v>DISTRIBUCION VOLUMEN X CRITERIO (kg ó litros).T.Pescados/Marisc.IngNORTE-CENTRO</v>
      </c>
      <c r="B2830" s="9">
        <v>0</v>
      </c>
      <c r="C2830" s="9">
        <v>0</v>
      </c>
      <c r="D2830" t="s">
        <v>153</v>
      </c>
      <c r="E2830" s="25">
        <v>7.1531890075159037</v>
      </c>
      <c r="F2830" s="25">
        <v>6.6024338191083389</v>
      </c>
      <c r="G2830" s="25">
        <v>6.626235557266325</v>
      </c>
      <c r="H2830" s="10">
        <v>0</v>
      </c>
    </row>
    <row r="2831" spans="1:8" x14ac:dyDescent="0.35">
      <c r="A2831" s="9" t="str">
        <f t="shared" si="93"/>
        <v>DISTRIBUCION VOLUMEN X CRITERIO (kg ó litros).T.Pescados/Marisc.IngNOROESTE</v>
      </c>
      <c r="B2831" s="9">
        <v>0</v>
      </c>
      <c r="C2831" s="9">
        <v>0</v>
      </c>
      <c r="D2831" t="s">
        <v>154</v>
      </c>
      <c r="E2831" s="25">
        <v>6.575697018215525</v>
      </c>
      <c r="F2831" s="25">
        <v>8.4089049125755295</v>
      </c>
      <c r="G2831" s="25">
        <v>7.842100398984206</v>
      </c>
      <c r="H2831" s="10">
        <v>0</v>
      </c>
    </row>
    <row r="2832" spans="1:8" x14ac:dyDescent="0.35">
      <c r="A2832" s="9" t="str">
        <f t="shared" si="93"/>
        <v>DISTRIBUCION VOLUMEN X CRITERIO (kg ó litros).T.Pescados/Marisc.Ing&lt;2MIL</v>
      </c>
      <c r="B2832" s="9">
        <v>0</v>
      </c>
      <c r="C2832" s="9">
        <v>0</v>
      </c>
      <c r="D2832" t="s">
        <v>155</v>
      </c>
      <c r="E2832" s="25">
        <v>3.2457598008607791</v>
      </c>
      <c r="F2832" s="25">
        <v>5.9754911562073572</v>
      </c>
      <c r="G2832" s="25">
        <v>9.093425967219968</v>
      </c>
      <c r="H2832" s="10">
        <v>0</v>
      </c>
    </row>
    <row r="2833" spans="1:8" x14ac:dyDescent="0.35">
      <c r="A2833" s="9" t="str">
        <f t="shared" si="93"/>
        <v>DISTRIBUCION VOLUMEN X CRITERIO (kg ó litros).T.Pescados/Marisc.Ing2-5MIL</v>
      </c>
      <c r="B2833" s="9">
        <v>0</v>
      </c>
      <c r="C2833" s="9">
        <v>0</v>
      </c>
      <c r="D2833" t="s">
        <v>156</v>
      </c>
      <c r="E2833" s="25">
        <v>4.4394467692855146</v>
      </c>
      <c r="F2833" s="25">
        <v>4.3341070094795384</v>
      </c>
      <c r="G2833" s="25">
        <v>3.7813405735636874</v>
      </c>
      <c r="H2833" s="10">
        <v>0</v>
      </c>
    </row>
    <row r="2834" spans="1:8" x14ac:dyDescent="0.35">
      <c r="A2834" s="9" t="str">
        <f t="shared" si="93"/>
        <v>DISTRIBUCION VOLUMEN X CRITERIO (kg ó litros).T.Pescados/Marisc.Ing5-10MIL</v>
      </c>
      <c r="B2834" s="9">
        <v>0</v>
      </c>
      <c r="C2834" s="9">
        <v>0</v>
      </c>
      <c r="D2834" t="s">
        <v>157</v>
      </c>
      <c r="E2834" s="25">
        <v>7.7064996167570969</v>
      </c>
      <c r="F2834" s="25">
        <v>10.398876814534439</v>
      </c>
      <c r="G2834" s="25">
        <v>10.484189545073738</v>
      </c>
      <c r="H2834" s="10">
        <v>0</v>
      </c>
    </row>
    <row r="2835" spans="1:8" x14ac:dyDescent="0.35">
      <c r="A2835" s="9" t="str">
        <f t="shared" si="93"/>
        <v>DISTRIBUCION VOLUMEN X CRITERIO (kg ó litros).T.Pescados/Marisc.Ing10-30MIL</v>
      </c>
      <c r="B2835" s="9">
        <v>0</v>
      </c>
      <c r="C2835" s="9">
        <v>0</v>
      </c>
      <c r="D2835" t="s">
        <v>158</v>
      </c>
      <c r="E2835" s="25">
        <v>16.190135079189837</v>
      </c>
      <c r="F2835" s="25">
        <v>17.590549961406975</v>
      </c>
      <c r="G2835" s="25">
        <v>17.594991989935711</v>
      </c>
      <c r="H2835" s="10">
        <v>0</v>
      </c>
    </row>
    <row r="2836" spans="1:8" x14ac:dyDescent="0.35">
      <c r="A2836" s="9" t="str">
        <f t="shared" si="93"/>
        <v>DISTRIBUCION VOLUMEN X CRITERIO (kg ó litros).T.Pescados/Marisc.Ing30-100MIL</v>
      </c>
      <c r="B2836" s="9">
        <v>0</v>
      </c>
      <c r="C2836" s="9">
        <v>0</v>
      </c>
      <c r="D2836" t="s">
        <v>159</v>
      </c>
      <c r="E2836" s="25">
        <v>22.621357083777855</v>
      </c>
      <c r="F2836" s="25">
        <v>20.051459386735608</v>
      </c>
      <c r="G2836" s="25">
        <v>19.615239953570001</v>
      </c>
      <c r="H2836" s="10">
        <v>0</v>
      </c>
    </row>
    <row r="2837" spans="1:8" x14ac:dyDescent="0.35">
      <c r="A2837" s="9" t="str">
        <f t="shared" si="93"/>
        <v>DISTRIBUCION VOLUMEN X CRITERIO (kg ó litros).T.Pescados/Marisc.Ing100-200MIL</v>
      </c>
      <c r="B2837" s="9">
        <v>0</v>
      </c>
      <c r="C2837" s="9">
        <v>0</v>
      </c>
      <c r="D2837" t="s">
        <v>160</v>
      </c>
      <c r="E2837" s="25">
        <v>11.017089506407043</v>
      </c>
      <c r="F2837" s="25">
        <v>8.5887441187939952</v>
      </c>
      <c r="G2837" s="25">
        <v>9.9987255985565415</v>
      </c>
      <c r="H2837" s="10">
        <v>0</v>
      </c>
    </row>
    <row r="2838" spans="1:8" x14ac:dyDescent="0.35">
      <c r="A2838" s="9" t="str">
        <f t="shared" si="93"/>
        <v>DISTRIBUCION VOLUMEN X CRITERIO (kg ó litros).T.Pescados/Marisc.Ing200-500MIL</v>
      </c>
      <c r="B2838" s="9">
        <v>0</v>
      </c>
      <c r="C2838" s="9">
        <v>0</v>
      </c>
      <c r="D2838" t="s">
        <v>161</v>
      </c>
      <c r="E2838" s="25">
        <v>13.058701533189696</v>
      </c>
      <c r="F2838" s="25">
        <v>12.352593052862085</v>
      </c>
      <c r="G2838" s="25">
        <v>13.023261225695769</v>
      </c>
      <c r="H2838" s="10">
        <v>0</v>
      </c>
    </row>
    <row r="2839" spans="1:8" x14ac:dyDescent="0.35">
      <c r="A2839" s="9" t="str">
        <f t="shared" si="93"/>
        <v>DISTRIBUCION VOLUMEN X CRITERIO (kg ó litros).T.Pescados/Marisc.Ing&gt;500MIL</v>
      </c>
      <c r="B2839" s="9">
        <v>0</v>
      </c>
      <c r="C2839" s="9">
        <v>0</v>
      </c>
      <c r="D2839" t="s">
        <v>162</v>
      </c>
      <c r="E2839" s="25">
        <v>21.721013688242056</v>
      </c>
      <c r="F2839" s="25">
        <v>20.708182795740889</v>
      </c>
      <c r="G2839" s="25">
        <v>16.408826566254898</v>
      </c>
      <c r="H2839" s="10">
        <v>0</v>
      </c>
    </row>
    <row r="2840" spans="1:8" x14ac:dyDescent="0.35">
      <c r="A2840" s="9" t="str">
        <f t="shared" si="93"/>
        <v>DISTRIBUCION VOLUMEN X CRITERIO (kg ó litros).T.Pescados/Marisc.IngDE 15 A 19 AÑOS</v>
      </c>
      <c r="B2840" s="9">
        <v>0</v>
      </c>
      <c r="C2840" s="9">
        <v>0</v>
      </c>
      <c r="D2840" t="s">
        <v>163</v>
      </c>
      <c r="E2840" s="25">
        <v>0.60800611557147666</v>
      </c>
      <c r="F2840" s="25">
        <v>0.95520232037954578</v>
      </c>
      <c r="G2840" s="25">
        <v>0.48945870870065467</v>
      </c>
      <c r="H2840" s="10">
        <v>0</v>
      </c>
    </row>
    <row r="2841" spans="1:8" x14ac:dyDescent="0.35">
      <c r="A2841" s="9" t="str">
        <f t="shared" si="93"/>
        <v>DISTRIBUCION VOLUMEN X CRITERIO (kg ó litros).T.Pescados/Marisc.IngDE 20 A 24 AÑOS</v>
      </c>
      <c r="B2841" s="9">
        <v>0</v>
      </c>
      <c r="C2841" s="9">
        <v>0</v>
      </c>
      <c r="D2841" t="s">
        <v>164</v>
      </c>
      <c r="E2841" s="25">
        <v>1.151127004776874</v>
      </c>
      <c r="F2841" s="25">
        <v>0.76027275096803315</v>
      </c>
      <c r="G2841" s="25">
        <v>1.0106398158828178</v>
      </c>
      <c r="H2841" s="10">
        <v>0</v>
      </c>
    </row>
    <row r="2842" spans="1:8" x14ac:dyDescent="0.35">
      <c r="A2842" s="9" t="str">
        <f t="shared" si="93"/>
        <v>DISTRIBUCION VOLUMEN X CRITERIO (kg ó litros).T.Pescados/Marisc.IngDE 25 A 34 AÑOS</v>
      </c>
      <c r="B2842" s="9">
        <v>0</v>
      </c>
      <c r="C2842" s="9">
        <v>0</v>
      </c>
      <c r="D2842" t="s">
        <v>165</v>
      </c>
      <c r="E2842" s="25">
        <v>6.3033064594804085</v>
      </c>
      <c r="F2842" s="25">
        <v>5.7166900268515706</v>
      </c>
      <c r="G2842" s="25">
        <v>4.96426830945083</v>
      </c>
      <c r="H2842" s="10">
        <v>0</v>
      </c>
    </row>
    <row r="2843" spans="1:8" x14ac:dyDescent="0.35">
      <c r="A2843" s="9" t="str">
        <f t="shared" si="93"/>
        <v>DISTRIBUCION VOLUMEN X CRITERIO (kg ó litros).T.Pescados/Marisc.IngDE 35 A 49 AÑOS</v>
      </c>
      <c r="B2843" s="9">
        <v>0</v>
      </c>
      <c r="C2843" s="9">
        <v>0</v>
      </c>
      <c r="D2843" t="s">
        <v>166</v>
      </c>
      <c r="E2843" s="25">
        <v>20.403483005207377</v>
      </c>
      <c r="F2843" s="25">
        <v>16.154819007040182</v>
      </c>
      <c r="G2843" s="25">
        <v>17.287015916777044</v>
      </c>
      <c r="H2843" s="10">
        <v>0</v>
      </c>
    </row>
    <row r="2844" spans="1:8" x14ac:dyDescent="0.35">
      <c r="A2844" s="9" t="str">
        <f t="shared" si="93"/>
        <v>DISTRIBUCION VOLUMEN X CRITERIO (kg ó litros).T.Pescados/Marisc.IngDE 50 A 59 AÑOS</v>
      </c>
      <c r="B2844" s="9">
        <v>0</v>
      </c>
      <c r="C2844" s="9">
        <v>0</v>
      </c>
      <c r="D2844" t="s">
        <v>167</v>
      </c>
      <c r="E2844" s="25">
        <v>23.204648500971793</v>
      </c>
      <c r="F2844" s="25">
        <v>22.561894068243582</v>
      </c>
      <c r="G2844" s="25">
        <v>26.822033677333806</v>
      </c>
      <c r="H2844" s="10">
        <v>0</v>
      </c>
    </row>
    <row r="2845" spans="1:8" x14ac:dyDescent="0.35">
      <c r="A2845" s="9" t="str">
        <f t="shared" si="93"/>
        <v>DISTRIBUCION VOLUMEN X CRITERIO (kg ó litros).T.Pescados/Marisc.IngDE 60 A 75 AÑOS</v>
      </c>
      <c r="B2845" s="9">
        <v>0</v>
      </c>
      <c r="C2845" s="9">
        <v>0</v>
      </c>
      <c r="D2845" t="s">
        <v>168</v>
      </c>
      <c r="E2845" s="25">
        <v>48.329433574527428</v>
      </c>
      <c r="F2845" s="25">
        <v>53.851125825038523</v>
      </c>
      <c r="G2845" s="25">
        <v>49.426584092027625</v>
      </c>
      <c r="H2845" s="10">
        <v>0</v>
      </c>
    </row>
    <row r="2846" spans="1:8" x14ac:dyDescent="0.35">
      <c r="A2846" s="9" t="str">
        <f t="shared" si="93"/>
        <v>DISTRIBUCION VOLUMEN X CRITERIO (kg ó litros).T.Pescados/Marisc.IngNIVEL ALTO</v>
      </c>
      <c r="B2846" s="9">
        <v>0</v>
      </c>
      <c r="C2846" s="9">
        <v>0</v>
      </c>
      <c r="D2846" t="s">
        <v>256</v>
      </c>
      <c r="E2846" s="25">
        <v>29.272804706724013</v>
      </c>
      <c r="F2846" s="25">
        <v>24.581768653961291</v>
      </c>
      <c r="G2846" s="25">
        <v>24.73531446959749</v>
      </c>
      <c r="H2846" s="10">
        <v>0</v>
      </c>
    </row>
    <row r="2847" spans="1:8" x14ac:dyDescent="0.35">
      <c r="A2847" s="9" t="str">
        <f t="shared" si="93"/>
        <v>DISTRIBUCION VOLUMEN X CRITERIO (kg ó litros).T.Pescados/Marisc.IngNIVEL MEDIO ALTO</v>
      </c>
      <c r="B2847" s="9">
        <v>0</v>
      </c>
      <c r="C2847" s="9">
        <v>0</v>
      </c>
      <c r="D2847" t="s">
        <v>257</v>
      </c>
      <c r="E2847" s="25">
        <v>13.546143122093083</v>
      </c>
      <c r="F2847" s="25">
        <v>13.987468687716371</v>
      </c>
      <c r="G2847" s="25">
        <v>15.462554299111368</v>
      </c>
      <c r="H2847" s="10">
        <v>0</v>
      </c>
    </row>
    <row r="2848" spans="1:8" x14ac:dyDescent="0.35">
      <c r="A2848" s="9" t="str">
        <f t="shared" si="93"/>
        <v>DISTRIBUCION VOLUMEN X CRITERIO (kg ó litros).T.Pescados/Marisc.IngNIVEL MEDIO</v>
      </c>
      <c r="B2848" s="9">
        <v>0</v>
      </c>
      <c r="C2848" s="9">
        <v>0</v>
      </c>
      <c r="D2848" t="s">
        <v>258</v>
      </c>
      <c r="E2848" s="25">
        <v>23.285979334779363</v>
      </c>
      <c r="F2848" s="25">
        <v>25.930789088784966</v>
      </c>
      <c r="G2848" s="25">
        <v>24.611203836367107</v>
      </c>
      <c r="H2848" s="10">
        <v>0</v>
      </c>
    </row>
    <row r="2849" spans="1:8" x14ac:dyDescent="0.35">
      <c r="A2849" s="9" t="str">
        <f t="shared" si="93"/>
        <v>DISTRIBUCION VOLUMEN X CRITERIO (kg ó litros).T.Pescados/Marisc.IngNIVEL MEDIO BAJO</v>
      </c>
      <c r="B2849" s="9">
        <v>0</v>
      </c>
      <c r="C2849" s="9">
        <v>0</v>
      </c>
      <c r="D2849" t="s">
        <v>259</v>
      </c>
      <c r="E2849" s="25">
        <v>17.336178712743081</v>
      </c>
      <c r="F2849" s="25">
        <v>14.394979483956458</v>
      </c>
      <c r="G2849" s="25">
        <v>13.753751920146119</v>
      </c>
      <c r="H2849" s="10">
        <v>0</v>
      </c>
    </row>
    <row r="2850" spans="1:8" x14ac:dyDescent="0.35">
      <c r="A2850" s="9" t="str">
        <f t="shared" si="93"/>
        <v>DISTRIBUCION VOLUMEN X CRITERIO (kg ó litros).T.Pescados/Marisc.IngNIVEL BAJO</v>
      </c>
      <c r="B2850" s="9">
        <v>0</v>
      </c>
      <c r="C2850" s="9">
        <v>0</v>
      </c>
      <c r="D2850" t="s">
        <v>260</v>
      </c>
      <c r="E2850" s="25">
        <v>16.558895923479017</v>
      </c>
      <c r="F2850" s="25">
        <v>21.104996763841626</v>
      </c>
      <c r="G2850" s="25">
        <v>21.437178780101913</v>
      </c>
      <c r="H2850" s="10">
        <v>0</v>
      </c>
    </row>
    <row r="2851" spans="1:8" x14ac:dyDescent="0.35">
      <c r="A2851" s="9" t="str">
        <f t="shared" si="93"/>
        <v>DISTRIBUCION VOLUMEN X CRITERIO (kg ó litros).T.Pescados/Marisc.IngHOMBRE</v>
      </c>
      <c r="B2851" s="9">
        <v>0</v>
      </c>
      <c r="C2851" s="9">
        <v>0</v>
      </c>
      <c r="D2851" t="s">
        <v>173</v>
      </c>
      <c r="E2851" s="25">
        <v>55.897447013563436</v>
      </c>
      <c r="F2851" s="25">
        <v>58.282025242844114</v>
      </c>
      <c r="G2851" s="25">
        <v>56.425214956982508</v>
      </c>
      <c r="H2851" s="10">
        <v>0</v>
      </c>
    </row>
    <row r="2852" spans="1:8" x14ac:dyDescent="0.35">
      <c r="A2852" s="9" t="str">
        <f t="shared" si="93"/>
        <v>DISTRIBUCION VOLUMEN X CRITERIO (kg ó litros).T.Pescados/Marisc.IngMUJER</v>
      </c>
      <c r="B2852" s="9">
        <v>0</v>
      </c>
      <c r="C2852" s="9">
        <v>0</v>
      </c>
      <c r="D2852" t="s">
        <v>174</v>
      </c>
      <c r="E2852" s="25">
        <v>44.102552420876563</v>
      </c>
      <c r="F2852" s="25">
        <v>41.717976355860685</v>
      </c>
      <c r="G2852" s="25">
        <v>43.574784125530229</v>
      </c>
      <c r="H2852" s="10">
        <v>0</v>
      </c>
    </row>
    <row r="2853" spans="1:8" x14ac:dyDescent="0.35">
      <c r="A2853" s="9" t="str">
        <f>$B$2343&amp;$C$2853&amp;D2853</f>
        <v>DISTRIBUCION VOLUMEN X CRITERIO (kg ó litros)Pescados Ing.T.ESPAÑA</v>
      </c>
      <c r="B2853" s="9">
        <v>0</v>
      </c>
      <c r="C2853" s="9" t="s">
        <v>83</v>
      </c>
      <c r="D2853" t="s">
        <v>145</v>
      </c>
      <c r="E2853" s="25">
        <v>100</v>
      </c>
      <c r="F2853" s="25">
        <v>100</v>
      </c>
      <c r="G2853" s="25">
        <v>100</v>
      </c>
      <c r="H2853" s="10">
        <v>0</v>
      </c>
    </row>
    <row r="2854" spans="1:8" x14ac:dyDescent="0.35">
      <c r="A2854" s="9" t="str">
        <f t="shared" ref="A2854:A2882" si="94">$B$2343&amp;$C$2853&amp;D2854</f>
        <v>DISTRIBUCION VOLUMEN X CRITERIO (kg ó litros)Pescados Ing.BCN AM</v>
      </c>
      <c r="B2854" s="9">
        <v>0</v>
      </c>
      <c r="C2854" s="9">
        <v>0</v>
      </c>
      <c r="D2854" t="s">
        <v>147</v>
      </c>
      <c r="E2854" s="25">
        <v>9.6268772720817637</v>
      </c>
      <c r="F2854" s="25">
        <v>8.5316410600372734</v>
      </c>
      <c r="G2854" s="25">
        <v>8.8140163212841784</v>
      </c>
      <c r="H2854" s="10">
        <v>0</v>
      </c>
    </row>
    <row r="2855" spans="1:8" x14ac:dyDescent="0.35">
      <c r="A2855" s="9" t="str">
        <f t="shared" si="94"/>
        <v>DISTRIBUCION VOLUMEN X CRITERIO (kg ó litros)Pescados Ing.REST.CAT ARAGON</v>
      </c>
      <c r="B2855" s="9">
        <v>0</v>
      </c>
      <c r="C2855" s="9">
        <v>0</v>
      </c>
      <c r="D2855" t="s">
        <v>148</v>
      </c>
      <c r="E2855" s="25">
        <v>10.525297191551966</v>
      </c>
      <c r="F2855" s="25">
        <v>10.758304541470062</v>
      </c>
      <c r="G2855" s="25">
        <v>12.303763683451496</v>
      </c>
      <c r="H2855" s="10">
        <v>0</v>
      </c>
    </row>
    <row r="2856" spans="1:8" x14ac:dyDescent="0.35">
      <c r="A2856" s="9" t="str">
        <f t="shared" si="94"/>
        <v>DISTRIBUCION VOLUMEN X CRITERIO (kg ó litros)Pescados Ing.LEVANTE</v>
      </c>
      <c r="B2856" s="9">
        <v>0</v>
      </c>
      <c r="C2856" s="9">
        <v>0</v>
      </c>
      <c r="D2856" t="s">
        <v>149</v>
      </c>
      <c r="E2856" s="25">
        <v>14.231177937301693</v>
      </c>
      <c r="F2856" s="25">
        <v>16.273233240700879</v>
      </c>
      <c r="G2856" s="25">
        <v>16.147248391874438</v>
      </c>
      <c r="H2856" s="10">
        <v>0</v>
      </c>
    </row>
    <row r="2857" spans="1:8" x14ac:dyDescent="0.35">
      <c r="A2857" s="9" t="str">
        <f t="shared" si="94"/>
        <v>DISTRIBUCION VOLUMEN X CRITERIO (kg ó litros)Pescados Ing.ANDALUCIA</v>
      </c>
      <c r="B2857" s="9">
        <v>0</v>
      </c>
      <c r="C2857" s="9">
        <v>0</v>
      </c>
      <c r="D2857" t="s">
        <v>150</v>
      </c>
      <c r="E2857" s="25">
        <v>23.468148326885661</v>
      </c>
      <c r="F2857" s="25">
        <v>20.592094162744903</v>
      </c>
      <c r="G2857" s="25">
        <v>20.312668443987945</v>
      </c>
      <c r="H2857" s="10">
        <v>0</v>
      </c>
    </row>
    <row r="2858" spans="1:8" x14ac:dyDescent="0.35">
      <c r="A2858" s="9" t="str">
        <f t="shared" si="94"/>
        <v>DISTRIBUCION VOLUMEN X CRITERIO (kg ó litros)Pescados Ing.MDD AM</v>
      </c>
      <c r="B2858" s="9">
        <v>0</v>
      </c>
      <c r="C2858" s="9">
        <v>0</v>
      </c>
      <c r="D2858" t="s">
        <v>151</v>
      </c>
      <c r="E2858" s="25">
        <v>21.04187097608138</v>
      </c>
      <c r="F2858" s="25">
        <v>18.642149702523234</v>
      </c>
      <c r="G2858" s="25">
        <v>19.103582952584269</v>
      </c>
      <c r="H2858" s="10">
        <v>0</v>
      </c>
    </row>
    <row r="2859" spans="1:8" x14ac:dyDescent="0.35">
      <c r="A2859" s="9" t="str">
        <f t="shared" si="94"/>
        <v>DISTRIBUCION VOLUMEN X CRITERIO (kg ó litros)Pescados Ing.RTO CENTRO</v>
      </c>
      <c r="B2859" s="9">
        <v>0</v>
      </c>
      <c r="C2859" s="9">
        <v>0</v>
      </c>
      <c r="D2859" t="s">
        <v>152</v>
      </c>
      <c r="E2859" s="25">
        <v>6.0703355759126412</v>
      </c>
      <c r="F2859" s="25">
        <v>7.7449502312441254</v>
      </c>
      <c r="G2859" s="25">
        <v>7.8594375096388998</v>
      </c>
      <c r="H2859" s="10">
        <v>0</v>
      </c>
    </row>
    <row r="2860" spans="1:8" x14ac:dyDescent="0.35">
      <c r="A2860" s="9" t="str">
        <f t="shared" si="94"/>
        <v>DISTRIBUCION VOLUMEN X CRITERIO (kg ó litros)Pescados Ing.NORTE-CENTRO</v>
      </c>
      <c r="B2860" s="9">
        <v>0</v>
      </c>
      <c r="C2860" s="9">
        <v>0</v>
      </c>
      <c r="D2860" t="s">
        <v>153</v>
      </c>
      <c r="E2860" s="25">
        <v>7.9229345267046929</v>
      </c>
      <c r="F2860" s="25">
        <v>7.4711260242433131</v>
      </c>
      <c r="G2860" s="25">
        <v>7.7117650407440745</v>
      </c>
      <c r="H2860" s="10">
        <v>0</v>
      </c>
    </row>
    <row r="2861" spans="1:8" x14ac:dyDescent="0.35">
      <c r="A2861" s="9" t="str">
        <f t="shared" si="94"/>
        <v>DISTRIBUCION VOLUMEN X CRITERIO (kg ó litros)Pescados Ing.NOROESTE</v>
      </c>
      <c r="B2861" s="9">
        <v>0</v>
      </c>
      <c r="C2861" s="9">
        <v>0</v>
      </c>
      <c r="D2861" t="s">
        <v>154</v>
      </c>
      <c r="E2861" s="25">
        <v>7.1133595404641756</v>
      </c>
      <c r="F2861" s="25">
        <v>9.9865063974730557</v>
      </c>
      <c r="G2861" s="25">
        <v>7.7475144830037106</v>
      </c>
      <c r="H2861" s="10">
        <v>0</v>
      </c>
    </row>
    <row r="2862" spans="1:8" x14ac:dyDescent="0.35">
      <c r="A2862" s="9" t="str">
        <f t="shared" si="94"/>
        <v>DISTRIBUCION VOLUMEN X CRITERIO (kg ó litros)Pescados Ing.&lt;2MIL</v>
      </c>
      <c r="B2862" s="9">
        <v>0</v>
      </c>
      <c r="C2862" s="9">
        <v>0</v>
      </c>
      <c r="D2862" t="s">
        <v>155</v>
      </c>
      <c r="E2862" s="25">
        <v>3.4052902100190163</v>
      </c>
      <c r="F2862" s="25">
        <v>5.1898392365293065</v>
      </c>
      <c r="G2862" s="25">
        <v>5.0312062461335296</v>
      </c>
      <c r="H2862" s="10">
        <v>0</v>
      </c>
    </row>
    <row r="2863" spans="1:8" x14ac:dyDescent="0.35">
      <c r="A2863" s="9" t="str">
        <f t="shared" si="94"/>
        <v>DISTRIBUCION VOLUMEN X CRITERIO (kg ó litros)Pescados Ing.2-5MIL</v>
      </c>
      <c r="B2863" s="9">
        <v>0</v>
      </c>
      <c r="C2863" s="9">
        <v>0</v>
      </c>
      <c r="D2863" t="s">
        <v>156</v>
      </c>
      <c r="E2863" s="25">
        <v>4.7034117497243528</v>
      </c>
      <c r="F2863" s="25">
        <v>3.8314824795280118</v>
      </c>
      <c r="G2863" s="25">
        <v>3.4388523374359528</v>
      </c>
      <c r="H2863" s="10">
        <v>0</v>
      </c>
    </row>
    <row r="2864" spans="1:8" x14ac:dyDescent="0.35">
      <c r="A2864" s="9" t="str">
        <f t="shared" si="94"/>
        <v>DISTRIBUCION VOLUMEN X CRITERIO (kg ó litros)Pescados Ing.5-10MIL</v>
      </c>
      <c r="B2864" s="9">
        <v>0</v>
      </c>
      <c r="C2864" s="9">
        <v>0</v>
      </c>
      <c r="D2864" t="s">
        <v>157</v>
      </c>
      <c r="E2864" s="25">
        <v>6.8158302968958608</v>
      </c>
      <c r="F2864" s="25">
        <v>6.8546721927797414</v>
      </c>
      <c r="G2864" s="25">
        <v>7.5989454499361813</v>
      </c>
      <c r="H2864" s="10">
        <v>0</v>
      </c>
    </row>
    <row r="2865" spans="1:8" x14ac:dyDescent="0.35">
      <c r="A2865" s="9" t="str">
        <f t="shared" si="94"/>
        <v>DISTRIBUCION VOLUMEN X CRITERIO (kg ó litros)Pescados Ing.10-30MIL</v>
      </c>
      <c r="B2865" s="9">
        <v>0</v>
      </c>
      <c r="C2865" s="9">
        <v>0</v>
      </c>
      <c r="D2865" t="s">
        <v>158</v>
      </c>
      <c r="E2865" s="25">
        <v>16.054520336273377</v>
      </c>
      <c r="F2865" s="25">
        <v>16.199932081311498</v>
      </c>
      <c r="G2865" s="25">
        <v>17.657350599047394</v>
      </c>
      <c r="H2865" s="10">
        <v>0</v>
      </c>
    </row>
    <row r="2866" spans="1:8" x14ac:dyDescent="0.35">
      <c r="A2866" s="9" t="str">
        <f t="shared" si="94"/>
        <v>DISTRIBUCION VOLUMEN X CRITERIO (kg ó litros)Pescados Ing.30-100MIL</v>
      </c>
      <c r="B2866" s="9">
        <v>0</v>
      </c>
      <c r="C2866" s="9">
        <v>0</v>
      </c>
      <c r="D2866" t="s">
        <v>159</v>
      </c>
      <c r="E2866" s="25">
        <v>20.559295427520208</v>
      </c>
      <c r="F2866" s="25">
        <v>20.57336804730026</v>
      </c>
      <c r="G2866" s="25">
        <v>22.640602383623648</v>
      </c>
      <c r="H2866" s="10">
        <v>0</v>
      </c>
    </row>
    <row r="2867" spans="1:8" x14ac:dyDescent="0.35">
      <c r="A2867" s="9" t="str">
        <f t="shared" si="94"/>
        <v>DISTRIBUCION VOLUMEN X CRITERIO (kg ó litros)Pescados Ing.100-200MIL</v>
      </c>
      <c r="B2867" s="9">
        <v>0</v>
      </c>
      <c r="C2867" s="9">
        <v>0</v>
      </c>
      <c r="D2867" t="s">
        <v>160</v>
      </c>
      <c r="E2867" s="25">
        <v>10.746474815189199</v>
      </c>
      <c r="F2867" s="25">
        <v>9.4012697673245782</v>
      </c>
      <c r="G2867" s="25">
        <v>10.057759832354138</v>
      </c>
      <c r="H2867" s="10">
        <v>0</v>
      </c>
    </row>
    <row r="2868" spans="1:8" x14ac:dyDescent="0.35">
      <c r="A2868" s="9" t="str">
        <f t="shared" si="94"/>
        <v>DISTRIBUCION VOLUMEN X CRITERIO (kg ó litros)Pescados Ing.200-500MIL</v>
      </c>
      <c r="B2868" s="9">
        <v>0</v>
      </c>
      <c r="C2868" s="9">
        <v>0</v>
      </c>
      <c r="D2868" t="s">
        <v>161</v>
      </c>
      <c r="E2868" s="25">
        <v>12.92141265187621</v>
      </c>
      <c r="F2868" s="25">
        <v>13.858538660278455</v>
      </c>
      <c r="G2868" s="25">
        <v>12.543770291332956</v>
      </c>
      <c r="H2868" s="10">
        <v>0</v>
      </c>
    </row>
    <row r="2869" spans="1:8" x14ac:dyDescent="0.35">
      <c r="A2869" s="9" t="str">
        <f t="shared" si="94"/>
        <v>DISTRIBUCION VOLUMEN X CRITERIO (kg ó litros)Pescados Ing.&gt;500MIL</v>
      </c>
      <c r="B2869" s="9">
        <v>0</v>
      </c>
      <c r="C2869" s="9">
        <v>0</v>
      </c>
      <c r="D2869" t="s">
        <v>162</v>
      </c>
      <c r="E2869" s="25">
        <v>24.793764253900623</v>
      </c>
      <c r="F2869" s="25">
        <v>24.090902335466353</v>
      </c>
      <c r="G2869" s="25">
        <v>21.031508529633001</v>
      </c>
      <c r="H2869" s="10">
        <v>0</v>
      </c>
    </row>
    <row r="2870" spans="1:8" x14ac:dyDescent="0.35">
      <c r="A2870" s="9" t="str">
        <f t="shared" si="94"/>
        <v>DISTRIBUCION VOLUMEN X CRITERIO (kg ó litros)Pescados Ing.DE 15 A 19 AÑOS</v>
      </c>
      <c r="B2870" s="9">
        <v>0</v>
      </c>
      <c r="C2870" s="9">
        <v>0</v>
      </c>
      <c r="D2870" t="s">
        <v>163</v>
      </c>
      <c r="E2870" s="25">
        <v>0.4923147793721121</v>
      </c>
      <c r="F2870" s="25">
        <v>0.99536135545027471</v>
      </c>
      <c r="G2870" s="25">
        <v>0.47478987455114291</v>
      </c>
      <c r="H2870" s="10">
        <v>0</v>
      </c>
    </row>
    <row r="2871" spans="1:8" x14ac:dyDescent="0.35">
      <c r="A2871" s="9" t="str">
        <f t="shared" si="94"/>
        <v>DISTRIBUCION VOLUMEN X CRITERIO (kg ó litros)Pescados Ing.DE 20 A 24 AÑOS</v>
      </c>
      <c r="B2871" s="9">
        <v>0</v>
      </c>
      <c r="C2871" s="9">
        <v>0</v>
      </c>
      <c r="D2871" t="s">
        <v>164</v>
      </c>
      <c r="E2871" s="25">
        <v>1.5458276434030578</v>
      </c>
      <c r="F2871" s="25">
        <v>1.1310966947111145</v>
      </c>
      <c r="G2871" s="25">
        <v>1.9767680481184202</v>
      </c>
      <c r="H2871" s="10">
        <v>0</v>
      </c>
    </row>
    <row r="2872" spans="1:8" x14ac:dyDescent="0.35">
      <c r="A2872" s="9" t="str">
        <f t="shared" si="94"/>
        <v>DISTRIBUCION VOLUMEN X CRITERIO (kg ó litros)Pescados Ing.DE 25 A 34 AÑOS</v>
      </c>
      <c r="B2872" s="9">
        <v>0</v>
      </c>
      <c r="C2872" s="9">
        <v>0</v>
      </c>
      <c r="D2872" t="s">
        <v>165</v>
      </c>
      <c r="E2872" s="25">
        <v>8.6205563707954376</v>
      </c>
      <c r="F2872" s="25">
        <v>7.3119721316881909</v>
      </c>
      <c r="G2872" s="25">
        <v>6.4446436052033924</v>
      </c>
      <c r="H2872" s="10">
        <v>0</v>
      </c>
    </row>
    <row r="2873" spans="1:8" x14ac:dyDescent="0.35">
      <c r="A2873" s="9" t="str">
        <f t="shared" si="94"/>
        <v>DISTRIBUCION VOLUMEN X CRITERIO (kg ó litros)Pescados Ing.DE 35 A 49 AÑOS</v>
      </c>
      <c r="B2873" s="9">
        <v>0</v>
      </c>
      <c r="C2873" s="9">
        <v>0</v>
      </c>
      <c r="D2873" t="s">
        <v>166</v>
      </c>
      <c r="E2873" s="25">
        <v>20.629501083187662</v>
      </c>
      <c r="F2873" s="25">
        <v>17.397880745552595</v>
      </c>
      <c r="G2873" s="25">
        <v>19.151740920089274</v>
      </c>
      <c r="H2873" s="10">
        <v>0</v>
      </c>
    </row>
    <row r="2874" spans="1:8" x14ac:dyDescent="0.35">
      <c r="A2874" s="9" t="str">
        <f t="shared" si="94"/>
        <v>DISTRIBUCION VOLUMEN X CRITERIO (kg ó litros)Pescados Ing.DE 50 A 59 AÑOS</v>
      </c>
      <c r="B2874" s="9">
        <v>0</v>
      </c>
      <c r="C2874" s="9">
        <v>0</v>
      </c>
      <c r="D2874" t="s">
        <v>167</v>
      </c>
      <c r="E2874" s="25">
        <v>24.312080459174002</v>
      </c>
      <c r="F2874" s="25">
        <v>24.529830936813529</v>
      </c>
      <c r="G2874" s="25">
        <v>25.943772688400568</v>
      </c>
      <c r="H2874" s="10">
        <v>0</v>
      </c>
    </row>
    <row r="2875" spans="1:8" x14ac:dyDescent="0.35">
      <c r="A2875" s="9" t="str">
        <f t="shared" si="94"/>
        <v>DISTRIBUCION VOLUMEN X CRITERIO (kg ó litros)Pescados Ing.DE 60 A 75 AÑOS</v>
      </c>
      <c r="B2875" s="9">
        <v>0</v>
      </c>
      <c r="C2875" s="9">
        <v>0</v>
      </c>
      <c r="D2875" t="s">
        <v>168</v>
      </c>
      <c r="E2875" s="25">
        <v>44.399719930891614</v>
      </c>
      <c r="F2875" s="25">
        <v>48.633862609962939</v>
      </c>
      <c r="G2875" s="25">
        <v>46.00827983030689</v>
      </c>
      <c r="H2875" s="10">
        <v>0</v>
      </c>
    </row>
    <row r="2876" spans="1:8" x14ac:dyDescent="0.35">
      <c r="A2876" s="9" t="str">
        <f t="shared" si="94"/>
        <v>DISTRIBUCION VOLUMEN X CRITERIO (kg ó litros)Pescados Ing.NIVEL ALTO</v>
      </c>
      <c r="B2876" s="9">
        <v>0</v>
      </c>
      <c r="C2876" s="9">
        <v>0</v>
      </c>
      <c r="D2876" t="s">
        <v>256</v>
      </c>
      <c r="E2876" s="25">
        <v>28.421711433477341</v>
      </c>
      <c r="F2876" s="25">
        <v>25.574619290845916</v>
      </c>
      <c r="G2876" s="25">
        <v>26.462941865936884</v>
      </c>
      <c r="H2876" s="10">
        <v>0</v>
      </c>
    </row>
    <row r="2877" spans="1:8" x14ac:dyDescent="0.35">
      <c r="A2877" s="9" t="str">
        <f t="shared" si="94"/>
        <v>DISTRIBUCION VOLUMEN X CRITERIO (kg ó litros)Pescados Ing.NIVEL MEDIO ALTO</v>
      </c>
      <c r="B2877" s="9">
        <v>0</v>
      </c>
      <c r="C2877" s="9">
        <v>0</v>
      </c>
      <c r="D2877" t="s">
        <v>257</v>
      </c>
      <c r="E2877" s="25">
        <v>13.639909282423993</v>
      </c>
      <c r="F2877" s="25">
        <v>15.52301018122248</v>
      </c>
      <c r="G2877" s="25">
        <v>17.009631645266587</v>
      </c>
      <c r="H2877" s="10">
        <v>0</v>
      </c>
    </row>
    <row r="2878" spans="1:8" x14ac:dyDescent="0.35">
      <c r="A2878" s="9" t="str">
        <f t="shared" si="94"/>
        <v>DISTRIBUCION VOLUMEN X CRITERIO (kg ó litros)Pescados Ing.NIVEL MEDIO</v>
      </c>
      <c r="B2878" s="9">
        <v>0</v>
      </c>
      <c r="C2878" s="9">
        <v>0</v>
      </c>
      <c r="D2878" t="s">
        <v>258</v>
      </c>
      <c r="E2878" s="25">
        <v>24.638265395618848</v>
      </c>
      <c r="F2878" s="25">
        <v>24.157710880056264</v>
      </c>
      <c r="G2878" s="25">
        <v>24.775372493504484</v>
      </c>
      <c r="H2878" s="10">
        <v>0</v>
      </c>
    </row>
    <row r="2879" spans="1:8" x14ac:dyDescent="0.35">
      <c r="A2879" s="9" t="str">
        <f t="shared" si="94"/>
        <v>DISTRIBUCION VOLUMEN X CRITERIO (kg ó litros)Pescados Ing.NIVEL MEDIO BAJO</v>
      </c>
      <c r="B2879" s="9">
        <v>0</v>
      </c>
      <c r="C2879" s="9">
        <v>0</v>
      </c>
      <c r="D2879" t="s">
        <v>259</v>
      </c>
      <c r="E2879" s="25">
        <v>16.555419003205444</v>
      </c>
      <c r="F2879" s="25">
        <v>13.765101241289452</v>
      </c>
      <c r="G2879" s="25">
        <v>12.26344922685322</v>
      </c>
      <c r="H2879" s="10">
        <v>0</v>
      </c>
    </row>
    <row r="2880" spans="1:8" x14ac:dyDescent="0.35">
      <c r="A2880" s="9" t="str">
        <f t="shared" si="94"/>
        <v>DISTRIBUCION VOLUMEN X CRITERIO (kg ó litros)Pescados Ing.NIVEL BAJO</v>
      </c>
      <c r="B2880" s="9">
        <v>0</v>
      </c>
      <c r="C2880" s="9">
        <v>0</v>
      </c>
      <c r="D2880" t="s">
        <v>260</v>
      </c>
      <c r="E2880" s="25">
        <v>16.744689147359068</v>
      </c>
      <c r="F2880" s="25">
        <v>20.979561283736313</v>
      </c>
      <c r="G2880" s="25">
        <v>19.488606542500452</v>
      </c>
      <c r="H2880" s="10">
        <v>0</v>
      </c>
    </row>
    <row r="2881" spans="1:8" x14ac:dyDescent="0.35">
      <c r="A2881" s="9" t="str">
        <f t="shared" si="94"/>
        <v>DISTRIBUCION VOLUMEN X CRITERIO (kg ó litros)Pescados Ing.HOMBRE</v>
      </c>
      <c r="B2881" s="9">
        <v>0</v>
      </c>
      <c r="C2881" s="9">
        <v>0</v>
      </c>
      <c r="D2881" t="s">
        <v>173</v>
      </c>
      <c r="E2881" s="25">
        <v>57.083208058121357</v>
      </c>
      <c r="F2881" s="25">
        <v>54.540630252978453</v>
      </c>
      <c r="G2881" s="25">
        <v>52.259383722096196</v>
      </c>
      <c r="H2881" s="10">
        <v>0</v>
      </c>
    </row>
    <row r="2882" spans="1:8" x14ac:dyDescent="0.35">
      <c r="A2882" s="9" t="str">
        <f t="shared" si="94"/>
        <v>DISTRIBUCION VOLUMEN X CRITERIO (kg ó litros)Pescados Ing.MUJER</v>
      </c>
      <c r="B2882" s="9">
        <v>0</v>
      </c>
      <c r="C2882" s="9">
        <v>0</v>
      </c>
      <c r="D2882" t="s">
        <v>174</v>
      </c>
      <c r="E2882" s="25">
        <v>42.916788101985453</v>
      </c>
      <c r="F2882" s="25">
        <v>45.459374812124608</v>
      </c>
      <c r="G2882" s="25">
        <v>47.740614444384271</v>
      </c>
      <c r="H2882" s="10">
        <v>0</v>
      </c>
    </row>
    <row r="2883" spans="1:8" x14ac:dyDescent="0.35">
      <c r="A2883" s="9" t="str">
        <f>$B$2343&amp;$C$2883&amp;D2883</f>
        <v>DISTRIBUCION VOLUMEN X CRITERIO (kg ó litros)Merluza/Pescadil.IngT.ESPAÑA</v>
      </c>
      <c r="B2883" s="9">
        <v>0</v>
      </c>
      <c r="C2883" s="9" t="s">
        <v>84</v>
      </c>
      <c r="D2883" t="s">
        <v>145</v>
      </c>
      <c r="E2883" s="25">
        <v>100</v>
      </c>
      <c r="F2883" s="25">
        <v>100</v>
      </c>
      <c r="G2883" s="25">
        <v>100</v>
      </c>
      <c r="H2883" s="10">
        <v>0</v>
      </c>
    </row>
    <row r="2884" spans="1:8" x14ac:dyDescent="0.35">
      <c r="A2884" s="9" t="str">
        <f t="shared" ref="A2884:A2912" si="95">$B$2343&amp;$C$2883&amp;D2884</f>
        <v>DISTRIBUCION VOLUMEN X CRITERIO (kg ó litros)Merluza/Pescadil.IngBCN AM</v>
      </c>
      <c r="B2884" s="9">
        <v>0</v>
      </c>
      <c r="C2884" s="9">
        <v>0</v>
      </c>
      <c r="D2884" t="s">
        <v>147</v>
      </c>
      <c r="E2884" s="25">
        <v>4.4629165730133851</v>
      </c>
      <c r="F2884" s="25">
        <v>4.6013931430243202</v>
      </c>
      <c r="G2884" s="25">
        <v>4.0798129052405994</v>
      </c>
      <c r="H2884" s="10">
        <v>0</v>
      </c>
    </row>
    <row r="2885" spans="1:8" x14ac:dyDescent="0.35">
      <c r="A2885" s="9" t="str">
        <f t="shared" si="95"/>
        <v>DISTRIBUCION VOLUMEN X CRITERIO (kg ó litros)Merluza/Pescadil.IngREST.CAT ARAGON</v>
      </c>
      <c r="B2885" s="9">
        <v>0</v>
      </c>
      <c r="C2885" s="9">
        <v>0</v>
      </c>
      <c r="D2885" t="s">
        <v>148</v>
      </c>
      <c r="E2885" s="25">
        <v>13.086455021871654</v>
      </c>
      <c r="F2885" s="25">
        <v>5.8375978317424329</v>
      </c>
      <c r="G2885" s="25">
        <v>17.845431614278027</v>
      </c>
      <c r="H2885" s="10">
        <v>0</v>
      </c>
    </row>
    <row r="2886" spans="1:8" x14ac:dyDescent="0.35">
      <c r="A2886" s="9" t="str">
        <f t="shared" si="95"/>
        <v>DISTRIBUCION VOLUMEN X CRITERIO (kg ó litros)Merluza/Pescadil.IngLEVANTE</v>
      </c>
      <c r="B2886" s="9">
        <v>0</v>
      </c>
      <c r="C2886" s="9">
        <v>0</v>
      </c>
      <c r="D2886" t="s">
        <v>149</v>
      </c>
      <c r="E2886" s="25">
        <v>8.2352517119074147</v>
      </c>
      <c r="F2886" s="25">
        <v>12.430666545496244</v>
      </c>
      <c r="G2886" s="25">
        <v>10.86605531267959</v>
      </c>
      <c r="H2886" s="10">
        <v>0</v>
      </c>
    </row>
    <row r="2887" spans="1:8" x14ac:dyDescent="0.35">
      <c r="A2887" s="9" t="str">
        <f t="shared" si="95"/>
        <v>DISTRIBUCION VOLUMEN X CRITERIO (kg ó litros)Merluza/Pescadil.IngANDALUCIA</v>
      </c>
      <c r="B2887" s="9">
        <v>0</v>
      </c>
      <c r="C2887" s="9">
        <v>0</v>
      </c>
      <c r="D2887" t="s">
        <v>150</v>
      </c>
      <c r="E2887" s="25">
        <v>15.925956049872623</v>
      </c>
      <c r="F2887" s="25">
        <v>19.984467394871146</v>
      </c>
      <c r="G2887" s="25">
        <v>18.59002044168739</v>
      </c>
      <c r="H2887" s="10">
        <v>0</v>
      </c>
    </row>
    <row r="2888" spans="1:8" x14ac:dyDescent="0.35">
      <c r="A2888" s="9" t="str">
        <f t="shared" si="95"/>
        <v>DISTRIBUCION VOLUMEN X CRITERIO (kg ó litros)Merluza/Pescadil.IngMDD AM</v>
      </c>
      <c r="B2888" s="9">
        <v>0</v>
      </c>
      <c r="C2888" s="9">
        <v>0</v>
      </c>
      <c r="D2888" t="s">
        <v>151</v>
      </c>
      <c r="E2888" s="25">
        <v>22.995737328868106</v>
      </c>
      <c r="F2888" s="25">
        <v>19.590406187592414</v>
      </c>
      <c r="G2888" s="25">
        <v>17.337570063691619</v>
      </c>
      <c r="H2888" s="10">
        <v>0</v>
      </c>
    </row>
    <row r="2889" spans="1:8" x14ac:dyDescent="0.35">
      <c r="A2889" s="9" t="str">
        <f t="shared" si="95"/>
        <v>DISTRIBUCION VOLUMEN X CRITERIO (kg ó litros)Merluza/Pescadil.IngRTO CENTRO</v>
      </c>
      <c r="B2889" s="9">
        <v>0</v>
      </c>
      <c r="C2889" s="9">
        <v>0</v>
      </c>
      <c r="D2889" t="s">
        <v>152</v>
      </c>
      <c r="E2889" s="25">
        <v>7.8842279261699417</v>
      </c>
      <c r="F2889" s="25">
        <v>8.3382938371491839</v>
      </c>
      <c r="G2889" s="25">
        <v>12.696977427572106</v>
      </c>
      <c r="H2889" s="10">
        <v>0</v>
      </c>
    </row>
    <row r="2890" spans="1:8" x14ac:dyDescent="0.35">
      <c r="A2890" s="9" t="str">
        <f t="shared" si="95"/>
        <v>DISTRIBUCION VOLUMEN X CRITERIO (kg ó litros)Merluza/Pescadil.IngNORTE-CENTRO</v>
      </c>
      <c r="B2890" s="9">
        <v>0</v>
      </c>
      <c r="C2890" s="9">
        <v>0</v>
      </c>
      <c r="D2890" t="s">
        <v>153</v>
      </c>
      <c r="E2890" s="25">
        <v>16.761779169973217</v>
      </c>
      <c r="F2890" s="25">
        <v>16.210442895950226</v>
      </c>
      <c r="G2890" s="25">
        <v>9.3569762136089079</v>
      </c>
      <c r="H2890" s="10">
        <v>0</v>
      </c>
    </row>
    <row r="2891" spans="1:8" x14ac:dyDescent="0.35">
      <c r="A2891" s="9" t="str">
        <f t="shared" si="95"/>
        <v>DISTRIBUCION VOLUMEN X CRITERIO (kg ó litros)Merluza/Pescadil.IngNOROESTE</v>
      </c>
      <c r="B2891" s="9">
        <v>0</v>
      </c>
      <c r="C2891" s="9">
        <v>0</v>
      </c>
      <c r="D2891" t="s">
        <v>154</v>
      </c>
      <c r="E2891" s="25">
        <v>10.647677837105645</v>
      </c>
      <c r="F2891" s="25">
        <v>13.006738032638243</v>
      </c>
      <c r="G2891" s="25">
        <v>9.2271528782545893</v>
      </c>
      <c r="H2891" s="10">
        <v>0</v>
      </c>
    </row>
    <row r="2892" spans="1:8" x14ac:dyDescent="0.35">
      <c r="A2892" s="9" t="str">
        <f t="shared" si="95"/>
        <v>DISTRIBUCION VOLUMEN X CRITERIO (kg ó litros)Merluza/Pescadil.Ing&lt;2MIL</v>
      </c>
      <c r="B2892" s="9">
        <v>0</v>
      </c>
      <c r="C2892" s="9">
        <v>0</v>
      </c>
      <c r="D2892" t="s">
        <v>155</v>
      </c>
      <c r="E2892" s="25">
        <v>7.0304763931496828</v>
      </c>
      <c r="F2892" s="25">
        <v>10.298587178215895</v>
      </c>
      <c r="G2892" s="25">
        <v>6.2666132956036513</v>
      </c>
      <c r="H2892" s="10">
        <v>0</v>
      </c>
    </row>
    <row r="2893" spans="1:8" x14ac:dyDescent="0.35">
      <c r="A2893" s="9" t="str">
        <f t="shared" si="95"/>
        <v>DISTRIBUCION VOLUMEN X CRITERIO (kg ó litros)Merluza/Pescadil.Ing2-5MIL</v>
      </c>
      <c r="B2893" s="9">
        <v>0</v>
      </c>
      <c r="C2893" s="9">
        <v>0</v>
      </c>
      <c r="D2893" t="s">
        <v>156</v>
      </c>
      <c r="E2893" s="25">
        <v>7.3453127015984627</v>
      </c>
      <c r="F2893" s="25">
        <v>3.694416105625161</v>
      </c>
      <c r="G2893" s="25">
        <v>4.9892067497155832</v>
      </c>
      <c r="H2893" s="10">
        <v>0</v>
      </c>
    </row>
    <row r="2894" spans="1:8" x14ac:dyDescent="0.35">
      <c r="A2894" s="9" t="str">
        <f t="shared" si="95"/>
        <v>DISTRIBUCION VOLUMEN X CRITERIO (kg ó litros)Merluza/Pescadil.Ing5-10MIL</v>
      </c>
      <c r="B2894" s="9">
        <v>0</v>
      </c>
      <c r="C2894" s="9">
        <v>0</v>
      </c>
      <c r="D2894" t="s">
        <v>157</v>
      </c>
      <c r="E2894" s="25">
        <v>10.592193797626235</v>
      </c>
      <c r="F2894" s="25">
        <v>7.4680057434437064</v>
      </c>
      <c r="G2894" s="25">
        <v>10.217767883278407</v>
      </c>
      <c r="H2894" s="10">
        <v>0</v>
      </c>
    </row>
    <row r="2895" spans="1:8" x14ac:dyDescent="0.35">
      <c r="A2895" s="9" t="str">
        <f t="shared" si="95"/>
        <v>DISTRIBUCION VOLUMEN X CRITERIO (kg ó litros)Merluza/Pescadil.Ing10-30MIL</v>
      </c>
      <c r="B2895" s="9">
        <v>0</v>
      </c>
      <c r="C2895" s="9">
        <v>0</v>
      </c>
      <c r="D2895" t="s">
        <v>158</v>
      </c>
      <c r="E2895" s="25">
        <v>17.337027520871491</v>
      </c>
      <c r="F2895" s="25">
        <v>13.133770482685033</v>
      </c>
      <c r="G2895" s="25">
        <v>19.62077123800697</v>
      </c>
      <c r="H2895" s="10">
        <v>0</v>
      </c>
    </row>
    <row r="2896" spans="1:8" x14ac:dyDescent="0.35">
      <c r="A2896" s="9" t="str">
        <f t="shared" si="95"/>
        <v>DISTRIBUCION VOLUMEN X CRITERIO (kg ó litros)Merluza/Pescadil.Ing30-100MIL</v>
      </c>
      <c r="B2896" s="9">
        <v>0</v>
      </c>
      <c r="C2896" s="9">
        <v>0</v>
      </c>
      <c r="D2896" t="s">
        <v>159</v>
      </c>
      <c r="E2896" s="25">
        <v>19.501373945990061</v>
      </c>
      <c r="F2896" s="25">
        <v>17.63677541669945</v>
      </c>
      <c r="G2896" s="25">
        <v>15.560383822058116</v>
      </c>
      <c r="H2896" s="10">
        <v>0</v>
      </c>
    </row>
    <row r="2897" spans="1:8" x14ac:dyDescent="0.35">
      <c r="A2897" s="9" t="str">
        <f t="shared" si="95"/>
        <v>DISTRIBUCION VOLUMEN X CRITERIO (kg ó litros)Merluza/Pescadil.Ing100-200MIL</v>
      </c>
      <c r="B2897" s="9">
        <v>0</v>
      </c>
      <c r="C2897" s="9">
        <v>0</v>
      </c>
      <c r="D2897" t="s">
        <v>160</v>
      </c>
      <c r="E2897" s="25">
        <v>9.7599200136674646</v>
      </c>
      <c r="F2897" s="25">
        <v>8.8097997436297621</v>
      </c>
      <c r="G2897" s="25">
        <v>11.117330889828391</v>
      </c>
      <c r="H2897" s="10">
        <v>0</v>
      </c>
    </row>
    <row r="2898" spans="1:8" x14ac:dyDescent="0.35">
      <c r="A2898" s="9" t="str">
        <f t="shared" si="95"/>
        <v>DISTRIBUCION VOLUMEN X CRITERIO (kg ó litros)Merluza/Pescadil.Ing200-500MIL</v>
      </c>
      <c r="B2898" s="9">
        <v>0</v>
      </c>
      <c r="C2898" s="9">
        <v>0</v>
      </c>
      <c r="D2898" t="s">
        <v>161</v>
      </c>
      <c r="E2898" s="25">
        <v>6.2605654951481444</v>
      </c>
      <c r="F2898" s="25">
        <v>10.917026648716085</v>
      </c>
      <c r="G2898" s="25">
        <v>10.817417923940488</v>
      </c>
      <c r="H2898" s="10">
        <v>0</v>
      </c>
    </row>
    <row r="2899" spans="1:8" x14ac:dyDescent="0.35">
      <c r="A2899" s="9" t="str">
        <f t="shared" si="95"/>
        <v>DISTRIBUCION VOLUMEN X CRITERIO (kg ó litros)Merluza/Pescadil.Ing&gt;500MIL</v>
      </c>
      <c r="B2899" s="9">
        <v>0</v>
      </c>
      <c r="C2899" s="9">
        <v>0</v>
      </c>
      <c r="D2899" t="s">
        <v>162</v>
      </c>
      <c r="E2899" s="25">
        <v>22.173130562753339</v>
      </c>
      <c r="F2899" s="25">
        <v>28.041620117045905</v>
      </c>
      <c r="G2899" s="25">
        <v>21.410507162813552</v>
      </c>
      <c r="H2899" s="10">
        <v>0</v>
      </c>
    </row>
    <row r="2900" spans="1:8" x14ac:dyDescent="0.35">
      <c r="A2900" s="9" t="str">
        <f t="shared" si="95"/>
        <v>DISTRIBUCION VOLUMEN X CRITERIO (kg ó litros)Merluza/Pescadil.IngDE 15 A 19 AÑOS</v>
      </c>
      <c r="B2900" s="9">
        <v>0</v>
      </c>
      <c r="C2900" s="9">
        <v>0</v>
      </c>
      <c r="D2900" t="s">
        <v>163</v>
      </c>
      <c r="E2900" s="25" t="s">
        <v>282</v>
      </c>
      <c r="F2900" s="25" t="s">
        <v>282</v>
      </c>
      <c r="G2900" s="25" t="s">
        <v>282</v>
      </c>
      <c r="H2900" s="10">
        <v>0</v>
      </c>
    </row>
    <row r="2901" spans="1:8" x14ac:dyDescent="0.35">
      <c r="A2901" s="9" t="str">
        <f t="shared" si="95"/>
        <v>DISTRIBUCION VOLUMEN X CRITERIO (kg ó litros)Merluza/Pescadil.IngDE 20 A 24 AÑOS</v>
      </c>
      <c r="B2901" s="9">
        <v>0</v>
      </c>
      <c r="C2901" s="9">
        <v>0</v>
      </c>
      <c r="D2901" t="s">
        <v>164</v>
      </c>
      <c r="E2901" s="25">
        <v>0.95853125434277975</v>
      </c>
      <c r="F2901" s="25">
        <v>0.55199640071393508</v>
      </c>
      <c r="G2901" s="25">
        <v>0.35699050785433101</v>
      </c>
      <c r="H2901" s="10">
        <v>0</v>
      </c>
    </row>
    <row r="2902" spans="1:8" x14ac:dyDescent="0.35">
      <c r="A2902" s="9" t="str">
        <f t="shared" si="95"/>
        <v>DISTRIBUCION VOLUMEN X CRITERIO (kg ó litros)Merluza/Pescadil.IngDE 25 A 34 AÑOS</v>
      </c>
      <c r="B2902" s="9">
        <v>0</v>
      </c>
      <c r="C2902" s="9">
        <v>0</v>
      </c>
      <c r="D2902" t="s">
        <v>165</v>
      </c>
      <c r="E2902" s="25">
        <v>2.0948179289374576</v>
      </c>
      <c r="F2902" s="25">
        <v>1.3931811561629175</v>
      </c>
      <c r="G2902" s="25">
        <v>2.0147075432882207</v>
      </c>
      <c r="H2902" s="10">
        <v>0</v>
      </c>
    </row>
    <row r="2903" spans="1:8" x14ac:dyDescent="0.35">
      <c r="A2903" s="9" t="str">
        <f t="shared" si="95"/>
        <v>DISTRIBUCION VOLUMEN X CRITERIO (kg ó litros)Merluza/Pescadil.IngDE 35 A 49 AÑOS</v>
      </c>
      <c r="B2903" s="9">
        <v>0</v>
      </c>
      <c r="C2903" s="9">
        <v>0</v>
      </c>
      <c r="D2903" t="s">
        <v>166</v>
      </c>
      <c r="E2903" s="25">
        <v>20.944585410618988</v>
      </c>
      <c r="F2903" s="25">
        <v>15.67753744871642</v>
      </c>
      <c r="G2903" s="25">
        <v>17.836951357308841</v>
      </c>
      <c r="H2903" s="10">
        <v>0</v>
      </c>
    </row>
    <row r="2904" spans="1:8" x14ac:dyDescent="0.35">
      <c r="A2904" s="9" t="str">
        <f t="shared" si="95"/>
        <v>DISTRIBUCION VOLUMEN X CRITERIO (kg ó litros)Merluza/Pescadil.IngDE 50 A 59 AÑOS</v>
      </c>
      <c r="B2904" s="9">
        <v>0</v>
      </c>
      <c r="C2904" s="9">
        <v>0</v>
      </c>
      <c r="D2904" t="s">
        <v>167</v>
      </c>
      <c r="E2904" s="25">
        <v>27.572506896187466</v>
      </c>
      <c r="F2904" s="25">
        <v>21.84619463793047</v>
      </c>
      <c r="G2904" s="25">
        <v>23.609391874181284</v>
      </c>
      <c r="H2904" s="10">
        <v>0</v>
      </c>
    </row>
    <row r="2905" spans="1:8" x14ac:dyDescent="0.35">
      <c r="A2905" s="9" t="str">
        <f t="shared" si="95"/>
        <v>DISTRIBUCION VOLUMEN X CRITERIO (kg ó litros)Merluza/Pescadil.IngDE 60 A 75 AÑOS</v>
      </c>
      <c r="B2905" s="9">
        <v>0</v>
      </c>
      <c r="C2905" s="9">
        <v>0</v>
      </c>
      <c r="D2905" t="s">
        <v>168</v>
      </c>
      <c r="E2905" s="25">
        <v>48.429561771410874</v>
      </c>
      <c r="F2905" s="25">
        <v>60.531091862175856</v>
      </c>
      <c r="G2905" s="25">
        <v>56.181953795290219</v>
      </c>
      <c r="H2905" s="10">
        <v>0</v>
      </c>
    </row>
    <row r="2906" spans="1:8" x14ac:dyDescent="0.35">
      <c r="A2906" s="9" t="str">
        <f t="shared" si="95"/>
        <v>DISTRIBUCION VOLUMEN X CRITERIO (kg ó litros)Merluza/Pescadil.IngNIVEL ALTO</v>
      </c>
      <c r="B2906" s="9">
        <v>0</v>
      </c>
      <c r="C2906" s="9">
        <v>0</v>
      </c>
      <c r="D2906" t="s">
        <v>256</v>
      </c>
      <c r="E2906" s="25">
        <v>26.162085640301086</v>
      </c>
      <c r="F2906" s="25">
        <v>23.157072446948519</v>
      </c>
      <c r="G2906" s="25">
        <v>22.694701276692406</v>
      </c>
      <c r="H2906" s="10">
        <v>0</v>
      </c>
    </row>
    <row r="2907" spans="1:8" x14ac:dyDescent="0.35">
      <c r="A2907" s="9" t="str">
        <f t="shared" si="95"/>
        <v>DISTRIBUCION VOLUMEN X CRITERIO (kg ó litros)Merluza/Pescadil.IngNIVEL MEDIO ALTO</v>
      </c>
      <c r="B2907" s="9">
        <v>0</v>
      </c>
      <c r="C2907" s="9">
        <v>0</v>
      </c>
      <c r="D2907" t="s">
        <v>257</v>
      </c>
      <c r="E2907" s="25">
        <v>12.479439282225597</v>
      </c>
      <c r="F2907" s="25">
        <v>13.596215747697743</v>
      </c>
      <c r="G2907" s="25">
        <v>11.868091758834561</v>
      </c>
      <c r="H2907" s="10">
        <v>0</v>
      </c>
    </row>
    <row r="2908" spans="1:8" x14ac:dyDescent="0.35">
      <c r="A2908" s="9" t="str">
        <f t="shared" si="95"/>
        <v>DISTRIBUCION VOLUMEN X CRITERIO (kg ó litros)Merluza/Pescadil.IngNIVEL MEDIO</v>
      </c>
      <c r="B2908" s="9">
        <v>0</v>
      </c>
      <c r="C2908" s="9">
        <v>0</v>
      </c>
      <c r="D2908" t="s">
        <v>258</v>
      </c>
      <c r="E2908" s="25">
        <v>25.091238251077314</v>
      </c>
      <c r="F2908" s="25">
        <v>23.065479121464985</v>
      </c>
      <c r="G2908" s="25">
        <v>26.180663410821087</v>
      </c>
      <c r="H2908" s="10">
        <v>0</v>
      </c>
    </row>
    <row r="2909" spans="1:8" x14ac:dyDescent="0.35">
      <c r="A2909" s="9" t="str">
        <f t="shared" si="95"/>
        <v>DISTRIBUCION VOLUMEN X CRITERIO (kg ó litros)Merluza/Pescadil.IngNIVEL MEDIO BAJO</v>
      </c>
      <c r="B2909" s="9">
        <v>0</v>
      </c>
      <c r="C2909" s="9">
        <v>0</v>
      </c>
      <c r="D2909" t="s">
        <v>259</v>
      </c>
      <c r="E2909" s="25">
        <v>20.97200092812604</v>
      </c>
      <c r="F2909" s="25">
        <v>16.454681713361456</v>
      </c>
      <c r="G2909" s="25">
        <v>16.174789789510051</v>
      </c>
      <c r="H2909" s="10">
        <v>0</v>
      </c>
    </row>
    <row r="2910" spans="1:8" x14ac:dyDescent="0.35">
      <c r="A2910" s="9" t="str">
        <f t="shared" si="95"/>
        <v>DISTRIBUCION VOLUMEN X CRITERIO (kg ó litros)Merluza/Pescadil.IngNIVEL BAJO</v>
      </c>
      <c r="B2910" s="9">
        <v>0</v>
      </c>
      <c r="C2910" s="9">
        <v>0</v>
      </c>
      <c r="D2910" t="s">
        <v>260</v>
      </c>
      <c r="E2910" s="25">
        <v>15.295245865528351</v>
      </c>
      <c r="F2910" s="25">
        <v>23.726555922396862</v>
      </c>
      <c r="G2910" s="25">
        <v>23.08174803964576</v>
      </c>
      <c r="H2910" s="10">
        <v>0</v>
      </c>
    </row>
    <row r="2911" spans="1:8" x14ac:dyDescent="0.35">
      <c r="A2911" s="9" t="str">
        <f t="shared" si="95"/>
        <v>DISTRIBUCION VOLUMEN X CRITERIO (kg ó litros)Merluza/Pescadil.IngHOMBRE</v>
      </c>
      <c r="B2911" s="9">
        <v>0</v>
      </c>
      <c r="C2911" s="9">
        <v>0</v>
      </c>
      <c r="D2911" t="s">
        <v>173</v>
      </c>
      <c r="E2911" s="25">
        <v>58.022381633837192</v>
      </c>
      <c r="F2911" s="25">
        <v>61.98269958345756</v>
      </c>
      <c r="G2911" s="25">
        <v>54.719219182236976</v>
      </c>
      <c r="H2911" s="10">
        <v>0</v>
      </c>
    </row>
    <row r="2912" spans="1:8" x14ac:dyDescent="0.35">
      <c r="A2912" s="9" t="str">
        <f t="shared" si="95"/>
        <v>DISTRIBUCION VOLUMEN X CRITERIO (kg ó litros)Merluza/Pescadil.IngMUJER</v>
      </c>
      <c r="B2912" s="9">
        <v>0</v>
      </c>
      <c r="C2912" s="9">
        <v>0</v>
      </c>
      <c r="D2912" t="s">
        <v>174</v>
      </c>
      <c r="E2912" s="25">
        <v>41.977620890070199</v>
      </c>
      <c r="F2912" s="25">
        <v>38.017297988601833</v>
      </c>
      <c r="G2912" s="25">
        <v>45.280780903813323</v>
      </c>
      <c r="H2912" s="10">
        <v>0</v>
      </c>
    </row>
    <row r="2913" spans="1:8" x14ac:dyDescent="0.35">
      <c r="A2913" s="9" t="str">
        <f>$B$2343&amp;$C$2913&amp;D2913</f>
        <v>DISTRIBUCION VOLUMEN X CRITERIO (kg ó litros)Boquerones Ing.T.ESPAÑA</v>
      </c>
      <c r="B2913" s="9">
        <v>0</v>
      </c>
      <c r="C2913" s="9" t="s">
        <v>85</v>
      </c>
      <c r="D2913" t="s">
        <v>145</v>
      </c>
      <c r="E2913" s="25">
        <v>100</v>
      </c>
      <c r="F2913" s="25">
        <v>100</v>
      </c>
      <c r="G2913" s="25">
        <v>100</v>
      </c>
      <c r="H2913" s="10">
        <v>0</v>
      </c>
    </row>
    <row r="2914" spans="1:8" x14ac:dyDescent="0.35">
      <c r="A2914" s="9" t="str">
        <f t="shared" ref="A2914:A2942" si="96">$B$2343&amp;$C$2913&amp;D2914</f>
        <v>DISTRIBUCION VOLUMEN X CRITERIO (kg ó litros)Boquerones Ing.BCN AM</v>
      </c>
      <c r="B2914" s="9">
        <v>0</v>
      </c>
      <c r="C2914" s="9">
        <v>0</v>
      </c>
      <c r="D2914" t="s">
        <v>147</v>
      </c>
      <c r="E2914" s="25">
        <v>3.6425228560986045</v>
      </c>
      <c r="F2914" s="25">
        <v>5.6241451766403294</v>
      </c>
      <c r="G2914" s="25">
        <v>3.6109085285188995</v>
      </c>
      <c r="H2914" s="10">
        <v>0</v>
      </c>
    </row>
    <row r="2915" spans="1:8" x14ac:dyDescent="0.35">
      <c r="A2915" s="9" t="str">
        <f t="shared" si="96"/>
        <v>DISTRIBUCION VOLUMEN X CRITERIO (kg ó litros)Boquerones Ing.REST.CAT ARAGON</v>
      </c>
      <c r="B2915" s="9">
        <v>0</v>
      </c>
      <c r="C2915" s="9">
        <v>0</v>
      </c>
      <c r="D2915" t="s">
        <v>148</v>
      </c>
      <c r="E2915" s="25">
        <v>4.4092998150642586</v>
      </c>
      <c r="F2915" s="25">
        <v>10.079071403663221</v>
      </c>
      <c r="G2915" s="25">
        <v>7.7658760739374273</v>
      </c>
      <c r="H2915" s="10">
        <v>0</v>
      </c>
    </row>
    <row r="2916" spans="1:8" x14ac:dyDescent="0.35">
      <c r="A2916" s="9" t="str">
        <f t="shared" si="96"/>
        <v>DISTRIBUCION VOLUMEN X CRITERIO (kg ó litros)Boquerones Ing.LEVANTE</v>
      </c>
      <c r="B2916" s="9">
        <v>0</v>
      </c>
      <c r="C2916" s="9">
        <v>0</v>
      </c>
      <c r="D2916" t="s">
        <v>149</v>
      </c>
      <c r="E2916" s="25">
        <v>7.2495513043265163</v>
      </c>
      <c r="F2916" s="25">
        <v>5.6709657184908497</v>
      </c>
      <c r="G2916" s="25">
        <v>4.8265580886862374</v>
      </c>
      <c r="H2916" s="10">
        <v>0</v>
      </c>
    </row>
    <row r="2917" spans="1:8" x14ac:dyDescent="0.35">
      <c r="A2917" s="9" t="str">
        <f t="shared" si="96"/>
        <v>DISTRIBUCION VOLUMEN X CRITERIO (kg ó litros)Boquerones Ing.ANDALUCIA</v>
      </c>
      <c r="B2917" s="9">
        <v>0</v>
      </c>
      <c r="C2917" s="9">
        <v>0</v>
      </c>
      <c r="D2917" t="s">
        <v>150</v>
      </c>
      <c r="E2917" s="25">
        <v>42.983573249742548</v>
      </c>
      <c r="F2917" s="25">
        <v>33.090787856794421</v>
      </c>
      <c r="G2917" s="25">
        <v>48.013070071639142</v>
      </c>
      <c r="H2917" s="10">
        <v>0</v>
      </c>
    </row>
    <row r="2918" spans="1:8" x14ac:dyDescent="0.35">
      <c r="A2918" s="9" t="str">
        <f t="shared" si="96"/>
        <v>DISTRIBUCION VOLUMEN X CRITERIO (kg ó litros)Boquerones Ing.MDD AM</v>
      </c>
      <c r="B2918" s="9">
        <v>0</v>
      </c>
      <c r="C2918" s="9">
        <v>0</v>
      </c>
      <c r="D2918" t="s">
        <v>151</v>
      </c>
      <c r="E2918" s="25">
        <v>31.648729468346492</v>
      </c>
      <c r="F2918" s="25">
        <v>32.235328537954032</v>
      </c>
      <c r="G2918" s="25">
        <v>20.863041426632535</v>
      </c>
      <c r="H2918" s="10">
        <v>0</v>
      </c>
    </row>
    <row r="2919" spans="1:8" x14ac:dyDescent="0.35">
      <c r="A2919" s="9" t="str">
        <f t="shared" si="96"/>
        <v>DISTRIBUCION VOLUMEN X CRITERIO (kg ó litros)Boquerones Ing.RTO CENTRO</v>
      </c>
      <c r="B2919" s="9">
        <v>0</v>
      </c>
      <c r="C2919" s="9">
        <v>0</v>
      </c>
      <c r="D2919" t="s">
        <v>152</v>
      </c>
      <c r="E2919" s="25">
        <v>3.3528680142125693</v>
      </c>
      <c r="F2919" s="25">
        <v>11.65035928653622</v>
      </c>
      <c r="G2919" s="25">
        <v>6.3777667654951271</v>
      </c>
      <c r="H2919" s="10">
        <v>0</v>
      </c>
    </row>
    <row r="2920" spans="1:8" x14ac:dyDescent="0.35">
      <c r="A2920" s="9" t="str">
        <f t="shared" si="96"/>
        <v>DISTRIBUCION VOLUMEN X CRITERIO (kg ó litros)Boquerones Ing.NORTE-CENTRO</v>
      </c>
      <c r="B2920" s="9">
        <v>0</v>
      </c>
      <c r="C2920" s="9">
        <v>0</v>
      </c>
      <c r="D2920" t="s">
        <v>153</v>
      </c>
      <c r="E2920" s="25">
        <v>5.0439425118895267</v>
      </c>
      <c r="F2920" s="25">
        <v>0.67011618089831604</v>
      </c>
      <c r="G2920" s="25">
        <v>3.1607475725319709</v>
      </c>
      <c r="H2920" s="10">
        <v>0</v>
      </c>
    </row>
    <row r="2921" spans="1:8" x14ac:dyDescent="0.35">
      <c r="A2921" s="9" t="str">
        <f t="shared" si="96"/>
        <v>DISTRIBUCION VOLUMEN X CRITERIO (kg ó litros)Boquerones Ing.NOROESTE</v>
      </c>
      <c r="B2921" s="9">
        <v>0</v>
      </c>
      <c r="C2921" s="9">
        <v>0</v>
      </c>
      <c r="D2921" t="s">
        <v>154</v>
      </c>
      <c r="E2921" s="25">
        <v>1.6695059673096302</v>
      </c>
      <c r="F2921" s="25">
        <v>0.97923558833842073</v>
      </c>
      <c r="G2921" s="25">
        <v>5.3820273844916313</v>
      </c>
      <c r="H2921" s="10">
        <v>0</v>
      </c>
    </row>
    <row r="2922" spans="1:8" x14ac:dyDescent="0.35">
      <c r="A2922" s="9" t="str">
        <f t="shared" si="96"/>
        <v>DISTRIBUCION VOLUMEN X CRITERIO (kg ó litros)Boquerones Ing.&lt;2MIL</v>
      </c>
      <c r="B2922" s="9">
        <v>0</v>
      </c>
      <c r="C2922" s="9">
        <v>0</v>
      </c>
      <c r="D2922" t="s">
        <v>155</v>
      </c>
      <c r="E2922" s="25">
        <v>1.6374818287249528</v>
      </c>
      <c r="F2922" s="25">
        <v>6.9469046641715035</v>
      </c>
      <c r="G2922" s="25">
        <v>1.5647856608588535</v>
      </c>
      <c r="H2922" s="10">
        <v>0</v>
      </c>
    </row>
    <row r="2923" spans="1:8" x14ac:dyDescent="0.35">
      <c r="A2923" s="9" t="str">
        <f t="shared" si="96"/>
        <v>DISTRIBUCION VOLUMEN X CRITERIO (kg ó litros)Boquerones Ing.2-5MIL</v>
      </c>
      <c r="B2923" s="9">
        <v>0</v>
      </c>
      <c r="C2923" s="9">
        <v>0</v>
      </c>
      <c r="D2923" t="s">
        <v>156</v>
      </c>
      <c r="E2923" s="25">
        <v>1.3624780631071032</v>
      </c>
      <c r="F2923" s="25">
        <v>1.3267160603667851</v>
      </c>
      <c r="G2923" s="25">
        <v>3.5071877806404936</v>
      </c>
      <c r="H2923" s="10">
        <v>0</v>
      </c>
    </row>
    <row r="2924" spans="1:8" x14ac:dyDescent="0.35">
      <c r="A2924" s="9" t="str">
        <f t="shared" si="96"/>
        <v>DISTRIBUCION VOLUMEN X CRITERIO (kg ó litros)Boquerones Ing.5-10MIL</v>
      </c>
      <c r="B2924" s="9">
        <v>0</v>
      </c>
      <c r="C2924" s="9">
        <v>0</v>
      </c>
      <c r="D2924" t="s">
        <v>157</v>
      </c>
      <c r="E2924" s="25">
        <v>18.546219118572562</v>
      </c>
      <c r="F2924" s="25">
        <v>2.9776342568342709</v>
      </c>
      <c r="G2924" s="25">
        <v>2.1234624303490888</v>
      </c>
      <c r="H2924" s="10">
        <v>0</v>
      </c>
    </row>
    <row r="2925" spans="1:8" x14ac:dyDescent="0.35">
      <c r="A2925" s="9" t="str">
        <f t="shared" si="96"/>
        <v>DISTRIBUCION VOLUMEN X CRITERIO (kg ó litros)Boquerones Ing.10-30MIL</v>
      </c>
      <c r="B2925" s="9">
        <v>0</v>
      </c>
      <c r="C2925" s="9">
        <v>0</v>
      </c>
      <c r="D2925" t="s">
        <v>158</v>
      </c>
      <c r="E2925" s="25">
        <v>8.9314471242068212</v>
      </c>
      <c r="F2925" s="25">
        <v>15.312910107879432</v>
      </c>
      <c r="G2925" s="25">
        <v>16.052243527526912</v>
      </c>
      <c r="H2925" s="10">
        <v>0</v>
      </c>
    </row>
    <row r="2926" spans="1:8" x14ac:dyDescent="0.35">
      <c r="A2926" s="9" t="str">
        <f t="shared" si="96"/>
        <v>DISTRIBUCION VOLUMEN X CRITERIO (kg ó litros)Boquerones Ing.30-100MIL</v>
      </c>
      <c r="B2926" s="9">
        <v>0</v>
      </c>
      <c r="C2926" s="9">
        <v>0</v>
      </c>
      <c r="D2926" t="s">
        <v>159</v>
      </c>
      <c r="E2926" s="25">
        <v>10.850561989542586</v>
      </c>
      <c r="F2926" s="25">
        <v>14.508142498401327</v>
      </c>
      <c r="G2926" s="25">
        <v>14.010250019819717</v>
      </c>
      <c r="H2926" s="10">
        <v>0</v>
      </c>
    </row>
    <row r="2927" spans="1:8" x14ac:dyDescent="0.35">
      <c r="A2927" s="9" t="str">
        <f t="shared" si="96"/>
        <v>DISTRIBUCION VOLUMEN X CRITERIO (kg ó litros)Boquerones Ing.100-200MIL</v>
      </c>
      <c r="B2927" s="9">
        <v>0</v>
      </c>
      <c r="C2927" s="9">
        <v>0</v>
      </c>
      <c r="D2927" t="s">
        <v>160</v>
      </c>
      <c r="E2927" s="25">
        <v>11.347304506143582</v>
      </c>
      <c r="F2927" s="25">
        <v>10.083970703412851</v>
      </c>
      <c r="G2927" s="25">
        <v>16.446380615743351</v>
      </c>
      <c r="H2927" s="10">
        <v>0</v>
      </c>
    </row>
    <row r="2928" spans="1:8" x14ac:dyDescent="0.35">
      <c r="A2928" s="9" t="str">
        <f t="shared" si="96"/>
        <v>DISTRIBUCION VOLUMEN X CRITERIO (kg ó litros)Boquerones Ing.200-500MIL</v>
      </c>
      <c r="B2928" s="9">
        <v>0</v>
      </c>
      <c r="C2928" s="9">
        <v>0</v>
      </c>
      <c r="D2928" t="s">
        <v>161</v>
      </c>
      <c r="E2928" s="25">
        <v>7.7054977783680627</v>
      </c>
      <c r="F2928" s="25">
        <v>11.818447290844022</v>
      </c>
      <c r="G2928" s="25">
        <v>11.183934484345652</v>
      </c>
      <c r="H2928" s="10">
        <v>0</v>
      </c>
    </row>
    <row r="2929" spans="1:8" x14ac:dyDescent="0.35">
      <c r="A2929" s="9" t="str">
        <f t="shared" si="96"/>
        <v>DISTRIBUCION VOLUMEN X CRITERIO (kg ó litros)Boquerones Ing.&gt;500MIL</v>
      </c>
      <c r="B2929" s="9">
        <v>0</v>
      </c>
      <c r="C2929" s="9">
        <v>0</v>
      </c>
      <c r="D2929" t="s">
        <v>162</v>
      </c>
      <c r="E2929" s="25">
        <v>39.619004627633075</v>
      </c>
      <c r="F2929" s="25">
        <v>37.025280797709655</v>
      </c>
      <c r="G2929" s="25">
        <v>35.111756011473418</v>
      </c>
      <c r="H2929" s="10">
        <v>0</v>
      </c>
    </row>
    <row r="2930" spans="1:8" x14ac:dyDescent="0.35">
      <c r="A2930" s="9" t="str">
        <f t="shared" si="96"/>
        <v>DISTRIBUCION VOLUMEN X CRITERIO (kg ó litros)Boquerones Ing.DE 15 A 19 AÑOS</v>
      </c>
      <c r="B2930" s="9">
        <v>0</v>
      </c>
      <c r="C2930" s="9">
        <v>0</v>
      </c>
      <c r="D2930" t="s">
        <v>163</v>
      </c>
      <c r="E2930" s="25" t="s">
        <v>282</v>
      </c>
      <c r="F2930" s="25">
        <v>4.1652887623118557</v>
      </c>
      <c r="G2930" s="25" t="s">
        <v>282</v>
      </c>
      <c r="H2930" s="10">
        <v>0</v>
      </c>
    </row>
    <row r="2931" spans="1:8" x14ac:dyDescent="0.35">
      <c r="A2931" s="9" t="str">
        <f t="shared" si="96"/>
        <v>DISTRIBUCION VOLUMEN X CRITERIO (kg ó litros)Boquerones Ing.DE 20 A 24 AÑOS</v>
      </c>
      <c r="B2931" s="9">
        <v>0</v>
      </c>
      <c r="C2931" s="9">
        <v>0</v>
      </c>
      <c r="D2931" t="s">
        <v>164</v>
      </c>
      <c r="E2931" s="25">
        <v>0.78359920446991971</v>
      </c>
      <c r="F2931" s="25">
        <v>0.28068168697494439</v>
      </c>
      <c r="G2931" s="25">
        <v>0.85481264144946412</v>
      </c>
      <c r="H2931" s="10">
        <v>0</v>
      </c>
    </row>
    <row r="2932" spans="1:8" x14ac:dyDescent="0.35">
      <c r="A2932" s="9" t="str">
        <f t="shared" si="96"/>
        <v>DISTRIBUCION VOLUMEN X CRITERIO (kg ó litros)Boquerones Ing.DE 25 A 34 AÑOS</v>
      </c>
      <c r="B2932" s="9">
        <v>0</v>
      </c>
      <c r="C2932" s="9">
        <v>0</v>
      </c>
      <c r="D2932" t="s">
        <v>165</v>
      </c>
      <c r="E2932" s="25">
        <v>4.5722591059423925</v>
      </c>
      <c r="F2932" s="25">
        <v>3.2267836161983712</v>
      </c>
      <c r="G2932" s="25">
        <v>1.0015716405790356</v>
      </c>
      <c r="H2932" s="10">
        <v>0</v>
      </c>
    </row>
    <row r="2933" spans="1:8" x14ac:dyDescent="0.35">
      <c r="A2933" s="9" t="str">
        <f t="shared" si="96"/>
        <v>DISTRIBUCION VOLUMEN X CRITERIO (kg ó litros)Boquerones Ing.DE 35 A 49 AÑOS</v>
      </c>
      <c r="B2933" s="9">
        <v>0</v>
      </c>
      <c r="C2933" s="9">
        <v>0</v>
      </c>
      <c r="D2933" t="s">
        <v>166</v>
      </c>
      <c r="E2933" s="25">
        <v>11.622829813086483</v>
      </c>
      <c r="F2933" s="25">
        <v>8.6366363107086954</v>
      </c>
      <c r="G2933" s="25">
        <v>13.340904689369737</v>
      </c>
      <c r="H2933" s="10">
        <v>0</v>
      </c>
    </row>
    <row r="2934" spans="1:8" x14ac:dyDescent="0.35">
      <c r="A2934" s="9" t="str">
        <f t="shared" si="96"/>
        <v>DISTRIBUCION VOLUMEN X CRITERIO (kg ó litros)Boquerones Ing.DE 50 A 59 AÑOS</v>
      </c>
      <c r="B2934" s="9">
        <v>0</v>
      </c>
      <c r="C2934" s="9">
        <v>0</v>
      </c>
      <c r="D2934" t="s">
        <v>167</v>
      </c>
      <c r="E2934" s="25">
        <v>22.881699719196199</v>
      </c>
      <c r="F2934" s="25">
        <v>19.346951797289393</v>
      </c>
      <c r="G2934" s="25">
        <v>28.674648015504051</v>
      </c>
      <c r="H2934" s="10">
        <v>0</v>
      </c>
    </row>
    <row r="2935" spans="1:8" x14ac:dyDescent="0.35">
      <c r="A2935" s="9" t="str">
        <f t="shared" si="96"/>
        <v>DISTRIBUCION VOLUMEN X CRITERIO (kg ó litros)Boquerones Ing.DE 60 A 75 AÑOS</v>
      </c>
      <c r="B2935" s="9">
        <v>0</v>
      </c>
      <c r="C2935" s="9">
        <v>0</v>
      </c>
      <c r="D2935" t="s">
        <v>168</v>
      </c>
      <c r="E2935" s="25">
        <v>60.139613582302765</v>
      </c>
      <c r="F2935" s="25">
        <v>64.343660993524225</v>
      </c>
      <c r="G2935" s="25">
        <v>56.12805425683338</v>
      </c>
      <c r="H2935" s="10">
        <v>0</v>
      </c>
    </row>
    <row r="2936" spans="1:8" x14ac:dyDescent="0.35">
      <c r="A2936" s="9" t="str">
        <f t="shared" si="96"/>
        <v>DISTRIBUCION VOLUMEN X CRITERIO (kg ó litros)Boquerones Ing.NIVEL ALTO</v>
      </c>
      <c r="B2936" s="9">
        <v>0</v>
      </c>
      <c r="C2936" s="9">
        <v>0</v>
      </c>
      <c r="D2936" t="s">
        <v>256</v>
      </c>
      <c r="E2936" s="25">
        <v>22.340985123106229</v>
      </c>
      <c r="F2936" s="25">
        <v>30.295663664767019</v>
      </c>
      <c r="G2936" s="25">
        <v>32.290336565758707</v>
      </c>
      <c r="H2936" s="10">
        <v>0</v>
      </c>
    </row>
    <row r="2937" spans="1:8" x14ac:dyDescent="0.35">
      <c r="A2937" s="9" t="str">
        <f t="shared" si="96"/>
        <v>DISTRIBUCION VOLUMEN X CRITERIO (kg ó litros)Boquerones Ing.NIVEL MEDIO ALTO</v>
      </c>
      <c r="B2937" s="9">
        <v>0</v>
      </c>
      <c r="C2937" s="9">
        <v>0</v>
      </c>
      <c r="D2937" t="s">
        <v>257</v>
      </c>
      <c r="E2937" s="25">
        <v>16.203904891978571</v>
      </c>
      <c r="F2937" s="25">
        <v>10.697914202338451</v>
      </c>
      <c r="G2937" s="25">
        <v>22.227701000050011</v>
      </c>
      <c r="H2937" s="10">
        <v>0</v>
      </c>
    </row>
    <row r="2938" spans="1:8" x14ac:dyDescent="0.35">
      <c r="A2938" s="9" t="str">
        <f t="shared" si="96"/>
        <v>DISTRIBUCION VOLUMEN X CRITERIO (kg ó litros)Boquerones Ing.NIVEL MEDIO</v>
      </c>
      <c r="B2938" s="9">
        <v>0</v>
      </c>
      <c r="C2938" s="9">
        <v>0</v>
      </c>
      <c r="D2938" t="s">
        <v>258</v>
      </c>
      <c r="E2938" s="25">
        <v>35.563340407333612</v>
      </c>
      <c r="F2938" s="25">
        <v>27.118429410735668</v>
      </c>
      <c r="G2938" s="25">
        <v>17.235266770378097</v>
      </c>
      <c r="H2938" s="10">
        <v>0</v>
      </c>
    </row>
    <row r="2939" spans="1:8" x14ac:dyDescent="0.35">
      <c r="A2939" s="9" t="str">
        <f t="shared" si="96"/>
        <v>DISTRIBUCION VOLUMEN X CRITERIO (kg ó litros)Boquerones Ing.NIVEL MEDIO BAJO</v>
      </c>
      <c r="B2939" s="9">
        <v>0</v>
      </c>
      <c r="C2939" s="9">
        <v>0</v>
      </c>
      <c r="D2939" t="s">
        <v>259</v>
      </c>
      <c r="E2939" s="25">
        <v>15.047820877473814</v>
      </c>
      <c r="F2939" s="25">
        <v>13.53021145871276</v>
      </c>
      <c r="G2939" s="25">
        <v>17.451264661998017</v>
      </c>
      <c r="H2939" s="10">
        <v>0</v>
      </c>
    </row>
    <row r="2940" spans="1:8" x14ac:dyDescent="0.35">
      <c r="A2940" s="9" t="str">
        <f t="shared" si="96"/>
        <v>DISTRIBUCION VOLUMEN X CRITERIO (kg ó litros)Boquerones Ing.NIVEL BAJO</v>
      </c>
      <c r="B2940" s="9">
        <v>0</v>
      </c>
      <c r="C2940" s="9">
        <v>0</v>
      </c>
      <c r="D2940" t="s">
        <v>260</v>
      </c>
      <c r="E2940" s="25">
        <v>10.843943230667218</v>
      </c>
      <c r="F2940" s="25">
        <v>18.357781250778078</v>
      </c>
      <c r="G2940" s="25">
        <v>10.7954339222157</v>
      </c>
      <c r="H2940" s="10">
        <v>0</v>
      </c>
    </row>
    <row r="2941" spans="1:8" x14ac:dyDescent="0.35">
      <c r="A2941" s="9" t="str">
        <f t="shared" si="96"/>
        <v>DISTRIBUCION VOLUMEN X CRITERIO (kg ó litros)Boquerones Ing.HOMBRE</v>
      </c>
      <c r="B2941" s="9">
        <v>0</v>
      </c>
      <c r="C2941" s="9">
        <v>0</v>
      </c>
      <c r="D2941" t="s">
        <v>173</v>
      </c>
      <c r="E2941" s="25">
        <v>63.666650657883942</v>
      </c>
      <c r="F2941" s="25">
        <v>62.925814855667127</v>
      </c>
      <c r="G2941" s="25">
        <v>53.780431459807033</v>
      </c>
      <c r="H2941" s="10">
        <v>0</v>
      </c>
    </row>
    <row r="2942" spans="1:8" x14ac:dyDescent="0.35">
      <c r="A2942" s="9" t="str">
        <f t="shared" si="96"/>
        <v>DISTRIBUCION VOLUMEN X CRITERIO (kg ó litros)Boquerones Ing.MUJER</v>
      </c>
      <c r="B2942" s="9">
        <v>0</v>
      </c>
      <c r="C2942" s="9">
        <v>0</v>
      </c>
      <c r="D2942" t="s">
        <v>174</v>
      </c>
      <c r="E2942" s="25">
        <v>36.333348361050483</v>
      </c>
      <c r="F2942" s="25">
        <v>37.074184561603502</v>
      </c>
      <c r="G2942" s="25">
        <v>46.219568392074585</v>
      </c>
      <c r="H2942" s="10">
        <v>0</v>
      </c>
    </row>
    <row r="2943" spans="1:8" x14ac:dyDescent="0.35">
      <c r="A2943" s="9" t="str">
        <f>$B$2343&amp;$C$2943&amp;D2943</f>
        <v>DISTRIBUCION VOLUMEN X CRITERIO (kg ó litros)Sardinas Ing.T.ESPAÑA</v>
      </c>
      <c r="B2943" s="9">
        <v>0</v>
      </c>
      <c r="C2943" s="9" t="s">
        <v>86</v>
      </c>
      <c r="D2943" t="s">
        <v>145</v>
      </c>
      <c r="E2943" s="25">
        <v>100</v>
      </c>
      <c r="F2943" s="25">
        <v>100</v>
      </c>
      <c r="G2943" s="25">
        <v>100</v>
      </c>
      <c r="H2943" s="10">
        <v>0</v>
      </c>
    </row>
    <row r="2944" spans="1:8" x14ac:dyDescent="0.35">
      <c r="A2944" s="9" t="str">
        <f t="shared" ref="A2944:A2972" si="97">$B$2343&amp;$C$2943&amp;D2944</f>
        <v>DISTRIBUCION VOLUMEN X CRITERIO (kg ó litros)Sardinas Ing.BCN AM</v>
      </c>
      <c r="B2944" s="9">
        <v>0</v>
      </c>
      <c r="C2944" s="9">
        <v>0</v>
      </c>
      <c r="D2944" t="s">
        <v>147</v>
      </c>
      <c r="E2944" s="25">
        <v>5.2893552834194164</v>
      </c>
      <c r="F2944" s="25">
        <v>2.0020986011330071</v>
      </c>
      <c r="G2944" s="25">
        <v>1.8236981058781632</v>
      </c>
      <c r="H2944" s="10">
        <v>0</v>
      </c>
    </row>
    <row r="2945" spans="1:8" x14ac:dyDescent="0.35">
      <c r="A2945" s="9" t="str">
        <f t="shared" si="97"/>
        <v>DISTRIBUCION VOLUMEN X CRITERIO (kg ó litros)Sardinas Ing.REST.CAT ARAGON</v>
      </c>
      <c r="B2945" s="9">
        <v>0</v>
      </c>
      <c r="C2945" s="9">
        <v>0</v>
      </c>
      <c r="D2945" t="s">
        <v>148</v>
      </c>
      <c r="E2945" s="25">
        <v>3.5782862399721118</v>
      </c>
      <c r="F2945" s="25">
        <v>4.9022724052739903</v>
      </c>
      <c r="G2945" s="25">
        <v>9.3070395598799234</v>
      </c>
      <c r="H2945" s="10">
        <v>0</v>
      </c>
    </row>
    <row r="2946" spans="1:8" x14ac:dyDescent="0.35">
      <c r="A2946" s="9" t="str">
        <f t="shared" si="97"/>
        <v>DISTRIBUCION VOLUMEN X CRITERIO (kg ó litros)Sardinas Ing.LEVANTE</v>
      </c>
      <c r="B2946" s="9">
        <v>0</v>
      </c>
      <c r="C2946" s="9">
        <v>0</v>
      </c>
      <c r="D2946" t="s">
        <v>149</v>
      </c>
      <c r="E2946" s="25">
        <v>11.266828376422994</v>
      </c>
      <c r="F2946" s="25">
        <v>18.559949679516148</v>
      </c>
      <c r="G2946" s="25">
        <v>15.581205282814189</v>
      </c>
      <c r="H2946" s="10">
        <v>0</v>
      </c>
    </row>
    <row r="2947" spans="1:8" x14ac:dyDescent="0.35">
      <c r="A2947" s="9" t="str">
        <f t="shared" si="97"/>
        <v>DISTRIBUCION VOLUMEN X CRITERIO (kg ó litros)Sardinas Ing.ANDALUCIA</v>
      </c>
      <c r="B2947" s="9">
        <v>0</v>
      </c>
      <c r="C2947" s="9">
        <v>0</v>
      </c>
      <c r="D2947" t="s">
        <v>150</v>
      </c>
      <c r="E2947" s="25">
        <v>48.106421553200107</v>
      </c>
      <c r="F2947" s="25">
        <v>37.421839415007796</v>
      </c>
      <c r="G2947" s="25">
        <v>31.937941047804035</v>
      </c>
      <c r="H2947" s="10">
        <v>0</v>
      </c>
    </row>
    <row r="2948" spans="1:8" x14ac:dyDescent="0.35">
      <c r="A2948" s="9" t="str">
        <f t="shared" si="97"/>
        <v>DISTRIBUCION VOLUMEN X CRITERIO (kg ó litros)Sardinas Ing.MDD AM</v>
      </c>
      <c r="B2948" s="9">
        <v>0</v>
      </c>
      <c r="C2948" s="9">
        <v>0</v>
      </c>
      <c r="D2948" t="s">
        <v>151</v>
      </c>
      <c r="E2948" s="25">
        <v>11.318019686058708</v>
      </c>
      <c r="F2948" s="25">
        <v>9.2847632781589819</v>
      </c>
      <c r="G2948" s="25">
        <v>13.105158667122266</v>
      </c>
      <c r="H2948" s="10">
        <v>0</v>
      </c>
    </row>
    <row r="2949" spans="1:8" x14ac:dyDescent="0.35">
      <c r="A2949" s="9" t="str">
        <f t="shared" si="97"/>
        <v>DISTRIBUCION VOLUMEN X CRITERIO (kg ó litros)Sardinas Ing.RTO CENTRO</v>
      </c>
      <c r="B2949" s="9">
        <v>0</v>
      </c>
      <c r="C2949" s="9">
        <v>0</v>
      </c>
      <c r="D2949" t="s">
        <v>152</v>
      </c>
      <c r="E2949" s="25">
        <v>6.1763855837239436</v>
      </c>
      <c r="F2949" s="25">
        <v>9.2462257900689675</v>
      </c>
      <c r="G2949" s="25">
        <v>6.8183365474547255</v>
      </c>
      <c r="H2949" s="10">
        <v>0</v>
      </c>
    </row>
    <row r="2950" spans="1:8" x14ac:dyDescent="0.35">
      <c r="A2950" s="9" t="str">
        <f t="shared" si="97"/>
        <v>DISTRIBUCION VOLUMEN X CRITERIO (kg ó litros)Sardinas Ing.NORTE-CENTRO</v>
      </c>
      <c r="B2950" s="9">
        <v>0</v>
      </c>
      <c r="C2950" s="9">
        <v>0</v>
      </c>
      <c r="D2950" t="s">
        <v>153</v>
      </c>
      <c r="E2950" s="25">
        <v>5.137705873655249</v>
      </c>
      <c r="F2950" s="25">
        <v>4.6508209801631235</v>
      </c>
      <c r="G2950" s="25">
        <v>1.6451038218449157</v>
      </c>
      <c r="H2950" s="10">
        <v>0</v>
      </c>
    </row>
    <row r="2951" spans="1:8" x14ac:dyDescent="0.35">
      <c r="A2951" s="9" t="str">
        <f t="shared" si="97"/>
        <v>DISTRIBUCION VOLUMEN X CRITERIO (kg ó litros)Sardinas Ing.NOROESTE</v>
      </c>
      <c r="B2951" s="9">
        <v>0</v>
      </c>
      <c r="C2951" s="9">
        <v>0</v>
      </c>
      <c r="D2951" t="s">
        <v>154</v>
      </c>
      <c r="E2951" s="25">
        <v>9.1269989157518072</v>
      </c>
      <c r="F2951" s="25">
        <v>13.932023294068518</v>
      </c>
      <c r="G2951" s="25">
        <v>19.781514662397392</v>
      </c>
      <c r="H2951" s="10">
        <v>0</v>
      </c>
    </row>
    <row r="2952" spans="1:8" x14ac:dyDescent="0.35">
      <c r="A2952" s="9" t="str">
        <f t="shared" si="97"/>
        <v>DISTRIBUCION VOLUMEN X CRITERIO (kg ó litros)Sardinas Ing.&lt;2MIL</v>
      </c>
      <c r="B2952" s="9">
        <v>0</v>
      </c>
      <c r="C2952" s="9">
        <v>0</v>
      </c>
      <c r="D2952" t="s">
        <v>155</v>
      </c>
      <c r="E2952" s="25">
        <v>0.32891782303983241</v>
      </c>
      <c r="F2952" s="25">
        <v>5.2992459427414786</v>
      </c>
      <c r="G2952" s="25">
        <v>5.6832274229261595</v>
      </c>
      <c r="H2952" s="10">
        <v>0</v>
      </c>
    </row>
    <row r="2953" spans="1:8" x14ac:dyDescent="0.35">
      <c r="A2953" s="9" t="str">
        <f t="shared" si="97"/>
        <v>DISTRIBUCION VOLUMEN X CRITERIO (kg ó litros)Sardinas Ing.2-5MIL</v>
      </c>
      <c r="B2953" s="9">
        <v>0</v>
      </c>
      <c r="C2953" s="9">
        <v>0</v>
      </c>
      <c r="D2953" t="s">
        <v>156</v>
      </c>
      <c r="E2953" s="25">
        <v>5.4749883839635212</v>
      </c>
      <c r="F2953" s="25">
        <v>4.8748207940534032</v>
      </c>
      <c r="G2953" s="25">
        <v>5.1163917813304867</v>
      </c>
      <c r="H2953" s="10">
        <v>0</v>
      </c>
    </row>
    <row r="2954" spans="1:8" x14ac:dyDescent="0.35">
      <c r="A2954" s="9" t="str">
        <f t="shared" si="97"/>
        <v>DISTRIBUCION VOLUMEN X CRITERIO (kg ó litros)Sardinas Ing.5-10MIL</v>
      </c>
      <c r="B2954" s="9">
        <v>0</v>
      </c>
      <c r="C2954" s="9">
        <v>0</v>
      </c>
      <c r="D2954" t="s">
        <v>157</v>
      </c>
      <c r="E2954" s="25">
        <v>4.3747503116357835</v>
      </c>
      <c r="F2954" s="25">
        <v>6.4929771886948799</v>
      </c>
      <c r="G2954" s="25">
        <v>5.1477952681843036</v>
      </c>
      <c r="H2954" s="10">
        <v>0</v>
      </c>
    </row>
    <row r="2955" spans="1:8" x14ac:dyDescent="0.35">
      <c r="A2955" s="9" t="str">
        <f t="shared" si="97"/>
        <v>DISTRIBUCION VOLUMEN X CRITERIO (kg ó litros)Sardinas Ing.10-30MIL</v>
      </c>
      <c r="B2955" s="9">
        <v>0</v>
      </c>
      <c r="C2955" s="9">
        <v>0</v>
      </c>
      <c r="D2955" t="s">
        <v>158</v>
      </c>
      <c r="E2955" s="25">
        <v>23.661986967811028</v>
      </c>
      <c r="F2955" s="25">
        <v>28.234124202647727</v>
      </c>
      <c r="G2955" s="25">
        <v>15.388638047436135</v>
      </c>
      <c r="H2955" s="10">
        <v>0</v>
      </c>
    </row>
    <row r="2956" spans="1:8" x14ac:dyDescent="0.35">
      <c r="A2956" s="9" t="str">
        <f t="shared" si="97"/>
        <v>DISTRIBUCION VOLUMEN X CRITERIO (kg ó litros)Sardinas Ing.30-100MIL</v>
      </c>
      <c r="B2956" s="9">
        <v>0</v>
      </c>
      <c r="C2956" s="9">
        <v>0</v>
      </c>
      <c r="D2956" t="s">
        <v>159</v>
      </c>
      <c r="E2956" s="25">
        <v>13.098928569019844</v>
      </c>
      <c r="F2956" s="25">
        <v>15.01408829965335</v>
      </c>
      <c r="G2956" s="25">
        <v>17.993403562257893</v>
      </c>
      <c r="H2956" s="10">
        <v>0</v>
      </c>
    </row>
    <row r="2957" spans="1:8" x14ac:dyDescent="0.35">
      <c r="A2957" s="9" t="str">
        <f t="shared" si="97"/>
        <v>DISTRIBUCION VOLUMEN X CRITERIO (kg ó litros)Sardinas Ing.100-200MIL</v>
      </c>
      <c r="B2957" s="9">
        <v>0</v>
      </c>
      <c r="C2957" s="9">
        <v>0</v>
      </c>
      <c r="D2957" t="s">
        <v>160</v>
      </c>
      <c r="E2957" s="25">
        <v>8.7543766421826739</v>
      </c>
      <c r="F2957" s="25">
        <v>5.5616030124136158</v>
      </c>
      <c r="G2957" s="25">
        <v>5.1790706194511564</v>
      </c>
      <c r="H2957" s="10">
        <v>0</v>
      </c>
    </row>
    <row r="2958" spans="1:8" x14ac:dyDescent="0.35">
      <c r="A2958" s="9" t="str">
        <f t="shared" si="97"/>
        <v>DISTRIBUCION VOLUMEN X CRITERIO (kg ó litros)Sardinas Ing.200-500MIL</v>
      </c>
      <c r="B2958" s="9">
        <v>0</v>
      </c>
      <c r="C2958" s="9">
        <v>0</v>
      </c>
      <c r="D2958" t="s">
        <v>161</v>
      </c>
      <c r="E2958" s="25">
        <v>5.4527199341455006</v>
      </c>
      <c r="F2958" s="25">
        <v>7.5104944154561561</v>
      </c>
      <c r="G2958" s="25">
        <v>17.077061845106989</v>
      </c>
      <c r="H2958" s="10">
        <v>0</v>
      </c>
    </row>
    <row r="2959" spans="1:8" x14ac:dyDescent="0.35">
      <c r="A2959" s="9" t="str">
        <f t="shared" si="97"/>
        <v>DISTRIBUCION VOLUMEN X CRITERIO (kg ó litros)Sardinas Ing.&gt;500MIL</v>
      </c>
      <c r="B2959" s="9">
        <v>0</v>
      </c>
      <c r="C2959" s="9">
        <v>0</v>
      </c>
      <c r="D2959" t="s">
        <v>162</v>
      </c>
      <c r="E2959" s="25">
        <v>38.853331419901103</v>
      </c>
      <c r="F2959" s="25">
        <v>27.012638180340499</v>
      </c>
      <c r="G2959" s="25">
        <v>28.414406020366386</v>
      </c>
      <c r="H2959" s="10">
        <v>0</v>
      </c>
    </row>
    <row r="2960" spans="1:8" x14ac:dyDescent="0.35">
      <c r="A2960" s="9" t="str">
        <f t="shared" si="97"/>
        <v>DISTRIBUCION VOLUMEN X CRITERIO (kg ó litros)Sardinas Ing.DE 15 A 19 AÑOS</v>
      </c>
      <c r="B2960" s="9">
        <v>0</v>
      </c>
      <c r="C2960" s="9">
        <v>0</v>
      </c>
      <c r="D2960" t="s">
        <v>163</v>
      </c>
      <c r="E2960" s="25" t="s">
        <v>282</v>
      </c>
      <c r="F2960" s="25" t="s">
        <v>282</v>
      </c>
      <c r="G2960" s="25">
        <v>1.4855183687556932</v>
      </c>
      <c r="H2960" s="10">
        <v>0</v>
      </c>
    </row>
    <row r="2961" spans="1:8" x14ac:dyDescent="0.35">
      <c r="A2961" s="9" t="str">
        <f t="shared" si="97"/>
        <v>DISTRIBUCION VOLUMEN X CRITERIO (kg ó litros)Sardinas Ing.DE 20 A 24 AÑOS</v>
      </c>
      <c r="B2961" s="9">
        <v>0</v>
      </c>
      <c r="C2961" s="9">
        <v>0</v>
      </c>
      <c r="D2961" t="s">
        <v>164</v>
      </c>
      <c r="E2961" s="25">
        <v>0.51066429991124596</v>
      </c>
      <c r="F2961" s="25">
        <v>0.58228290933702853</v>
      </c>
      <c r="G2961" s="25">
        <v>5.2051366722874415E-2</v>
      </c>
      <c r="H2961" s="10">
        <v>0</v>
      </c>
    </row>
    <row r="2962" spans="1:8" x14ac:dyDescent="0.35">
      <c r="A2962" s="9" t="str">
        <f t="shared" si="97"/>
        <v>DISTRIBUCION VOLUMEN X CRITERIO (kg ó litros)Sardinas Ing.DE 25 A 34 AÑOS</v>
      </c>
      <c r="B2962" s="9">
        <v>0</v>
      </c>
      <c r="C2962" s="9">
        <v>0</v>
      </c>
      <c r="D2962" t="s">
        <v>165</v>
      </c>
      <c r="E2962" s="25">
        <v>2.4501987144178003</v>
      </c>
      <c r="F2962" s="25">
        <v>3.6626628960683152</v>
      </c>
      <c r="G2962" s="25">
        <v>2.5746949495749352</v>
      </c>
      <c r="H2962" s="10">
        <v>0</v>
      </c>
    </row>
    <row r="2963" spans="1:8" x14ac:dyDescent="0.35">
      <c r="A2963" s="9" t="str">
        <f t="shared" si="97"/>
        <v>DISTRIBUCION VOLUMEN X CRITERIO (kg ó litros)Sardinas Ing.DE 35 A 49 AÑOS</v>
      </c>
      <c r="B2963" s="9">
        <v>0</v>
      </c>
      <c r="C2963" s="9">
        <v>0</v>
      </c>
      <c r="D2963" t="s">
        <v>166</v>
      </c>
      <c r="E2963" s="25">
        <v>21.882921009582169</v>
      </c>
      <c r="F2963" s="25">
        <v>7.940089616429959</v>
      </c>
      <c r="G2963" s="25">
        <v>12.63956967893456</v>
      </c>
      <c r="H2963" s="10">
        <v>0</v>
      </c>
    </row>
    <row r="2964" spans="1:8" x14ac:dyDescent="0.35">
      <c r="A2964" s="9" t="str">
        <f t="shared" si="97"/>
        <v>DISTRIBUCION VOLUMEN X CRITERIO (kg ó litros)Sardinas Ing.DE 50 A 59 AÑOS</v>
      </c>
      <c r="B2964" s="9">
        <v>0</v>
      </c>
      <c r="C2964" s="9">
        <v>0</v>
      </c>
      <c r="D2964" t="s">
        <v>167</v>
      </c>
      <c r="E2964" s="25">
        <v>17.944881161176209</v>
      </c>
      <c r="F2964" s="25">
        <v>18.658844293087775</v>
      </c>
      <c r="G2964" s="25">
        <v>20.956178488512652</v>
      </c>
      <c r="H2964" s="10">
        <v>0</v>
      </c>
    </row>
    <row r="2965" spans="1:8" x14ac:dyDescent="0.35">
      <c r="A2965" s="9" t="str">
        <f t="shared" si="97"/>
        <v>DISTRIBUCION VOLUMEN X CRITERIO (kg ó litros)Sardinas Ing.DE 60 A 75 AÑOS</v>
      </c>
      <c r="B2965" s="9">
        <v>0</v>
      </c>
      <c r="C2965" s="9">
        <v>0</v>
      </c>
      <c r="D2965" t="s">
        <v>168</v>
      </c>
      <c r="E2965" s="25">
        <v>57.211338537261724</v>
      </c>
      <c r="F2965" s="25">
        <v>69.156128056940773</v>
      </c>
      <c r="G2965" s="25">
        <v>62.291985618829258</v>
      </c>
      <c r="H2965" s="10">
        <v>0</v>
      </c>
    </row>
    <row r="2966" spans="1:8" x14ac:dyDescent="0.35">
      <c r="A2966" s="9" t="str">
        <f t="shared" si="97"/>
        <v>DISTRIBUCION VOLUMEN X CRITERIO (kg ó litros)Sardinas Ing.NIVEL ALTO</v>
      </c>
      <c r="B2966" s="9">
        <v>0</v>
      </c>
      <c r="C2966" s="9">
        <v>0</v>
      </c>
      <c r="D2966" t="s">
        <v>256</v>
      </c>
      <c r="E2966" s="25">
        <v>15.438450404260987</v>
      </c>
      <c r="F2966" s="25">
        <v>23.24038840655145</v>
      </c>
      <c r="G2966" s="25">
        <v>23.367999731849775</v>
      </c>
      <c r="H2966" s="10">
        <v>0</v>
      </c>
    </row>
    <row r="2967" spans="1:8" x14ac:dyDescent="0.35">
      <c r="A2967" s="9" t="str">
        <f t="shared" si="97"/>
        <v>DISTRIBUCION VOLUMEN X CRITERIO (kg ó litros)Sardinas Ing.NIVEL MEDIO ALTO</v>
      </c>
      <c r="B2967" s="9">
        <v>0</v>
      </c>
      <c r="C2967" s="9">
        <v>0</v>
      </c>
      <c r="D2967" t="s">
        <v>257</v>
      </c>
      <c r="E2967" s="25">
        <v>13.958262523556902</v>
      </c>
      <c r="F2967" s="25">
        <v>10.461733615943409</v>
      </c>
      <c r="G2967" s="25">
        <v>13.700662868533801</v>
      </c>
      <c r="H2967" s="10">
        <v>0</v>
      </c>
    </row>
    <row r="2968" spans="1:8" x14ac:dyDescent="0.35">
      <c r="A2968" s="9" t="str">
        <f t="shared" si="97"/>
        <v>DISTRIBUCION VOLUMEN X CRITERIO (kg ó litros)Sardinas Ing.NIVEL MEDIO</v>
      </c>
      <c r="B2968" s="9">
        <v>0</v>
      </c>
      <c r="C2968" s="9">
        <v>0</v>
      </c>
      <c r="D2968" t="s">
        <v>258</v>
      </c>
      <c r="E2968" s="25">
        <v>29.599193509935954</v>
      </c>
      <c r="F2968" s="25">
        <v>30.177669336719472</v>
      </c>
      <c r="G2968" s="25">
        <v>29.097455725568359</v>
      </c>
      <c r="H2968" s="10">
        <v>0</v>
      </c>
    </row>
    <row r="2969" spans="1:8" x14ac:dyDescent="0.35">
      <c r="A2969" s="9" t="str">
        <f t="shared" si="97"/>
        <v>DISTRIBUCION VOLUMEN X CRITERIO (kg ó litros)Sardinas Ing.NIVEL MEDIO BAJO</v>
      </c>
      <c r="B2969" s="9">
        <v>0</v>
      </c>
      <c r="C2969" s="9">
        <v>0</v>
      </c>
      <c r="D2969" t="s">
        <v>259</v>
      </c>
      <c r="E2969" s="25">
        <v>24.74738287077945</v>
      </c>
      <c r="F2969" s="25">
        <v>16.210758112298123</v>
      </c>
      <c r="G2969" s="25">
        <v>12.328661939625785</v>
      </c>
      <c r="H2969" s="10">
        <v>0</v>
      </c>
    </row>
    <row r="2970" spans="1:8" x14ac:dyDescent="0.35">
      <c r="A2970" s="9" t="str">
        <f t="shared" si="97"/>
        <v>DISTRIBUCION VOLUMEN X CRITERIO (kg ó litros)Sardinas Ing.NIVEL BAJO</v>
      </c>
      <c r="B2970" s="9">
        <v>0</v>
      </c>
      <c r="C2970" s="9">
        <v>0</v>
      </c>
      <c r="D2970" t="s">
        <v>260</v>
      </c>
      <c r="E2970" s="25">
        <v>16.256710911188698</v>
      </c>
      <c r="F2970" s="25">
        <v>19.909455937089952</v>
      </c>
      <c r="G2970" s="25">
        <v>21.505213297226852</v>
      </c>
      <c r="H2970" s="10">
        <v>0</v>
      </c>
    </row>
    <row r="2971" spans="1:8" x14ac:dyDescent="0.35">
      <c r="A2971" s="9" t="str">
        <f t="shared" si="97"/>
        <v>DISTRIBUCION VOLUMEN X CRITERIO (kg ó litros)Sardinas Ing.HOMBRE</v>
      </c>
      <c r="B2971" s="9">
        <v>0</v>
      </c>
      <c r="C2971" s="9">
        <v>0</v>
      </c>
      <c r="D2971" t="s">
        <v>173</v>
      </c>
      <c r="E2971" s="25">
        <v>58.919686078174969</v>
      </c>
      <c r="F2971" s="25">
        <v>55.342683946425687</v>
      </c>
      <c r="G2971" s="25">
        <v>66.398224176483325</v>
      </c>
      <c r="H2971" s="10">
        <v>0</v>
      </c>
    </row>
    <row r="2972" spans="1:8" x14ac:dyDescent="0.35">
      <c r="A2972" s="9" t="str">
        <f t="shared" si="97"/>
        <v>DISTRIBUCION VOLUMEN X CRITERIO (kg ó litros)Sardinas Ing.MUJER</v>
      </c>
      <c r="B2972" s="9">
        <v>0</v>
      </c>
      <c r="C2972" s="9">
        <v>0</v>
      </c>
      <c r="D2972" t="s">
        <v>174</v>
      </c>
      <c r="E2972" s="25">
        <v>41.080325037173218</v>
      </c>
      <c r="F2972" s="25">
        <v>44.657310289522037</v>
      </c>
      <c r="G2972" s="25">
        <v>33.601767760634431</v>
      </c>
      <c r="H2972" s="10">
        <v>0</v>
      </c>
    </row>
    <row r="2973" spans="1:8" x14ac:dyDescent="0.35">
      <c r="A2973" s="9" t="str">
        <f>$B$2343&amp;$C$2973&amp;D2973</f>
        <v>DISTRIBUCION VOLUMEN X CRITERIO (kg ó litros)Rape Ing.T.ESPAÑA</v>
      </c>
      <c r="B2973" s="9">
        <v>0</v>
      </c>
      <c r="C2973" s="9" t="s">
        <v>87</v>
      </c>
      <c r="D2973" t="s">
        <v>145</v>
      </c>
      <c r="E2973" s="25">
        <v>100</v>
      </c>
      <c r="F2973" s="25">
        <v>100</v>
      </c>
      <c r="G2973" s="25">
        <v>100</v>
      </c>
      <c r="H2973" s="10">
        <v>0</v>
      </c>
    </row>
    <row r="2974" spans="1:8" x14ac:dyDescent="0.35">
      <c r="A2974" s="9" t="str">
        <f t="shared" ref="A2974:A3002" si="98">$B$2343&amp;$C$2973&amp;D2974</f>
        <v>DISTRIBUCION VOLUMEN X CRITERIO (kg ó litros)Rape Ing.BCN AM</v>
      </c>
      <c r="B2974" s="9">
        <v>0</v>
      </c>
      <c r="C2974" s="9">
        <v>0</v>
      </c>
      <c r="D2974" t="s">
        <v>147</v>
      </c>
      <c r="E2974" s="25">
        <v>7.6577739313152051</v>
      </c>
      <c r="F2974" s="25">
        <v>8.2747846059072145</v>
      </c>
      <c r="G2974" s="25">
        <v>7.4709953698867473</v>
      </c>
      <c r="H2974" s="10">
        <v>0</v>
      </c>
    </row>
    <row r="2975" spans="1:8" x14ac:dyDescent="0.35">
      <c r="A2975" s="9" t="str">
        <f t="shared" si="98"/>
        <v>DISTRIBUCION VOLUMEN X CRITERIO (kg ó litros)Rape Ing.REST.CAT ARAGON</v>
      </c>
      <c r="B2975" s="9">
        <v>0</v>
      </c>
      <c r="C2975" s="9">
        <v>0</v>
      </c>
      <c r="D2975" t="s">
        <v>148</v>
      </c>
      <c r="E2975" s="25">
        <v>18.042018385607626</v>
      </c>
      <c r="F2975" s="25">
        <v>22.898868901570076</v>
      </c>
      <c r="G2975" s="25">
        <v>31.147699774258182</v>
      </c>
      <c r="H2975" s="10">
        <v>0</v>
      </c>
    </row>
    <row r="2976" spans="1:8" x14ac:dyDescent="0.35">
      <c r="A2976" s="9" t="str">
        <f t="shared" si="98"/>
        <v>DISTRIBUCION VOLUMEN X CRITERIO (kg ó litros)Rape Ing.LEVANTE</v>
      </c>
      <c r="B2976" s="9">
        <v>0</v>
      </c>
      <c r="C2976" s="9">
        <v>0</v>
      </c>
      <c r="D2976" t="s">
        <v>149</v>
      </c>
      <c r="E2976" s="25">
        <v>14.517071926078485</v>
      </c>
      <c r="F2976" s="25">
        <v>19.101879512303206</v>
      </c>
      <c r="G2976" s="25">
        <v>7.5546886765815389</v>
      </c>
      <c r="H2976" s="10">
        <v>0</v>
      </c>
    </row>
    <row r="2977" spans="1:8" x14ac:dyDescent="0.35">
      <c r="A2977" s="9" t="str">
        <f t="shared" si="98"/>
        <v>DISTRIBUCION VOLUMEN X CRITERIO (kg ó litros)Rape Ing.ANDALUCIA</v>
      </c>
      <c r="B2977" s="9">
        <v>0</v>
      </c>
      <c r="C2977" s="9">
        <v>0</v>
      </c>
      <c r="D2977" t="s">
        <v>150</v>
      </c>
      <c r="E2977" s="25">
        <v>15.534308548566528</v>
      </c>
      <c r="F2977" s="25">
        <v>3.4703550650692772</v>
      </c>
      <c r="G2977" s="25">
        <v>3.604825684798703</v>
      </c>
      <c r="H2977" s="10">
        <v>0</v>
      </c>
    </row>
    <row r="2978" spans="1:8" x14ac:dyDescent="0.35">
      <c r="A2978" s="9" t="str">
        <f t="shared" si="98"/>
        <v>DISTRIBUCION VOLUMEN X CRITERIO (kg ó litros)Rape Ing.MDD AM</v>
      </c>
      <c r="B2978" s="9">
        <v>0</v>
      </c>
      <c r="C2978" s="9">
        <v>0</v>
      </c>
      <c r="D2978" t="s">
        <v>151</v>
      </c>
      <c r="E2978" s="25">
        <v>8.294004402290426</v>
      </c>
      <c r="F2978" s="25">
        <v>15.058269729110535</v>
      </c>
      <c r="G2978" s="25">
        <v>10.806276809914035</v>
      </c>
      <c r="H2978" s="10">
        <v>0</v>
      </c>
    </row>
    <row r="2979" spans="1:8" x14ac:dyDescent="0.35">
      <c r="A2979" s="9" t="str">
        <f t="shared" si="98"/>
        <v>DISTRIBUCION VOLUMEN X CRITERIO (kg ó litros)Rape Ing.RTO CENTRO</v>
      </c>
      <c r="B2979" s="9">
        <v>0</v>
      </c>
      <c r="C2979" s="9">
        <v>0</v>
      </c>
      <c r="D2979" t="s">
        <v>152</v>
      </c>
      <c r="E2979" s="25">
        <v>3.5281826704037687</v>
      </c>
      <c r="F2979" s="25">
        <v>2.4558506346680682</v>
      </c>
      <c r="G2979" s="25">
        <v>4.3237902314748187</v>
      </c>
      <c r="H2979" s="10">
        <v>0</v>
      </c>
    </row>
    <row r="2980" spans="1:8" x14ac:dyDescent="0.35">
      <c r="A2980" s="9" t="str">
        <f t="shared" si="98"/>
        <v>DISTRIBUCION VOLUMEN X CRITERIO (kg ó litros)Rape Ing.NORTE-CENTRO</v>
      </c>
      <c r="B2980" s="9">
        <v>0</v>
      </c>
      <c r="C2980" s="9">
        <v>0</v>
      </c>
      <c r="D2980" t="s">
        <v>153</v>
      </c>
      <c r="E2980" s="25">
        <v>11.976809033773451</v>
      </c>
      <c r="F2980" s="25">
        <v>5.5628280905653398</v>
      </c>
      <c r="G2980" s="25">
        <v>24.69092365597028</v>
      </c>
      <c r="H2980" s="10">
        <v>0</v>
      </c>
    </row>
    <row r="2981" spans="1:8" x14ac:dyDescent="0.35">
      <c r="A2981" s="9" t="str">
        <f t="shared" si="98"/>
        <v>DISTRIBUCION VOLUMEN X CRITERIO (kg ó litros)Rape Ing.NOROESTE</v>
      </c>
      <c r="B2981" s="9">
        <v>0</v>
      </c>
      <c r="C2981" s="9">
        <v>0</v>
      </c>
      <c r="D2981" t="s">
        <v>154</v>
      </c>
      <c r="E2981" s="25">
        <v>20.449815595473712</v>
      </c>
      <c r="F2981" s="25">
        <v>23.17717234141853</v>
      </c>
      <c r="G2981" s="25">
        <v>10.400792544846411</v>
      </c>
      <c r="H2981" s="10">
        <v>0</v>
      </c>
    </row>
    <row r="2982" spans="1:8" x14ac:dyDescent="0.35">
      <c r="A2982" s="9" t="str">
        <f t="shared" si="98"/>
        <v>DISTRIBUCION VOLUMEN X CRITERIO (kg ó litros)Rape Ing.&lt;2MIL</v>
      </c>
      <c r="B2982" s="9">
        <v>0</v>
      </c>
      <c r="C2982" s="9">
        <v>0</v>
      </c>
      <c r="D2982" t="s">
        <v>155</v>
      </c>
      <c r="E2982" s="25">
        <v>2.332772580698963</v>
      </c>
      <c r="F2982" s="25">
        <v>4.7177408651752577</v>
      </c>
      <c r="G2982" s="25">
        <v>4.3977384190522963</v>
      </c>
      <c r="H2982" s="10">
        <v>0</v>
      </c>
    </row>
    <row r="2983" spans="1:8" x14ac:dyDescent="0.35">
      <c r="A2983" s="9" t="str">
        <f t="shared" si="98"/>
        <v>DISTRIBUCION VOLUMEN X CRITERIO (kg ó litros)Rape Ing.2-5MIL</v>
      </c>
      <c r="B2983" s="9">
        <v>0</v>
      </c>
      <c r="C2983" s="9">
        <v>0</v>
      </c>
      <c r="D2983" t="s">
        <v>156</v>
      </c>
      <c r="E2983" s="25">
        <v>5.194690472968019</v>
      </c>
      <c r="F2983" s="25">
        <v>0.3331714476781249</v>
      </c>
      <c r="G2983" s="25">
        <v>2.3595590115301399</v>
      </c>
      <c r="H2983" s="10">
        <v>0</v>
      </c>
    </row>
    <row r="2984" spans="1:8" x14ac:dyDescent="0.35">
      <c r="A2984" s="9" t="str">
        <f t="shared" si="98"/>
        <v>DISTRIBUCION VOLUMEN X CRITERIO (kg ó litros)Rape Ing.5-10MIL</v>
      </c>
      <c r="B2984" s="9">
        <v>0</v>
      </c>
      <c r="C2984" s="9">
        <v>0</v>
      </c>
      <c r="D2984" t="s">
        <v>157</v>
      </c>
      <c r="E2984" s="25">
        <v>9.4053383790561558</v>
      </c>
      <c r="F2984" s="25">
        <v>12.746110489579184</v>
      </c>
      <c r="G2984" s="25">
        <v>9.7771425483717724</v>
      </c>
      <c r="H2984" s="10">
        <v>0</v>
      </c>
    </row>
    <row r="2985" spans="1:8" x14ac:dyDescent="0.35">
      <c r="A2985" s="9" t="str">
        <f t="shared" si="98"/>
        <v>DISTRIBUCION VOLUMEN X CRITERIO (kg ó litros)Rape Ing.10-30MIL</v>
      </c>
      <c r="B2985" s="9">
        <v>0</v>
      </c>
      <c r="C2985" s="9">
        <v>0</v>
      </c>
      <c r="D2985" t="s">
        <v>158</v>
      </c>
      <c r="E2985" s="25">
        <v>15.025796375194933</v>
      </c>
      <c r="F2985" s="25">
        <v>18.287564601227803</v>
      </c>
      <c r="G2985" s="25">
        <v>26.93199495067768</v>
      </c>
      <c r="H2985" s="10">
        <v>0</v>
      </c>
    </row>
    <row r="2986" spans="1:8" x14ac:dyDescent="0.35">
      <c r="A2986" s="9" t="str">
        <f t="shared" si="98"/>
        <v>DISTRIBUCION VOLUMEN X CRITERIO (kg ó litros)Rape Ing.30-100MIL</v>
      </c>
      <c r="B2986" s="9">
        <v>0</v>
      </c>
      <c r="C2986" s="9">
        <v>0</v>
      </c>
      <c r="D2986" t="s">
        <v>159</v>
      </c>
      <c r="E2986" s="25">
        <v>27.513635501172622</v>
      </c>
      <c r="F2986" s="25">
        <v>24.566543631722716</v>
      </c>
      <c r="G2986" s="25">
        <v>19.974926463334555</v>
      </c>
      <c r="H2986" s="10">
        <v>0</v>
      </c>
    </row>
    <row r="2987" spans="1:8" x14ac:dyDescent="0.35">
      <c r="A2987" s="9" t="str">
        <f t="shared" si="98"/>
        <v>DISTRIBUCION VOLUMEN X CRITERIO (kg ó litros)Rape Ing.100-200MIL</v>
      </c>
      <c r="B2987" s="9">
        <v>0</v>
      </c>
      <c r="C2987" s="9">
        <v>0</v>
      </c>
      <c r="D2987" t="s">
        <v>160</v>
      </c>
      <c r="E2987" s="25">
        <v>10.70686420944166</v>
      </c>
      <c r="F2987" s="25">
        <v>2.5093609568458364</v>
      </c>
      <c r="G2987" s="25">
        <v>9.5293580429671358</v>
      </c>
      <c r="H2987" s="10">
        <v>0</v>
      </c>
    </row>
    <row r="2988" spans="1:8" x14ac:dyDescent="0.35">
      <c r="A2988" s="9" t="str">
        <f t="shared" si="98"/>
        <v>DISTRIBUCION VOLUMEN X CRITERIO (kg ó litros)Rape Ing.200-500MIL</v>
      </c>
      <c r="B2988" s="9">
        <v>0</v>
      </c>
      <c r="C2988" s="9">
        <v>0</v>
      </c>
      <c r="D2988" t="s">
        <v>161</v>
      </c>
      <c r="E2988" s="25">
        <v>17.414643422754502</v>
      </c>
      <c r="F2988" s="25">
        <v>12.686025646063079</v>
      </c>
      <c r="G2988" s="25">
        <v>12.545946927167925</v>
      </c>
      <c r="H2988" s="10">
        <v>0</v>
      </c>
    </row>
    <row r="2989" spans="1:8" x14ac:dyDescent="0.35">
      <c r="A2989" s="9" t="str">
        <f t="shared" si="98"/>
        <v>DISTRIBUCION VOLUMEN X CRITERIO (kg ó litros)Rape Ing.&gt;500MIL</v>
      </c>
      <c r="B2989" s="9">
        <v>0</v>
      </c>
      <c r="C2989" s="9">
        <v>0</v>
      </c>
      <c r="D2989" t="s">
        <v>162</v>
      </c>
      <c r="E2989" s="25">
        <v>12.40624484517298</v>
      </c>
      <c r="F2989" s="25">
        <v>24.153493570033518</v>
      </c>
      <c r="G2989" s="25">
        <v>14.483321204436864</v>
      </c>
      <c r="H2989" s="10">
        <v>0</v>
      </c>
    </row>
    <row r="2990" spans="1:8" x14ac:dyDescent="0.35">
      <c r="A2990" s="9" t="str">
        <f t="shared" si="98"/>
        <v>DISTRIBUCION VOLUMEN X CRITERIO (kg ó litros)Rape Ing.DE 15 A 19 AÑOS</v>
      </c>
      <c r="B2990" s="9">
        <v>0</v>
      </c>
      <c r="C2990" s="9">
        <v>0</v>
      </c>
      <c r="D2990" t="s">
        <v>163</v>
      </c>
      <c r="E2990" s="25" t="s">
        <v>282</v>
      </c>
      <c r="F2990" s="25" t="s">
        <v>282</v>
      </c>
      <c r="G2990" s="25" t="s">
        <v>282</v>
      </c>
      <c r="H2990" s="10">
        <v>0</v>
      </c>
    </row>
    <row r="2991" spans="1:8" x14ac:dyDescent="0.35">
      <c r="A2991" s="9" t="str">
        <f t="shared" si="98"/>
        <v>DISTRIBUCION VOLUMEN X CRITERIO (kg ó litros)Rape Ing.DE 20 A 24 AÑOS</v>
      </c>
      <c r="B2991" s="9">
        <v>0</v>
      </c>
      <c r="C2991" s="9">
        <v>0</v>
      </c>
      <c r="D2991" t="s">
        <v>164</v>
      </c>
      <c r="E2991" s="25" t="s">
        <v>282</v>
      </c>
      <c r="F2991" s="25" t="s">
        <v>282</v>
      </c>
      <c r="G2991" s="25" t="s">
        <v>282</v>
      </c>
      <c r="H2991" s="10">
        <v>0</v>
      </c>
    </row>
    <row r="2992" spans="1:8" x14ac:dyDescent="0.35">
      <c r="A2992" s="9" t="str">
        <f t="shared" si="98"/>
        <v>DISTRIBUCION VOLUMEN X CRITERIO (kg ó litros)Rape Ing.DE 25 A 34 AÑOS</v>
      </c>
      <c r="B2992" s="9">
        <v>0</v>
      </c>
      <c r="C2992" s="9">
        <v>0</v>
      </c>
      <c r="D2992" t="s">
        <v>165</v>
      </c>
      <c r="E2992" s="25">
        <v>1.2192017725703452</v>
      </c>
      <c r="F2992" s="25">
        <v>1.1794929126939075</v>
      </c>
      <c r="G2992" s="25">
        <v>1.0064140321025752</v>
      </c>
      <c r="H2992" s="10">
        <v>0</v>
      </c>
    </row>
    <row r="2993" spans="1:8" x14ac:dyDescent="0.35">
      <c r="A2993" s="9" t="str">
        <f t="shared" si="98"/>
        <v>DISTRIBUCION VOLUMEN X CRITERIO (kg ó litros)Rape Ing.DE 35 A 49 AÑOS</v>
      </c>
      <c r="B2993" s="9">
        <v>0</v>
      </c>
      <c r="C2993" s="9">
        <v>0</v>
      </c>
      <c r="D2993" t="s">
        <v>166</v>
      </c>
      <c r="E2993" s="25">
        <v>12.515182125164875</v>
      </c>
      <c r="F2993" s="25">
        <v>14.800825523622709</v>
      </c>
      <c r="G2993" s="25">
        <v>25.18367273489126</v>
      </c>
      <c r="H2993" s="10">
        <v>0</v>
      </c>
    </row>
    <row r="2994" spans="1:8" x14ac:dyDescent="0.35">
      <c r="A2994" s="9" t="str">
        <f t="shared" si="98"/>
        <v>DISTRIBUCION VOLUMEN X CRITERIO (kg ó litros)Rape Ing.DE 50 A 59 AÑOS</v>
      </c>
      <c r="B2994" s="9">
        <v>0</v>
      </c>
      <c r="C2994" s="9">
        <v>0</v>
      </c>
      <c r="D2994" t="s">
        <v>167</v>
      </c>
      <c r="E2994" s="25">
        <v>21.182916148921819</v>
      </c>
      <c r="F2994" s="25">
        <v>19.592447291026211</v>
      </c>
      <c r="G2994" s="25">
        <v>17.128374037505267</v>
      </c>
      <c r="H2994" s="10">
        <v>0</v>
      </c>
    </row>
    <row r="2995" spans="1:8" x14ac:dyDescent="0.35">
      <c r="A2995" s="9" t="str">
        <f t="shared" si="98"/>
        <v>DISTRIBUCION VOLUMEN X CRITERIO (kg ó litros)Rape Ing.DE 60 A 75 AÑOS</v>
      </c>
      <c r="B2995" s="9">
        <v>0</v>
      </c>
      <c r="C2995" s="9">
        <v>0</v>
      </c>
      <c r="D2995" t="s">
        <v>168</v>
      </c>
      <c r="E2995" s="25">
        <v>65.082668619352901</v>
      </c>
      <c r="F2995" s="25">
        <v>64.427251978722595</v>
      </c>
      <c r="G2995" s="25">
        <v>56.681530247895928</v>
      </c>
      <c r="H2995" s="10">
        <v>0</v>
      </c>
    </row>
    <row r="2996" spans="1:8" x14ac:dyDescent="0.35">
      <c r="A2996" s="9" t="str">
        <f t="shared" si="98"/>
        <v>DISTRIBUCION VOLUMEN X CRITERIO (kg ó litros)Rape Ing.NIVEL ALTO</v>
      </c>
      <c r="B2996" s="9">
        <v>0</v>
      </c>
      <c r="C2996" s="9">
        <v>0</v>
      </c>
      <c r="D2996" t="s">
        <v>256</v>
      </c>
      <c r="E2996" s="25">
        <v>26.710638820657728</v>
      </c>
      <c r="F2996" s="25">
        <v>19.911910217455819</v>
      </c>
      <c r="G2996" s="25">
        <v>23.678284174666015</v>
      </c>
      <c r="H2996" s="10">
        <v>0</v>
      </c>
    </row>
    <row r="2997" spans="1:8" x14ac:dyDescent="0.35">
      <c r="A2997" s="9" t="str">
        <f t="shared" si="98"/>
        <v>DISTRIBUCION VOLUMEN X CRITERIO (kg ó litros)Rape Ing.NIVEL MEDIO ALTO</v>
      </c>
      <c r="B2997" s="9">
        <v>0</v>
      </c>
      <c r="C2997" s="9">
        <v>0</v>
      </c>
      <c r="D2997" t="s">
        <v>257</v>
      </c>
      <c r="E2997" s="25">
        <v>6.2564322934655863</v>
      </c>
      <c r="F2997" s="25">
        <v>15.656159100142142</v>
      </c>
      <c r="G2997" s="25">
        <v>9.0398975738368659</v>
      </c>
      <c r="H2997" s="10">
        <v>0</v>
      </c>
    </row>
    <row r="2998" spans="1:8" x14ac:dyDescent="0.35">
      <c r="A2998" s="9" t="str">
        <f t="shared" si="98"/>
        <v>DISTRIBUCION VOLUMEN X CRITERIO (kg ó litros)Rape Ing.NIVEL MEDIO</v>
      </c>
      <c r="B2998" s="9">
        <v>0</v>
      </c>
      <c r="C2998" s="9">
        <v>0</v>
      </c>
      <c r="D2998" t="s">
        <v>258</v>
      </c>
      <c r="E2998" s="25">
        <v>34.437372961112295</v>
      </c>
      <c r="F2998" s="25">
        <v>33.503607894347113</v>
      </c>
      <c r="G2998" s="25">
        <v>44.731153272248442</v>
      </c>
      <c r="H2998" s="10">
        <v>0</v>
      </c>
    </row>
    <row r="2999" spans="1:8" x14ac:dyDescent="0.35">
      <c r="A2999" s="9" t="str">
        <f t="shared" si="98"/>
        <v>DISTRIBUCION VOLUMEN X CRITERIO (kg ó litros)Rape Ing.NIVEL MEDIO BAJO</v>
      </c>
      <c r="B2999" s="9">
        <v>0</v>
      </c>
      <c r="C2999" s="9">
        <v>0</v>
      </c>
      <c r="D2999" t="s">
        <v>259</v>
      </c>
      <c r="E2999" s="25">
        <v>16.608786699749949</v>
      </c>
      <c r="F2999" s="25">
        <v>10.823043924105015</v>
      </c>
      <c r="G2999" s="25">
        <v>15.192503899722675</v>
      </c>
      <c r="H2999" s="10">
        <v>0</v>
      </c>
    </row>
    <row r="3000" spans="1:8" x14ac:dyDescent="0.35">
      <c r="A3000" s="9" t="str">
        <f t="shared" si="98"/>
        <v>DISTRIBUCION VOLUMEN X CRITERIO (kg ó litros)Rape Ing.NIVEL BAJO</v>
      </c>
      <c r="B3000" s="9">
        <v>0</v>
      </c>
      <c r="C3000" s="9">
        <v>0</v>
      </c>
      <c r="D3000" t="s">
        <v>260</v>
      </c>
      <c r="E3000" s="25">
        <v>15.986753986030669</v>
      </c>
      <c r="F3000" s="25">
        <v>20.105285438912503</v>
      </c>
      <c r="G3000" s="25">
        <v>7.3581519435504141</v>
      </c>
      <c r="H3000" s="10">
        <v>0</v>
      </c>
    </row>
    <row r="3001" spans="1:8" x14ac:dyDescent="0.35">
      <c r="A3001" s="9" t="str">
        <f t="shared" si="98"/>
        <v>DISTRIBUCION VOLUMEN X CRITERIO (kg ó litros)Rape Ing.HOMBRE</v>
      </c>
      <c r="B3001" s="9">
        <v>0</v>
      </c>
      <c r="C3001" s="9">
        <v>0</v>
      </c>
      <c r="D3001" t="s">
        <v>173</v>
      </c>
      <c r="E3001" s="25">
        <v>51.631357450215113</v>
      </c>
      <c r="F3001" s="25">
        <v>58.601753811925306</v>
      </c>
      <c r="G3001" s="25">
        <v>64.232983658894767</v>
      </c>
      <c r="H3001" s="10">
        <v>0</v>
      </c>
    </row>
    <row r="3002" spans="1:8" x14ac:dyDescent="0.35">
      <c r="A3002" s="9" t="str">
        <f t="shared" si="98"/>
        <v>DISTRIBUCION VOLUMEN X CRITERIO (kg ó litros)Rape Ing.MUJER</v>
      </c>
      <c r="B3002" s="9">
        <v>0</v>
      </c>
      <c r="C3002" s="9">
        <v>0</v>
      </c>
      <c r="D3002" t="s">
        <v>174</v>
      </c>
      <c r="E3002" s="25">
        <v>48.368642772707418</v>
      </c>
      <c r="F3002" s="25">
        <v>41.398246143947418</v>
      </c>
      <c r="G3002" s="25">
        <v>35.767007676056231</v>
      </c>
      <c r="H3002" s="10">
        <v>0</v>
      </c>
    </row>
    <row r="3003" spans="1:8" x14ac:dyDescent="0.35">
      <c r="A3003" s="9" t="str">
        <f>$B$2343&amp;$C$3003&amp;D3003</f>
        <v>DISTRIBUCION VOLUMEN X CRITERIO (kg ó litros)Dorada Ing.T.ESPAÑA</v>
      </c>
      <c r="B3003" s="9">
        <v>0</v>
      </c>
      <c r="C3003" s="9" t="s">
        <v>88</v>
      </c>
      <c r="D3003" t="s">
        <v>145</v>
      </c>
      <c r="E3003" s="25">
        <v>100</v>
      </c>
      <c r="F3003" s="25">
        <v>100</v>
      </c>
      <c r="G3003" s="25">
        <v>100</v>
      </c>
      <c r="H3003" s="10">
        <v>0</v>
      </c>
    </row>
    <row r="3004" spans="1:8" x14ac:dyDescent="0.35">
      <c r="A3004" s="9" t="str">
        <f t="shared" ref="A3004:A3032" si="99">$B$2343&amp;$C$3003&amp;D3004</f>
        <v>DISTRIBUCION VOLUMEN X CRITERIO (kg ó litros)Dorada Ing.BCN AM</v>
      </c>
      <c r="B3004" s="9">
        <v>0</v>
      </c>
      <c r="C3004" s="9">
        <v>0</v>
      </c>
      <c r="D3004" t="s">
        <v>147</v>
      </c>
      <c r="E3004" s="25">
        <v>8.3582251427808956</v>
      </c>
      <c r="F3004" s="25">
        <v>10.19453940439859</v>
      </c>
      <c r="G3004" s="25">
        <v>9.3238283070648844</v>
      </c>
      <c r="H3004" s="10">
        <v>0</v>
      </c>
    </row>
    <row r="3005" spans="1:8" x14ac:dyDescent="0.35">
      <c r="A3005" s="9" t="str">
        <f t="shared" si="99"/>
        <v>DISTRIBUCION VOLUMEN X CRITERIO (kg ó litros)Dorada Ing.REST.CAT ARAGON</v>
      </c>
      <c r="B3005" s="9">
        <v>0</v>
      </c>
      <c r="C3005" s="9">
        <v>0</v>
      </c>
      <c r="D3005" t="s">
        <v>148</v>
      </c>
      <c r="E3005" s="25">
        <v>6.2589774291488753</v>
      </c>
      <c r="F3005" s="25">
        <v>10.265458948716418</v>
      </c>
      <c r="G3005" s="25">
        <v>19.546096967307967</v>
      </c>
      <c r="H3005" s="10">
        <v>0</v>
      </c>
    </row>
    <row r="3006" spans="1:8" x14ac:dyDescent="0.35">
      <c r="A3006" s="9" t="str">
        <f t="shared" si="99"/>
        <v>DISTRIBUCION VOLUMEN X CRITERIO (kg ó litros)Dorada Ing.LEVANTE</v>
      </c>
      <c r="B3006" s="9">
        <v>0</v>
      </c>
      <c r="C3006" s="9">
        <v>0</v>
      </c>
      <c r="D3006" t="s">
        <v>149</v>
      </c>
      <c r="E3006" s="25">
        <v>7.8396542154593272</v>
      </c>
      <c r="F3006" s="25">
        <v>9.267800015342214</v>
      </c>
      <c r="G3006" s="25">
        <v>18.513462796476929</v>
      </c>
      <c r="H3006" s="10">
        <v>0</v>
      </c>
    </row>
    <row r="3007" spans="1:8" x14ac:dyDescent="0.35">
      <c r="A3007" s="9" t="str">
        <f t="shared" si="99"/>
        <v>DISTRIBUCION VOLUMEN X CRITERIO (kg ó litros)Dorada Ing.ANDALUCIA</v>
      </c>
      <c r="B3007" s="9">
        <v>0</v>
      </c>
      <c r="C3007" s="9">
        <v>0</v>
      </c>
      <c r="D3007" t="s">
        <v>150</v>
      </c>
      <c r="E3007" s="25">
        <v>10.948771923083868</v>
      </c>
      <c r="F3007" s="25">
        <v>11.864468118607753</v>
      </c>
      <c r="G3007" s="25">
        <v>9.481617499316048</v>
      </c>
      <c r="H3007" s="10">
        <v>0</v>
      </c>
    </row>
    <row r="3008" spans="1:8" x14ac:dyDescent="0.35">
      <c r="A3008" s="9" t="str">
        <f t="shared" si="99"/>
        <v>DISTRIBUCION VOLUMEN X CRITERIO (kg ó litros)Dorada Ing.MDD AM</v>
      </c>
      <c r="B3008" s="9">
        <v>0</v>
      </c>
      <c r="C3008" s="9">
        <v>0</v>
      </c>
      <c r="D3008" t="s">
        <v>151</v>
      </c>
      <c r="E3008" s="25">
        <v>50.938273377256351</v>
      </c>
      <c r="F3008" s="25">
        <v>44.246077721366156</v>
      </c>
      <c r="G3008" s="25">
        <v>30.116334429026704</v>
      </c>
      <c r="H3008" s="10">
        <v>0</v>
      </c>
    </row>
    <row r="3009" spans="1:8" x14ac:dyDescent="0.35">
      <c r="A3009" s="9" t="str">
        <f t="shared" si="99"/>
        <v>DISTRIBUCION VOLUMEN X CRITERIO (kg ó litros)Dorada Ing.RTO CENTRO</v>
      </c>
      <c r="B3009" s="9">
        <v>0</v>
      </c>
      <c r="C3009" s="9">
        <v>0</v>
      </c>
      <c r="D3009" t="s">
        <v>152</v>
      </c>
      <c r="E3009" s="25">
        <v>5.4285317677990168</v>
      </c>
      <c r="F3009" s="25">
        <v>6.6275958122887317</v>
      </c>
      <c r="G3009" s="25">
        <v>3.5184780499766406</v>
      </c>
      <c r="H3009" s="10">
        <v>0</v>
      </c>
    </row>
    <row r="3010" spans="1:8" x14ac:dyDescent="0.35">
      <c r="A3010" s="9" t="str">
        <f t="shared" si="99"/>
        <v>DISTRIBUCION VOLUMEN X CRITERIO (kg ó litros)Dorada Ing.NORTE-CENTRO</v>
      </c>
      <c r="B3010" s="9">
        <v>0</v>
      </c>
      <c r="C3010" s="9">
        <v>0</v>
      </c>
      <c r="D3010" t="s">
        <v>153</v>
      </c>
      <c r="E3010" s="25">
        <v>6.283326253348859</v>
      </c>
      <c r="F3010" s="25">
        <v>3.6036286180040253</v>
      </c>
      <c r="G3010" s="25">
        <v>2.8405633991439703</v>
      </c>
      <c r="H3010" s="10">
        <v>0</v>
      </c>
    </row>
    <row r="3011" spans="1:8" x14ac:dyDescent="0.35">
      <c r="A3011" s="9" t="str">
        <f t="shared" si="99"/>
        <v>DISTRIBUCION VOLUMEN X CRITERIO (kg ó litros)Dorada Ing.NOROESTE</v>
      </c>
      <c r="B3011" s="9">
        <v>0</v>
      </c>
      <c r="C3011" s="9">
        <v>0</v>
      </c>
      <c r="D3011" t="s">
        <v>154</v>
      </c>
      <c r="E3011" s="25">
        <v>3.9442317538608545</v>
      </c>
      <c r="F3011" s="25">
        <v>3.930443815665166</v>
      </c>
      <c r="G3011" s="25">
        <v>6.6596102479797219</v>
      </c>
      <c r="H3011" s="10">
        <v>0</v>
      </c>
    </row>
    <row r="3012" spans="1:8" x14ac:dyDescent="0.35">
      <c r="A3012" s="9" t="str">
        <f t="shared" si="99"/>
        <v>DISTRIBUCION VOLUMEN X CRITERIO (kg ó litros)Dorada Ing.&lt;2MIL</v>
      </c>
      <c r="B3012" s="9">
        <v>0</v>
      </c>
      <c r="C3012" s="9">
        <v>0</v>
      </c>
      <c r="D3012" t="s">
        <v>155</v>
      </c>
      <c r="E3012" s="25">
        <v>2.5591871079848487</v>
      </c>
      <c r="F3012" s="25">
        <v>4.3248121819743535</v>
      </c>
      <c r="G3012" s="25">
        <v>3.8224796990577099</v>
      </c>
      <c r="H3012" s="10">
        <v>0</v>
      </c>
    </row>
    <row r="3013" spans="1:8" x14ac:dyDescent="0.35">
      <c r="A3013" s="9" t="str">
        <f t="shared" si="99"/>
        <v>DISTRIBUCION VOLUMEN X CRITERIO (kg ó litros)Dorada Ing.2-5MIL</v>
      </c>
      <c r="B3013" s="9">
        <v>0</v>
      </c>
      <c r="C3013" s="9">
        <v>0</v>
      </c>
      <c r="D3013" t="s">
        <v>156</v>
      </c>
      <c r="E3013" s="25">
        <v>2.7273739447005916</v>
      </c>
      <c r="F3013" s="25">
        <v>2.2137754664518043</v>
      </c>
      <c r="G3013" s="25">
        <v>0.31617312531482772</v>
      </c>
      <c r="H3013" s="10">
        <v>0</v>
      </c>
    </row>
    <row r="3014" spans="1:8" x14ac:dyDescent="0.35">
      <c r="A3014" s="9" t="str">
        <f t="shared" si="99"/>
        <v>DISTRIBUCION VOLUMEN X CRITERIO (kg ó litros)Dorada Ing.5-10MIL</v>
      </c>
      <c r="B3014" s="9">
        <v>0</v>
      </c>
      <c r="C3014" s="9">
        <v>0</v>
      </c>
      <c r="D3014" t="s">
        <v>157</v>
      </c>
      <c r="E3014" s="25">
        <v>5.9259528516637818</v>
      </c>
      <c r="F3014" s="25">
        <v>8.4906144649620519</v>
      </c>
      <c r="G3014" s="25">
        <v>17.436649337956567</v>
      </c>
      <c r="H3014" s="10">
        <v>0</v>
      </c>
    </row>
    <row r="3015" spans="1:8" x14ac:dyDescent="0.35">
      <c r="A3015" s="9" t="str">
        <f t="shared" si="99"/>
        <v>DISTRIBUCION VOLUMEN X CRITERIO (kg ó litros)Dorada Ing.10-30MIL</v>
      </c>
      <c r="B3015" s="9">
        <v>0</v>
      </c>
      <c r="C3015" s="9">
        <v>0</v>
      </c>
      <c r="D3015" t="s">
        <v>158</v>
      </c>
      <c r="E3015" s="25">
        <v>8.8557745220479855</v>
      </c>
      <c r="F3015" s="25">
        <v>7.3395669790994216</v>
      </c>
      <c r="G3015" s="25">
        <v>9.1176748564169845</v>
      </c>
      <c r="H3015" s="10">
        <v>0</v>
      </c>
    </row>
    <row r="3016" spans="1:8" x14ac:dyDescent="0.35">
      <c r="A3016" s="9" t="str">
        <f t="shared" si="99"/>
        <v>DISTRIBUCION VOLUMEN X CRITERIO (kg ó litros)Dorada Ing.30-100MIL</v>
      </c>
      <c r="B3016" s="9">
        <v>0</v>
      </c>
      <c r="C3016" s="9">
        <v>0</v>
      </c>
      <c r="D3016" t="s">
        <v>159</v>
      </c>
      <c r="E3016" s="25">
        <v>12.787414192919044</v>
      </c>
      <c r="F3016" s="25">
        <v>15.798157218444667</v>
      </c>
      <c r="G3016" s="25">
        <v>16.650445505024749</v>
      </c>
      <c r="H3016" s="10">
        <v>0</v>
      </c>
    </row>
    <row r="3017" spans="1:8" x14ac:dyDescent="0.35">
      <c r="A3017" s="9" t="str">
        <f t="shared" si="99"/>
        <v>DISTRIBUCION VOLUMEN X CRITERIO (kg ó litros)Dorada Ing.100-200MIL</v>
      </c>
      <c r="B3017" s="9">
        <v>0</v>
      </c>
      <c r="C3017" s="9">
        <v>0</v>
      </c>
      <c r="D3017" t="s">
        <v>160</v>
      </c>
      <c r="E3017" s="25">
        <v>6.6793732523474079</v>
      </c>
      <c r="F3017" s="25">
        <v>12.099287950201433</v>
      </c>
      <c r="G3017" s="25">
        <v>14.058621655890031</v>
      </c>
      <c r="H3017" s="10">
        <v>0</v>
      </c>
    </row>
    <row r="3018" spans="1:8" x14ac:dyDescent="0.35">
      <c r="A3018" s="9" t="str">
        <f t="shared" si="99"/>
        <v>DISTRIBUCION VOLUMEN X CRITERIO (kg ó litros)Dorada Ing.200-500MIL</v>
      </c>
      <c r="B3018" s="9">
        <v>0</v>
      </c>
      <c r="C3018" s="9">
        <v>0</v>
      </c>
      <c r="D3018" t="s">
        <v>161</v>
      </c>
      <c r="E3018" s="25">
        <v>5.6651881657347749</v>
      </c>
      <c r="F3018" s="25">
        <v>2.9742136518036246</v>
      </c>
      <c r="G3018" s="25">
        <v>6.1745193997966377</v>
      </c>
      <c r="H3018" s="10">
        <v>0</v>
      </c>
    </row>
    <row r="3019" spans="1:8" x14ac:dyDescent="0.35">
      <c r="A3019" s="9" t="str">
        <f t="shared" si="99"/>
        <v>DISTRIBUCION VOLUMEN X CRITERIO (kg ó litros)Dorada Ing.&gt;500MIL</v>
      </c>
      <c r="B3019" s="9">
        <v>0</v>
      </c>
      <c r="C3019" s="9">
        <v>0</v>
      </c>
      <c r="D3019" t="s">
        <v>162</v>
      </c>
      <c r="E3019" s="25">
        <v>54.799728956387604</v>
      </c>
      <c r="F3019" s="25">
        <v>46.759579815891726</v>
      </c>
      <c r="G3019" s="25">
        <v>32.423436225161154</v>
      </c>
      <c r="H3019" s="10">
        <v>0</v>
      </c>
    </row>
    <row r="3020" spans="1:8" x14ac:dyDescent="0.35">
      <c r="A3020" s="9" t="str">
        <f t="shared" si="99"/>
        <v>DISTRIBUCION VOLUMEN X CRITERIO (kg ó litros)Dorada Ing.DE 15 A 19 AÑOS</v>
      </c>
      <c r="B3020" s="9">
        <v>0</v>
      </c>
      <c r="C3020" s="9">
        <v>0</v>
      </c>
      <c r="D3020" t="s">
        <v>163</v>
      </c>
      <c r="E3020" s="25" t="s">
        <v>282</v>
      </c>
      <c r="F3020" s="25" t="s">
        <v>282</v>
      </c>
      <c r="G3020" s="25" t="s">
        <v>282</v>
      </c>
      <c r="H3020" s="10">
        <v>0</v>
      </c>
    </row>
    <row r="3021" spans="1:8" x14ac:dyDescent="0.35">
      <c r="A3021" s="9" t="str">
        <f t="shared" si="99"/>
        <v>DISTRIBUCION VOLUMEN X CRITERIO (kg ó litros)Dorada Ing.DE 20 A 24 AÑOS</v>
      </c>
      <c r="B3021" s="9">
        <v>0</v>
      </c>
      <c r="C3021" s="9">
        <v>0</v>
      </c>
      <c r="D3021" t="s">
        <v>164</v>
      </c>
      <c r="E3021" s="25">
        <v>0.21026622061450684</v>
      </c>
      <c r="F3021" s="25">
        <v>2.6892341685721015</v>
      </c>
      <c r="G3021" s="25" t="s">
        <v>282</v>
      </c>
      <c r="H3021" s="10">
        <v>0</v>
      </c>
    </row>
    <row r="3022" spans="1:8" x14ac:dyDescent="0.35">
      <c r="A3022" s="9" t="str">
        <f t="shared" si="99"/>
        <v>DISTRIBUCION VOLUMEN X CRITERIO (kg ó litros)Dorada Ing.DE 25 A 34 AÑOS</v>
      </c>
      <c r="B3022" s="9">
        <v>0</v>
      </c>
      <c r="C3022" s="9">
        <v>0</v>
      </c>
      <c r="D3022" t="s">
        <v>165</v>
      </c>
      <c r="E3022" s="25">
        <v>3.6070947487053822</v>
      </c>
      <c r="F3022" s="25">
        <v>4.5973411034578238</v>
      </c>
      <c r="G3022" s="25">
        <v>4.6418597727302311</v>
      </c>
      <c r="H3022" s="10">
        <v>0</v>
      </c>
    </row>
    <row r="3023" spans="1:8" x14ac:dyDescent="0.35">
      <c r="A3023" s="9" t="str">
        <f t="shared" si="99"/>
        <v>DISTRIBUCION VOLUMEN X CRITERIO (kg ó litros)Dorada Ing.DE 35 A 49 AÑOS</v>
      </c>
      <c r="B3023" s="9">
        <v>0</v>
      </c>
      <c r="C3023" s="9">
        <v>0</v>
      </c>
      <c r="D3023" t="s">
        <v>166</v>
      </c>
      <c r="E3023" s="25">
        <v>16.524235151080379</v>
      </c>
      <c r="F3023" s="25">
        <v>15.1807396132635</v>
      </c>
      <c r="G3023" s="25">
        <v>14.98084426592251</v>
      </c>
      <c r="H3023" s="10">
        <v>0</v>
      </c>
    </row>
    <row r="3024" spans="1:8" x14ac:dyDescent="0.35">
      <c r="A3024" s="9" t="str">
        <f t="shared" si="99"/>
        <v>DISTRIBUCION VOLUMEN X CRITERIO (kg ó litros)Dorada Ing.DE 50 A 59 AÑOS</v>
      </c>
      <c r="B3024" s="9">
        <v>0</v>
      </c>
      <c r="C3024" s="9">
        <v>0</v>
      </c>
      <c r="D3024" t="s">
        <v>167</v>
      </c>
      <c r="E3024" s="25">
        <v>15.333860013832881</v>
      </c>
      <c r="F3024" s="25">
        <v>18.347033761433632</v>
      </c>
      <c r="G3024" s="25">
        <v>16.97365621752127</v>
      </c>
      <c r="H3024" s="10">
        <v>0</v>
      </c>
    </row>
    <row r="3025" spans="1:8" x14ac:dyDescent="0.35">
      <c r="A3025" s="9" t="str">
        <f t="shared" si="99"/>
        <v>DISTRIBUCION VOLUMEN X CRITERIO (kg ó litros)Dorada Ing.DE 60 A 75 AÑOS</v>
      </c>
      <c r="B3025" s="9">
        <v>0</v>
      </c>
      <c r="C3025" s="9">
        <v>0</v>
      </c>
      <c r="D3025" t="s">
        <v>168</v>
      </c>
      <c r="E3025" s="25">
        <v>64.32453001042893</v>
      </c>
      <c r="F3025" s="25">
        <v>59.185649396656792</v>
      </c>
      <c r="G3025" s="25">
        <v>63.403639450753971</v>
      </c>
      <c r="H3025" s="10">
        <v>0</v>
      </c>
    </row>
    <row r="3026" spans="1:8" x14ac:dyDescent="0.35">
      <c r="A3026" s="9" t="str">
        <f t="shared" si="99"/>
        <v>DISTRIBUCION VOLUMEN X CRITERIO (kg ó litros)Dorada Ing.NIVEL ALTO</v>
      </c>
      <c r="B3026" s="9">
        <v>0</v>
      </c>
      <c r="C3026" s="9">
        <v>0</v>
      </c>
      <c r="D3026" t="s">
        <v>256</v>
      </c>
      <c r="E3026" s="25">
        <v>22.662749591008598</v>
      </c>
      <c r="F3026" s="25">
        <v>35.912916337231024</v>
      </c>
      <c r="G3026" s="25">
        <v>15.63973678444103</v>
      </c>
      <c r="H3026" s="10">
        <v>0</v>
      </c>
    </row>
    <row r="3027" spans="1:8" x14ac:dyDescent="0.35">
      <c r="A3027" s="9" t="str">
        <f t="shared" si="99"/>
        <v>DISTRIBUCION VOLUMEN X CRITERIO (kg ó litros)Dorada Ing.NIVEL MEDIO ALTO</v>
      </c>
      <c r="B3027" s="9">
        <v>0</v>
      </c>
      <c r="C3027" s="9">
        <v>0</v>
      </c>
      <c r="D3027" t="s">
        <v>257</v>
      </c>
      <c r="E3027" s="25">
        <v>9.1307468673542953</v>
      </c>
      <c r="F3027" s="25">
        <v>4.6857702885877837</v>
      </c>
      <c r="G3027" s="25">
        <v>9.4683382108592653</v>
      </c>
      <c r="H3027" s="10">
        <v>0</v>
      </c>
    </row>
    <row r="3028" spans="1:8" x14ac:dyDescent="0.35">
      <c r="A3028" s="9" t="str">
        <f t="shared" si="99"/>
        <v>DISTRIBUCION VOLUMEN X CRITERIO (kg ó litros)Dorada Ing.NIVEL MEDIO</v>
      </c>
      <c r="B3028" s="9">
        <v>0</v>
      </c>
      <c r="C3028" s="9">
        <v>0</v>
      </c>
      <c r="D3028" t="s">
        <v>258</v>
      </c>
      <c r="E3028" s="25">
        <v>8.3412150763633282</v>
      </c>
      <c r="F3028" s="25">
        <v>19.844165856966697</v>
      </c>
      <c r="G3028" s="25">
        <v>30.69551409434909</v>
      </c>
      <c r="H3028" s="10">
        <v>0</v>
      </c>
    </row>
    <row r="3029" spans="1:8" x14ac:dyDescent="0.35">
      <c r="A3029" s="9" t="str">
        <f t="shared" si="99"/>
        <v>DISTRIBUCION VOLUMEN X CRITERIO (kg ó litros)Dorada Ing.NIVEL MEDIO BAJO</v>
      </c>
      <c r="B3029" s="9">
        <v>0</v>
      </c>
      <c r="C3029" s="9">
        <v>0</v>
      </c>
      <c r="D3029" t="s">
        <v>259</v>
      </c>
      <c r="E3029" s="25">
        <v>49.969357512647704</v>
      </c>
      <c r="F3029" s="25">
        <v>11.352192676348862</v>
      </c>
      <c r="G3029" s="25">
        <v>13.520768124483986</v>
      </c>
      <c r="H3029" s="10">
        <v>0</v>
      </c>
    </row>
    <row r="3030" spans="1:8" x14ac:dyDescent="0.35">
      <c r="A3030" s="9" t="str">
        <f t="shared" si="99"/>
        <v>DISTRIBUCION VOLUMEN X CRITERIO (kg ó litros)Dorada Ing.NIVEL BAJO</v>
      </c>
      <c r="B3030" s="9">
        <v>0</v>
      </c>
      <c r="C3030" s="9">
        <v>0</v>
      </c>
      <c r="D3030" t="s">
        <v>260</v>
      </c>
      <c r="E3030" s="25">
        <v>9.8959236322321118</v>
      </c>
      <c r="F3030" s="25">
        <v>28.204959113396715</v>
      </c>
      <c r="G3030" s="25">
        <v>30.675647084256202</v>
      </c>
      <c r="H3030" s="10">
        <v>0</v>
      </c>
    </row>
    <row r="3031" spans="1:8" x14ac:dyDescent="0.35">
      <c r="A3031" s="9" t="str">
        <f t="shared" si="99"/>
        <v>DISTRIBUCION VOLUMEN X CRITERIO (kg ó litros)Dorada Ing.HOMBRE</v>
      </c>
      <c r="B3031" s="9">
        <v>0</v>
      </c>
      <c r="C3031" s="9">
        <v>0</v>
      </c>
      <c r="D3031" t="s">
        <v>173</v>
      </c>
      <c r="E3031" s="25">
        <v>74.020690076091711</v>
      </c>
      <c r="F3031" s="25">
        <v>70.645016308731513</v>
      </c>
      <c r="G3031" s="25">
        <v>61.844568613153058</v>
      </c>
      <c r="H3031" s="10">
        <v>0</v>
      </c>
    </row>
    <row r="3032" spans="1:8" x14ac:dyDescent="0.35">
      <c r="A3032" s="9" t="str">
        <f t="shared" si="99"/>
        <v>DISTRIBUCION VOLUMEN X CRITERIO (kg ó litros)Dorada Ing.MUJER</v>
      </c>
      <c r="B3032" s="9">
        <v>0</v>
      </c>
      <c r="C3032" s="9">
        <v>0</v>
      </c>
      <c r="D3032" t="s">
        <v>174</v>
      </c>
      <c r="E3032" s="25">
        <v>25.979311212046284</v>
      </c>
      <c r="F3032" s="25">
        <v>29.354985253437064</v>
      </c>
      <c r="G3032" s="25">
        <v>38.155449948074668</v>
      </c>
      <c r="H3032" s="10">
        <v>0</v>
      </c>
    </row>
    <row r="3033" spans="1:8" x14ac:dyDescent="0.35">
      <c r="A3033" s="9" t="str">
        <f>$B$2343&amp;$C$3033&amp;D3033</f>
        <v>DISTRIBUCION VOLUMEN X CRITERIO (kg ó litros)Salmon Ing.T.ESPAÑA</v>
      </c>
      <c r="B3033" s="9">
        <v>0</v>
      </c>
      <c r="C3033" s="9" t="s">
        <v>89</v>
      </c>
      <c r="D3033" t="s">
        <v>145</v>
      </c>
      <c r="E3033" s="25">
        <v>100</v>
      </c>
      <c r="F3033" s="25">
        <v>100</v>
      </c>
      <c r="G3033" s="25">
        <v>100</v>
      </c>
      <c r="H3033" s="10">
        <v>0</v>
      </c>
    </row>
    <row r="3034" spans="1:8" x14ac:dyDescent="0.35">
      <c r="A3034" s="9" t="str">
        <f t="shared" ref="A3034:A3062" si="100">$B$2343&amp;$C$3033&amp;D3034</f>
        <v>DISTRIBUCION VOLUMEN X CRITERIO (kg ó litros)Salmon Ing.BCN AM</v>
      </c>
      <c r="B3034" s="9">
        <v>0</v>
      </c>
      <c r="C3034" s="9">
        <v>0</v>
      </c>
      <c r="D3034" t="s">
        <v>147</v>
      </c>
      <c r="E3034" s="25">
        <v>18.687453014626655</v>
      </c>
      <c r="F3034" s="25">
        <v>14.424558682549234</v>
      </c>
      <c r="G3034" s="25">
        <v>11.488397656126976</v>
      </c>
      <c r="H3034" s="10">
        <v>0</v>
      </c>
    </row>
    <row r="3035" spans="1:8" x14ac:dyDescent="0.35">
      <c r="A3035" s="9" t="str">
        <f t="shared" si="100"/>
        <v>DISTRIBUCION VOLUMEN X CRITERIO (kg ó litros)Salmon Ing.REST.CAT ARAGON</v>
      </c>
      <c r="B3035" s="9">
        <v>0</v>
      </c>
      <c r="C3035" s="9">
        <v>0</v>
      </c>
      <c r="D3035" t="s">
        <v>148</v>
      </c>
      <c r="E3035" s="25">
        <v>17.902593997348806</v>
      </c>
      <c r="F3035" s="25">
        <v>14.263925628461408</v>
      </c>
      <c r="G3035" s="25">
        <v>15.175414730941887</v>
      </c>
      <c r="H3035" s="10">
        <v>0</v>
      </c>
    </row>
    <row r="3036" spans="1:8" x14ac:dyDescent="0.35">
      <c r="A3036" s="9" t="str">
        <f t="shared" si="100"/>
        <v>DISTRIBUCION VOLUMEN X CRITERIO (kg ó litros)Salmon Ing.LEVANTE</v>
      </c>
      <c r="B3036" s="9">
        <v>0</v>
      </c>
      <c r="C3036" s="9">
        <v>0</v>
      </c>
      <c r="D3036" t="s">
        <v>149</v>
      </c>
      <c r="E3036" s="25">
        <v>15.082458849856456</v>
      </c>
      <c r="F3036" s="25">
        <v>18.297088691834105</v>
      </c>
      <c r="G3036" s="25">
        <v>16.214601936906828</v>
      </c>
      <c r="H3036" s="10">
        <v>0</v>
      </c>
    </row>
    <row r="3037" spans="1:8" x14ac:dyDescent="0.35">
      <c r="A3037" s="9" t="str">
        <f t="shared" si="100"/>
        <v>DISTRIBUCION VOLUMEN X CRITERIO (kg ó litros)Salmon Ing.ANDALUCIA</v>
      </c>
      <c r="B3037" s="9">
        <v>0</v>
      </c>
      <c r="C3037" s="9">
        <v>0</v>
      </c>
      <c r="D3037" t="s">
        <v>150</v>
      </c>
      <c r="E3037" s="25">
        <v>10.873839327737363</v>
      </c>
      <c r="F3037" s="25">
        <v>14.486054783863834</v>
      </c>
      <c r="G3037" s="25">
        <v>12.081311459527576</v>
      </c>
      <c r="H3037" s="10">
        <v>0</v>
      </c>
    </row>
    <row r="3038" spans="1:8" x14ac:dyDescent="0.35">
      <c r="A3038" s="9" t="str">
        <f t="shared" si="100"/>
        <v>DISTRIBUCION VOLUMEN X CRITERIO (kg ó litros)Salmon Ing.MDD AM</v>
      </c>
      <c r="B3038" s="9">
        <v>0</v>
      </c>
      <c r="C3038" s="9">
        <v>0</v>
      </c>
      <c r="D3038" t="s">
        <v>151</v>
      </c>
      <c r="E3038" s="25">
        <v>26.569138780442568</v>
      </c>
      <c r="F3038" s="25">
        <v>22.822603150252764</v>
      </c>
      <c r="G3038" s="25">
        <v>32.587215844882415</v>
      </c>
      <c r="H3038" s="10">
        <v>0</v>
      </c>
    </row>
    <row r="3039" spans="1:8" x14ac:dyDescent="0.35">
      <c r="A3039" s="9" t="str">
        <f t="shared" si="100"/>
        <v>DISTRIBUCION VOLUMEN X CRITERIO (kg ó litros)Salmon Ing.RTO CENTRO</v>
      </c>
      <c r="B3039" s="9">
        <v>0</v>
      </c>
      <c r="C3039" s="9">
        <v>0</v>
      </c>
      <c r="D3039" t="s">
        <v>152</v>
      </c>
      <c r="E3039" s="25">
        <v>3.7692237100050678</v>
      </c>
      <c r="F3039" s="25">
        <v>6.2785815232023339</v>
      </c>
      <c r="G3039" s="25">
        <v>6.1429591638398655</v>
      </c>
      <c r="H3039" s="10">
        <v>0</v>
      </c>
    </row>
    <row r="3040" spans="1:8" x14ac:dyDescent="0.35">
      <c r="A3040" s="9" t="str">
        <f t="shared" si="100"/>
        <v>DISTRIBUCION VOLUMEN X CRITERIO (kg ó litros)Salmon Ing.NORTE-CENTRO</v>
      </c>
      <c r="B3040" s="9">
        <v>0</v>
      </c>
      <c r="C3040" s="9">
        <v>0</v>
      </c>
      <c r="D3040" t="s">
        <v>153</v>
      </c>
      <c r="E3040" s="25">
        <v>4.2614685637701397</v>
      </c>
      <c r="F3040" s="25">
        <v>4.1523440843571811</v>
      </c>
      <c r="G3040" s="25">
        <v>4.6189381930296314</v>
      </c>
      <c r="H3040" s="10">
        <v>0</v>
      </c>
    </row>
    <row r="3041" spans="1:8" x14ac:dyDescent="0.35">
      <c r="A3041" s="9" t="str">
        <f t="shared" si="100"/>
        <v>DISTRIBUCION VOLUMEN X CRITERIO (kg ó litros)Salmon Ing.NOROESTE</v>
      </c>
      <c r="B3041" s="9">
        <v>0</v>
      </c>
      <c r="C3041" s="9">
        <v>0</v>
      </c>
      <c r="D3041" t="s">
        <v>154</v>
      </c>
      <c r="E3041" s="25">
        <v>2.853827122648926</v>
      </c>
      <c r="F3041" s="25">
        <v>5.27484739436649</v>
      </c>
      <c r="G3041" s="25">
        <v>1.6911434266030434</v>
      </c>
      <c r="H3041" s="10">
        <v>0</v>
      </c>
    </row>
    <row r="3042" spans="1:8" x14ac:dyDescent="0.35">
      <c r="A3042" s="9" t="str">
        <f t="shared" si="100"/>
        <v>DISTRIBUCION VOLUMEN X CRITERIO (kg ó litros)Salmon Ing.&lt;2MIL</v>
      </c>
      <c r="B3042" s="9">
        <v>0</v>
      </c>
      <c r="C3042" s="9">
        <v>0</v>
      </c>
      <c r="D3042" t="s">
        <v>155</v>
      </c>
      <c r="E3042" s="25">
        <v>1.8330367163755898</v>
      </c>
      <c r="F3042" s="25">
        <v>3.4315447890937936</v>
      </c>
      <c r="G3042" s="25">
        <v>2.2566883701546456</v>
      </c>
      <c r="H3042" s="10">
        <v>0</v>
      </c>
    </row>
    <row r="3043" spans="1:8" x14ac:dyDescent="0.35">
      <c r="A3043" s="9" t="str">
        <f t="shared" si="100"/>
        <v>DISTRIBUCION VOLUMEN X CRITERIO (kg ó litros)Salmon Ing.2-5MIL</v>
      </c>
      <c r="B3043" s="9">
        <v>0</v>
      </c>
      <c r="C3043" s="9">
        <v>0</v>
      </c>
      <c r="D3043" t="s">
        <v>156</v>
      </c>
      <c r="E3043" s="25">
        <v>4.1607862235675519</v>
      </c>
      <c r="F3043" s="25">
        <v>1.1774568926587035</v>
      </c>
      <c r="G3043" s="25">
        <v>2.5870755613709231</v>
      </c>
      <c r="H3043" s="10">
        <v>0</v>
      </c>
    </row>
    <row r="3044" spans="1:8" x14ac:dyDescent="0.35">
      <c r="A3044" s="9" t="str">
        <f t="shared" si="100"/>
        <v>DISTRIBUCION VOLUMEN X CRITERIO (kg ó litros)Salmon Ing.5-10MIL</v>
      </c>
      <c r="B3044" s="9">
        <v>0</v>
      </c>
      <c r="C3044" s="9">
        <v>0</v>
      </c>
      <c r="D3044" t="s">
        <v>157</v>
      </c>
      <c r="E3044" s="25">
        <v>6.8108406982001171</v>
      </c>
      <c r="F3044" s="25">
        <v>8.7636085461884541</v>
      </c>
      <c r="G3044" s="25">
        <v>8.9711886985396472</v>
      </c>
      <c r="H3044" s="10">
        <v>0</v>
      </c>
    </row>
    <row r="3045" spans="1:8" x14ac:dyDescent="0.35">
      <c r="A3045" s="9" t="str">
        <f t="shared" si="100"/>
        <v>DISTRIBUCION VOLUMEN X CRITERIO (kg ó litros)Salmon Ing.10-30MIL</v>
      </c>
      <c r="B3045" s="9">
        <v>0</v>
      </c>
      <c r="C3045" s="9">
        <v>0</v>
      </c>
      <c r="D3045" t="s">
        <v>158</v>
      </c>
      <c r="E3045" s="25">
        <v>13.446996915006951</v>
      </c>
      <c r="F3045" s="25">
        <v>15.434918609382592</v>
      </c>
      <c r="G3045" s="25">
        <v>14.354242243349139</v>
      </c>
      <c r="H3045" s="10">
        <v>0</v>
      </c>
    </row>
    <row r="3046" spans="1:8" x14ac:dyDescent="0.35">
      <c r="A3046" s="9" t="str">
        <f t="shared" si="100"/>
        <v>DISTRIBUCION VOLUMEN X CRITERIO (kg ó litros)Salmon Ing.30-100MIL</v>
      </c>
      <c r="B3046" s="9">
        <v>0</v>
      </c>
      <c r="C3046" s="9">
        <v>0</v>
      </c>
      <c r="D3046" t="s">
        <v>159</v>
      </c>
      <c r="E3046" s="25">
        <v>22.911508739334504</v>
      </c>
      <c r="F3046" s="25">
        <v>21.957789595433454</v>
      </c>
      <c r="G3046" s="25">
        <v>27.370875649808308</v>
      </c>
      <c r="H3046" s="10">
        <v>0</v>
      </c>
    </row>
    <row r="3047" spans="1:8" x14ac:dyDescent="0.35">
      <c r="A3047" s="9" t="str">
        <f t="shared" si="100"/>
        <v>DISTRIBUCION VOLUMEN X CRITERIO (kg ó litros)Salmon Ing.100-200MIL</v>
      </c>
      <c r="B3047" s="9">
        <v>0</v>
      </c>
      <c r="C3047" s="9">
        <v>0</v>
      </c>
      <c r="D3047" t="s">
        <v>160</v>
      </c>
      <c r="E3047" s="25">
        <v>13.999653228803922</v>
      </c>
      <c r="F3047" s="25">
        <v>11.134518204235205</v>
      </c>
      <c r="G3047" s="25">
        <v>11.431420918803079</v>
      </c>
      <c r="H3047" s="10">
        <v>0</v>
      </c>
    </row>
    <row r="3048" spans="1:8" x14ac:dyDescent="0.35">
      <c r="A3048" s="9" t="str">
        <f t="shared" si="100"/>
        <v>DISTRIBUCION VOLUMEN X CRITERIO (kg ó litros)Salmon Ing.200-500MIL</v>
      </c>
      <c r="B3048" s="9">
        <v>0</v>
      </c>
      <c r="C3048" s="9">
        <v>0</v>
      </c>
      <c r="D3048" t="s">
        <v>161</v>
      </c>
      <c r="E3048" s="25">
        <v>12.585313972713449</v>
      </c>
      <c r="F3048" s="25">
        <v>14.479132013522383</v>
      </c>
      <c r="G3048" s="25">
        <v>11.971490779112999</v>
      </c>
      <c r="H3048" s="10">
        <v>0</v>
      </c>
    </row>
    <row r="3049" spans="1:8" x14ac:dyDescent="0.35">
      <c r="A3049" s="9" t="str">
        <f t="shared" si="100"/>
        <v>DISTRIBUCION VOLUMEN X CRITERIO (kg ó litros)Salmon Ing.&gt;500MIL</v>
      </c>
      <c r="B3049" s="9">
        <v>0</v>
      </c>
      <c r="C3049" s="9">
        <v>0</v>
      </c>
      <c r="D3049" t="s">
        <v>162</v>
      </c>
      <c r="E3049" s="25">
        <v>24.251867890043247</v>
      </c>
      <c r="F3049" s="25">
        <v>23.621030887101586</v>
      </c>
      <c r="G3049" s="25">
        <v>21.056994528657313</v>
      </c>
      <c r="H3049" s="10">
        <v>0</v>
      </c>
    </row>
    <row r="3050" spans="1:8" x14ac:dyDescent="0.35">
      <c r="A3050" s="9" t="str">
        <f t="shared" si="100"/>
        <v>DISTRIBUCION VOLUMEN X CRITERIO (kg ó litros)Salmon Ing.DE 15 A 19 AÑOS</v>
      </c>
      <c r="B3050" s="9">
        <v>0</v>
      </c>
      <c r="C3050" s="9">
        <v>0</v>
      </c>
      <c r="D3050" t="s">
        <v>163</v>
      </c>
      <c r="E3050" s="25">
        <v>0.23934989683692298</v>
      </c>
      <c r="F3050" s="25">
        <v>0.9723513169380934</v>
      </c>
      <c r="G3050" s="25">
        <v>0.34289207237168756</v>
      </c>
      <c r="H3050" s="10">
        <v>0</v>
      </c>
    </row>
    <row r="3051" spans="1:8" x14ac:dyDescent="0.35">
      <c r="A3051" s="9" t="str">
        <f t="shared" si="100"/>
        <v>DISTRIBUCION VOLUMEN X CRITERIO (kg ó litros)Salmon Ing.DE 20 A 24 AÑOS</v>
      </c>
      <c r="B3051" s="9">
        <v>0</v>
      </c>
      <c r="C3051" s="9">
        <v>0</v>
      </c>
      <c r="D3051" t="s">
        <v>164</v>
      </c>
      <c r="E3051" s="25">
        <v>3.9371842160288129</v>
      </c>
      <c r="F3051" s="25">
        <v>1.978788016524095</v>
      </c>
      <c r="G3051" s="25">
        <v>5.0303135525323217</v>
      </c>
      <c r="H3051" s="10">
        <v>0</v>
      </c>
    </row>
    <row r="3052" spans="1:8" x14ac:dyDescent="0.35">
      <c r="A3052" s="9" t="str">
        <f t="shared" si="100"/>
        <v>DISTRIBUCION VOLUMEN X CRITERIO (kg ó litros)Salmon Ing.DE 25 A 34 AÑOS</v>
      </c>
      <c r="B3052" s="9">
        <v>0</v>
      </c>
      <c r="C3052" s="9">
        <v>0</v>
      </c>
      <c r="D3052" t="s">
        <v>165</v>
      </c>
      <c r="E3052" s="25">
        <v>22.601118617778404</v>
      </c>
      <c r="F3052" s="25">
        <v>19.65428703348282</v>
      </c>
      <c r="G3052" s="25">
        <v>14.356915334840787</v>
      </c>
      <c r="H3052" s="10">
        <v>0</v>
      </c>
    </row>
    <row r="3053" spans="1:8" x14ac:dyDescent="0.35">
      <c r="A3053" s="9" t="str">
        <f t="shared" si="100"/>
        <v>DISTRIBUCION VOLUMEN X CRITERIO (kg ó litros)Salmon Ing.DE 35 A 49 AÑOS</v>
      </c>
      <c r="B3053" s="9">
        <v>0</v>
      </c>
      <c r="C3053" s="9">
        <v>0</v>
      </c>
      <c r="D3053" t="s">
        <v>166</v>
      </c>
      <c r="E3053" s="25">
        <v>27.075210698984581</v>
      </c>
      <c r="F3053" s="25">
        <v>29.72777702413622</v>
      </c>
      <c r="G3053" s="25">
        <v>31.893708601615252</v>
      </c>
      <c r="H3053" s="10">
        <v>0</v>
      </c>
    </row>
    <row r="3054" spans="1:8" x14ac:dyDescent="0.35">
      <c r="A3054" s="9" t="str">
        <f t="shared" si="100"/>
        <v>DISTRIBUCION VOLUMEN X CRITERIO (kg ó litros)Salmon Ing.DE 50 A 59 AÑOS</v>
      </c>
      <c r="B3054" s="9">
        <v>0</v>
      </c>
      <c r="C3054" s="9">
        <v>0</v>
      </c>
      <c r="D3054" t="s">
        <v>167</v>
      </c>
      <c r="E3054" s="25">
        <v>15.787083091807716</v>
      </c>
      <c r="F3054" s="25">
        <v>19.647199412667689</v>
      </c>
      <c r="G3054" s="25">
        <v>19.917325399480205</v>
      </c>
      <c r="H3054" s="10">
        <v>0</v>
      </c>
    </row>
    <row r="3055" spans="1:8" x14ac:dyDescent="0.35">
      <c r="A3055" s="9" t="str">
        <f t="shared" si="100"/>
        <v>DISTRIBUCION VOLUMEN X CRITERIO (kg ó litros)Salmon Ing.DE 60 A 75 AÑOS</v>
      </c>
      <c r="B3055" s="9">
        <v>0</v>
      </c>
      <c r="C3055" s="9">
        <v>0</v>
      </c>
      <c r="D3055" t="s">
        <v>168</v>
      </c>
      <c r="E3055" s="25">
        <v>30.360053689521493</v>
      </c>
      <c r="F3055" s="25">
        <v>28.019599884977119</v>
      </c>
      <c r="G3055" s="25">
        <v>28.458828101866214</v>
      </c>
      <c r="H3055" s="10">
        <v>0</v>
      </c>
    </row>
    <row r="3056" spans="1:8" x14ac:dyDescent="0.35">
      <c r="A3056" s="9" t="str">
        <f t="shared" si="100"/>
        <v>DISTRIBUCION VOLUMEN X CRITERIO (kg ó litros)Salmon Ing.NIVEL ALTO</v>
      </c>
      <c r="B3056" s="9">
        <v>0</v>
      </c>
      <c r="C3056" s="9">
        <v>0</v>
      </c>
      <c r="D3056" t="s">
        <v>256</v>
      </c>
      <c r="E3056" s="25">
        <v>34.463181930158157</v>
      </c>
      <c r="F3056" s="25">
        <v>29.06171902023199</v>
      </c>
      <c r="G3056" s="25">
        <v>37.381442910679269</v>
      </c>
      <c r="H3056" s="10">
        <v>0</v>
      </c>
    </row>
    <row r="3057" spans="1:8" x14ac:dyDescent="0.35">
      <c r="A3057" s="9" t="str">
        <f t="shared" si="100"/>
        <v>DISTRIBUCION VOLUMEN X CRITERIO (kg ó litros)Salmon Ing.NIVEL MEDIO ALTO</v>
      </c>
      <c r="B3057" s="9">
        <v>0</v>
      </c>
      <c r="C3057" s="9">
        <v>0</v>
      </c>
      <c r="D3057" t="s">
        <v>257</v>
      </c>
      <c r="E3057" s="25">
        <v>15.553355238445368</v>
      </c>
      <c r="F3057" s="25">
        <v>19.777712996032044</v>
      </c>
      <c r="G3057" s="25">
        <v>21.594191147990792</v>
      </c>
      <c r="H3057" s="10">
        <v>0</v>
      </c>
    </row>
    <row r="3058" spans="1:8" x14ac:dyDescent="0.35">
      <c r="A3058" s="9" t="str">
        <f t="shared" si="100"/>
        <v>DISTRIBUCION VOLUMEN X CRITERIO (kg ó litros)Salmon Ing.NIVEL MEDIO</v>
      </c>
      <c r="B3058" s="9">
        <v>0</v>
      </c>
      <c r="C3058" s="9">
        <v>0</v>
      </c>
      <c r="D3058" t="s">
        <v>258</v>
      </c>
      <c r="E3058" s="25">
        <v>21.937637089366188</v>
      </c>
      <c r="F3058" s="25">
        <v>23.655697131704422</v>
      </c>
      <c r="G3058" s="25">
        <v>16.646037982057909</v>
      </c>
      <c r="H3058" s="10">
        <v>0</v>
      </c>
    </row>
    <row r="3059" spans="1:8" x14ac:dyDescent="0.35">
      <c r="A3059" s="9" t="str">
        <f t="shared" si="100"/>
        <v>DISTRIBUCION VOLUMEN X CRITERIO (kg ó litros)Salmon Ing.NIVEL MEDIO BAJO</v>
      </c>
      <c r="B3059" s="9">
        <v>0</v>
      </c>
      <c r="C3059" s="9">
        <v>0</v>
      </c>
      <c r="D3059" t="s">
        <v>259</v>
      </c>
      <c r="E3059" s="25">
        <v>10.689714774649421</v>
      </c>
      <c r="F3059" s="25">
        <v>13.4719365631543</v>
      </c>
      <c r="G3059" s="25">
        <v>12.294427593726073</v>
      </c>
      <c r="H3059" s="10">
        <v>0</v>
      </c>
    </row>
    <row r="3060" spans="1:8" x14ac:dyDescent="0.35">
      <c r="A3060" s="9" t="str">
        <f t="shared" si="100"/>
        <v>DISTRIBUCION VOLUMEN X CRITERIO (kg ó litros)Salmon Ing.NIVEL BAJO</v>
      </c>
      <c r="B3060" s="9">
        <v>0</v>
      </c>
      <c r="C3060" s="9">
        <v>0</v>
      </c>
      <c r="D3060" t="s">
        <v>260</v>
      </c>
      <c r="E3060" s="25">
        <v>17.356108505396708</v>
      </c>
      <c r="F3060" s="25">
        <v>14.032934554316734</v>
      </c>
      <c r="G3060" s="25">
        <v>12.083880963918761</v>
      </c>
      <c r="H3060" s="10">
        <v>0</v>
      </c>
    </row>
    <row r="3061" spans="1:8" x14ac:dyDescent="0.35">
      <c r="A3061" s="9" t="str">
        <f t="shared" si="100"/>
        <v>DISTRIBUCION VOLUMEN X CRITERIO (kg ó litros)Salmon Ing.HOMBRE</v>
      </c>
      <c r="B3061" s="9">
        <v>0</v>
      </c>
      <c r="C3061" s="9">
        <v>0</v>
      </c>
      <c r="D3061" t="s">
        <v>173</v>
      </c>
      <c r="E3061" s="25">
        <v>44.796059396329646</v>
      </c>
      <c r="F3061" s="25">
        <v>43.059494742944423</v>
      </c>
      <c r="G3061" s="25">
        <v>39.811320870869274</v>
      </c>
      <c r="H3061" s="10">
        <v>0</v>
      </c>
    </row>
    <row r="3062" spans="1:8" x14ac:dyDescent="0.35">
      <c r="A3062" s="9" t="str">
        <f t="shared" si="100"/>
        <v>DISTRIBUCION VOLUMEN X CRITERIO (kg ó litros)Salmon Ing.MUJER</v>
      </c>
      <c r="B3062" s="9">
        <v>0</v>
      </c>
      <c r="C3062" s="9">
        <v>0</v>
      </c>
      <c r="D3062" t="s">
        <v>174</v>
      </c>
      <c r="E3062" s="25">
        <v>55.203939722658305</v>
      </c>
      <c r="F3062" s="25">
        <v>56.940511620904175</v>
      </c>
      <c r="G3062" s="25">
        <v>60.188660057689944</v>
      </c>
      <c r="H3062" s="10">
        <v>0</v>
      </c>
    </row>
    <row r="3063" spans="1:8" x14ac:dyDescent="0.35">
      <c r="A3063" s="9" t="str">
        <f>$B$2343&amp;$C$3063&amp;D3063</f>
        <v>DISTRIBUCION VOLUMEN X CRITERIO (kg ó litros)Atun Fresco Ing.T.ESPAÑA</v>
      </c>
      <c r="B3063" s="9">
        <v>0</v>
      </c>
      <c r="C3063" s="9" t="s">
        <v>90</v>
      </c>
      <c r="D3063" t="s">
        <v>145</v>
      </c>
      <c r="E3063" s="25">
        <v>100</v>
      </c>
      <c r="F3063" s="25">
        <v>100</v>
      </c>
      <c r="G3063" s="25">
        <v>100</v>
      </c>
      <c r="H3063" s="10">
        <v>0</v>
      </c>
    </row>
    <row r="3064" spans="1:8" x14ac:dyDescent="0.35">
      <c r="A3064" s="9" t="str">
        <f t="shared" ref="A3064:A3092" si="101">$B$2343&amp;$C$3063&amp;D3064</f>
        <v>DISTRIBUCION VOLUMEN X CRITERIO (kg ó litros)Atun Fresco Ing.BCN AM</v>
      </c>
      <c r="B3064" s="9">
        <v>0</v>
      </c>
      <c r="C3064" s="9">
        <v>0</v>
      </c>
      <c r="D3064" t="s">
        <v>147</v>
      </c>
      <c r="E3064" s="25">
        <v>12.246833552825494</v>
      </c>
      <c r="F3064" s="25">
        <v>11.394470556016991</v>
      </c>
      <c r="G3064" s="25">
        <v>9.9348015536798027</v>
      </c>
      <c r="H3064" s="10">
        <v>0</v>
      </c>
    </row>
    <row r="3065" spans="1:8" x14ac:dyDescent="0.35">
      <c r="A3065" s="9" t="str">
        <f t="shared" si="101"/>
        <v>DISTRIBUCION VOLUMEN X CRITERIO (kg ó litros)Atun Fresco Ing.REST.CAT ARAGON</v>
      </c>
      <c r="B3065" s="9">
        <v>0</v>
      </c>
      <c r="C3065" s="9">
        <v>0</v>
      </c>
      <c r="D3065" t="s">
        <v>148</v>
      </c>
      <c r="E3065" s="25">
        <v>11.420150565113884</v>
      </c>
      <c r="F3065" s="25">
        <v>13.059845156049155</v>
      </c>
      <c r="G3065" s="25">
        <v>10.457841654930252</v>
      </c>
      <c r="H3065" s="10">
        <v>0</v>
      </c>
    </row>
    <row r="3066" spans="1:8" x14ac:dyDescent="0.35">
      <c r="A3066" s="9" t="str">
        <f t="shared" si="101"/>
        <v>DISTRIBUCION VOLUMEN X CRITERIO (kg ó litros)Atun Fresco Ing.LEVANTE</v>
      </c>
      <c r="B3066" s="9">
        <v>0</v>
      </c>
      <c r="C3066" s="9">
        <v>0</v>
      </c>
      <c r="D3066" t="s">
        <v>149</v>
      </c>
      <c r="E3066" s="25">
        <v>9.3283917683905084</v>
      </c>
      <c r="F3066" s="25">
        <v>16.124644785310355</v>
      </c>
      <c r="G3066" s="25">
        <v>17.200594723833991</v>
      </c>
      <c r="H3066" s="10">
        <v>0</v>
      </c>
    </row>
    <row r="3067" spans="1:8" x14ac:dyDescent="0.35">
      <c r="A3067" s="9" t="str">
        <f t="shared" si="101"/>
        <v>DISTRIBUCION VOLUMEN X CRITERIO (kg ó litros)Atun Fresco Ing.ANDALUCIA</v>
      </c>
      <c r="B3067" s="9">
        <v>0</v>
      </c>
      <c r="C3067" s="9">
        <v>0</v>
      </c>
      <c r="D3067" t="s">
        <v>150</v>
      </c>
      <c r="E3067" s="25">
        <v>28.649376273624384</v>
      </c>
      <c r="F3067" s="25">
        <v>20.192106383308992</v>
      </c>
      <c r="G3067" s="25">
        <v>21.939143280258346</v>
      </c>
      <c r="H3067" s="10">
        <v>0</v>
      </c>
    </row>
    <row r="3068" spans="1:8" x14ac:dyDescent="0.35">
      <c r="A3068" s="9" t="str">
        <f t="shared" si="101"/>
        <v>DISTRIBUCION VOLUMEN X CRITERIO (kg ó litros)Atun Fresco Ing.MDD AM</v>
      </c>
      <c r="B3068" s="9">
        <v>0</v>
      </c>
      <c r="C3068" s="9">
        <v>0</v>
      </c>
      <c r="D3068" t="s">
        <v>151</v>
      </c>
      <c r="E3068" s="25">
        <v>22.77309014115864</v>
      </c>
      <c r="F3068" s="25">
        <v>22.842751344577987</v>
      </c>
      <c r="G3068" s="25">
        <v>19.043818572429135</v>
      </c>
      <c r="H3068" s="10">
        <v>0</v>
      </c>
    </row>
    <row r="3069" spans="1:8" x14ac:dyDescent="0.35">
      <c r="A3069" s="9" t="str">
        <f t="shared" si="101"/>
        <v>DISTRIBUCION VOLUMEN X CRITERIO (kg ó litros)Atun Fresco Ing.RTO CENTRO</v>
      </c>
      <c r="B3069" s="9">
        <v>0</v>
      </c>
      <c r="C3069" s="9">
        <v>0</v>
      </c>
      <c r="D3069" t="s">
        <v>152</v>
      </c>
      <c r="E3069" s="25">
        <v>4.5410218003532989</v>
      </c>
      <c r="F3069" s="25">
        <v>4.535569786217958</v>
      </c>
      <c r="G3069" s="25">
        <v>8.3802045485422436</v>
      </c>
      <c r="H3069" s="10">
        <v>0</v>
      </c>
    </row>
    <row r="3070" spans="1:8" x14ac:dyDescent="0.35">
      <c r="A3070" s="9" t="str">
        <f t="shared" si="101"/>
        <v>DISTRIBUCION VOLUMEN X CRITERIO (kg ó litros)Atun Fresco Ing.NORTE-CENTRO</v>
      </c>
      <c r="B3070" s="9">
        <v>0</v>
      </c>
      <c r="C3070" s="9">
        <v>0</v>
      </c>
      <c r="D3070" t="s">
        <v>153</v>
      </c>
      <c r="E3070" s="25">
        <v>4.8762603820920587</v>
      </c>
      <c r="F3070" s="25">
        <v>6.5365235446791656</v>
      </c>
      <c r="G3070" s="25">
        <v>8.8455244984731998</v>
      </c>
      <c r="H3070" s="10">
        <v>0</v>
      </c>
    </row>
    <row r="3071" spans="1:8" x14ac:dyDescent="0.35">
      <c r="A3071" s="9" t="str">
        <f t="shared" si="101"/>
        <v>DISTRIBUCION VOLUMEN X CRITERIO (kg ó litros)Atun Fresco Ing.NOROESTE</v>
      </c>
      <c r="B3071" s="9">
        <v>0</v>
      </c>
      <c r="C3071" s="9">
        <v>0</v>
      </c>
      <c r="D3071" t="s">
        <v>154</v>
      </c>
      <c r="E3071" s="25">
        <v>6.1648708537528529</v>
      </c>
      <c r="F3071" s="25">
        <v>5.3140942976192989</v>
      </c>
      <c r="G3071" s="25">
        <v>4.1980662616773179</v>
      </c>
      <c r="H3071" s="10">
        <v>0</v>
      </c>
    </row>
    <row r="3072" spans="1:8" x14ac:dyDescent="0.35">
      <c r="A3072" s="9" t="str">
        <f t="shared" si="101"/>
        <v>DISTRIBUCION VOLUMEN X CRITERIO (kg ó litros)Atun Fresco Ing.&lt;2MIL</v>
      </c>
      <c r="B3072" s="9">
        <v>0</v>
      </c>
      <c r="C3072" s="9">
        <v>0</v>
      </c>
      <c r="D3072" t="s">
        <v>155</v>
      </c>
      <c r="E3072" s="25">
        <v>2.1282411542400363</v>
      </c>
      <c r="F3072" s="25">
        <v>6.0240903509520543</v>
      </c>
      <c r="G3072" s="25">
        <v>6.0669434568957046</v>
      </c>
      <c r="H3072" s="10">
        <v>0</v>
      </c>
    </row>
    <row r="3073" spans="1:8" x14ac:dyDescent="0.35">
      <c r="A3073" s="9" t="str">
        <f t="shared" si="101"/>
        <v>DISTRIBUCION VOLUMEN X CRITERIO (kg ó litros)Atun Fresco Ing.2-5MIL</v>
      </c>
      <c r="B3073" s="9">
        <v>0</v>
      </c>
      <c r="C3073" s="9">
        <v>0</v>
      </c>
      <c r="D3073" t="s">
        <v>156</v>
      </c>
      <c r="E3073" s="25">
        <v>8.4776374759365947</v>
      </c>
      <c r="F3073" s="25">
        <v>3.8624015401468066</v>
      </c>
      <c r="G3073" s="25">
        <v>5.3177369361280249</v>
      </c>
      <c r="H3073" s="10">
        <v>0</v>
      </c>
    </row>
    <row r="3074" spans="1:8" x14ac:dyDescent="0.35">
      <c r="A3074" s="9" t="str">
        <f t="shared" si="101"/>
        <v>DISTRIBUCION VOLUMEN X CRITERIO (kg ó litros)Atun Fresco Ing.5-10MIL</v>
      </c>
      <c r="B3074" s="9">
        <v>0</v>
      </c>
      <c r="C3074" s="9">
        <v>0</v>
      </c>
      <c r="D3074" t="s">
        <v>157</v>
      </c>
      <c r="E3074" s="25">
        <v>4.66807081628364</v>
      </c>
      <c r="F3074" s="25">
        <v>6.5512266101804082</v>
      </c>
      <c r="G3074" s="25">
        <v>10.089589970126411</v>
      </c>
      <c r="H3074" s="10">
        <v>0</v>
      </c>
    </row>
    <row r="3075" spans="1:8" x14ac:dyDescent="0.35">
      <c r="A3075" s="9" t="str">
        <f t="shared" si="101"/>
        <v>DISTRIBUCION VOLUMEN X CRITERIO (kg ó litros)Atun Fresco Ing.10-30MIL</v>
      </c>
      <c r="B3075" s="9">
        <v>0</v>
      </c>
      <c r="C3075" s="9">
        <v>0</v>
      </c>
      <c r="D3075" t="s">
        <v>158</v>
      </c>
      <c r="E3075" s="25">
        <v>19.631382583712405</v>
      </c>
      <c r="F3075" s="25">
        <v>15.142863988539441</v>
      </c>
      <c r="G3075" s="25">
        <v>16.649625817447351</v>
      </c>
      <c r="H3075" s="10">
        <v>0</v>
      </c>
    </row>
    <row r="3076" spans="1:8" x14ac:dyDescent="0.35">
      <c r="A3076" s="9" t="str">
        <f t="shared" si="101"/>
        <v>DISTRIBUCION VOLUMEN X CRITERIO (kg ó litros)Atun Fresco Ing.30-100MIL</v>
      </c>
      <c r="B3076" s="9">
        <v>0</v>
      </c>
      <c r="C3076" s="9">
        <v>0</v>
      </c>
      <c r="D3076" t="s">
        <v>159</v>
      </c>
      <c r="E3076" s="25">
        <v>16.134885741248322</v>
      </c>
      <c r="F3076" s="25">
        <v>14.512213160025416</v>
      </c>
      <c r="G3076" s="25">
        <v>23.672011935201041</v>
      </c>
      <c r="H3076" s="10">
        <v>0</v>
      </c>
    </row>
    <row r="3077" spans="1:8" x14ac:dyDescent="0.35">
      <c r="A3077" s="9" t="str">
        <f t="shared" si="101"/>
        <v>DISTRIBUCION VOLUMEN X CRITERIO (kg ó litros)Atun Fresco Ing.100-200MIL</v>
      </c>
      <c r="B3077" s="9">
        <v>0</v>
      </c>
      <c r="C3077" s="9">
        <v>0</v>
      </c>
      <c r="D3077" t="s">
        <v>160</v>
      </c>
      <c r="E3077" s="25">
        <v>10.774887129378326</v>
      </c>
      <c r="F3077" s="25">
        <v>11.804908150030583</v>
      </c>
      <c r="G3077" s="25">
        <v>8.6707625159281623</v>
      </c>
      <c r="H3077" s="10">
        <v>0</v>
      </c>
    </row>
    <row r="3078" spans="1:8" x14ac:dyDescent="0.35">
      <c r="A3078" s="9" t="str">
        <f t="shared" si="101"/>
        <v>DISTRIBUCION VOLUMEN X CRITERIO (kg ó litros)Atun Fresco Ing.200-500MIL</v>
      </c>
      <c r="B3078" s="9">
        <v>0</v>
      </c>
      <c r="C3078" s="9">
        <v>0</v>
      </c>
      <c r="D3078" t="s">
        <v>161</v>
      </c>
      <c r="E3078" s="25">
        <v>14.163362287136124</v>
      </c>
      <c r="F3078" s="25">
        <v>14.536852311134641</v>
      </c>
      <c r="G3078" s="25">
        <v>10.220565226421016</v>
      </c>
      <c r="H3078" s="10">
        <v>0</v>
      </c>
    </row>
    <row r="3079" spans="1:8" x14ac:dyDescent="0.35">
      <c r="A3079" s="9" t="str">
        <f t="shared" si="101"/>
        <v>DISTRIBUCION VOLUMEN X CRITERIO (kg ó litros)Atun Fresco Ing.&gt;500MIL</v>
      </c>
      <c r="B3079" s="9">
        <v>0</v>
      </c>
      <c r="C3079" s="9">
        <v>0</v>
      </c>
      <c r="D3079" t="s">
        <v>162</v>
      </c>
      <c r="E3079" s="25">
        <v>24.021529305414234</v>
      </c>
      <c r="F3079" s="25">
        <v>27.56543883617184</v>
      </c>
      <c r="G3079" s="25">
        <v>19.31275958784401</v>
      </c>
      <c r="H3079" s="10">
        <v>0</v>
      </c>
    </row>
    <row r="3080" spans="1:8" x14ac:dyDescent="0.35">
      <c r="A3080" s="9" t="str">
        <f t="shared" si="101"/>
        <v>DISTRIBUCION VOLUMEN X CRITERIO (kg ó litros)Atun Fresco Ing.DE 15 A 19 AÑOS</v>
      </c>
      <c r="B3080" s="9">
        <v>0</v>
      </c>
      <c r="C3080" s="9">
        <v>0</v>
      </c>
      <c r="D3080" t="s">
        <v>163</v>
      </c>
      <c r="E3080" s="25" t="s">
        <v>282</v>
      </c>
      <c r="F3080" s="25">
        <v>0.5633005040420751</v>
      </c>
      <c r="G3080" s="25">
        <v>0.18446078988305847</v>
      </c>
      <c r="H3080" s="10">
        <v>0</v>
      </c>
    </row>
    <row r="3081" spans="1:8" x14ac:dyDescent="0.35">
      <c r="A3081" s="9" t="str">
        <f t="shared" si="101"/>
        <v>DISTRIBUCION VOLUMEN X CRITERIO (kg ó litros)Atun Fresco Ing.DE 20 A 24 AÑOS</v>
      </c>
      <c r="B3081" s="9">
        <v>0</v>
      </c>
      <c r="C3081" s="9">
        <v>0</v>
      </c>
      <c r="D3081" t="s">
        <v>164</v>
      </c>
      <c r="E3081" s="25">
        <v>0.50422393576389613</v>
      </c>
      <c r="F3081" s="25">
        <v>0.70714690126702062</v>
      </c>
      <c r="G3081" s="25">
        <v>2.4256530617589154</v>
      </c>
      <c r="H3081" s="10">
        <v>0</v>
      </c>
    </row>
    <row r="3082" spans="1:8" x14ac:dyDescent="0.35">
      <c r="A3082" s="9" t="str">
        <f t="shared" si="101"/>
        <v>DISTRIBUCION VOLUMEN X CRITERIO (kg ó litros)Atun Fresco Ing.DE 25 A 34 AÑOS</v>
      </c>
      <c r="B3082" s="9">
        <v>0</v>
      </c>
      <c r="C3082" s="9">
        <v>0</v>
      </c>
      <c r="D3082" t="s">
        <v>165</v>
      </c>
      <c r="E3082" s="25">
        <v>13.691679118332361</v>
      </c>
      <c r="F3082" s="25">
        <v>11.818579617858971</v>
      </c>
      <c r="G3082" s="25">
        <v>10.278321912234476</v>
      </c>
      <c r="H3082" s="10">
        <v>0</v>
      </c>
    </row>
    <row r="3083" spans="1:8" x14ac:dyDescent="0.35">
      <c r="A3083" s="9" t="str">
        <f t="shared" si="101"/>
        <v>DISTRIBUCION VOLUMEN X CRITERIO (kg ó litros)Atun Fresco Ing.DE 35 A 49 AÑOS</v>
      </c>
      <c r="B3083" s="9">
        <v>0</v>
      </c>
      <c r="C3083" s="9">
        <v>0</v>
      </c>
      <c r="D3083" t="s">
        <v>166</v>
      </c>
      <c r="E3083" s="25">
        <v>24.905553406419916</v>
      </c>
      <c r="F3083" s="25">
        <v>18.358236501711477</v>
      </c>
      <c r="G3083" s="25">
        <v>22.108480751878037</v>
      </c>
      <c r="H3083" s="10">
        <v>0</v>
      </c>
    </row>
    <row r="3084" spans="1:8" x14ac:dyDescent="0.35">
      <c r="A3084" s="9" t="str">
        <f t="shared" si="101"/>
        <v>DISTRIBUCION VOLUMEN X CRITERIO (kg ó litros)Atun Fresco Ing.DE 50 A 59 AÑOS</v>
      </c>
      <c r="B3084" s="9">
        <v>0</v>
      </c>
      <c r="C3084" s="9">
        <v>0</v>
      </c>
      <c r="D3084" t="s">
        <v>167</v>
      </c>
      <c r="E3084" s="25">
        <v>31.123935281545421</v>
      </c>
      <c r="F3084" s="25">
        <v>29.062558283662938</v>
      </c>
      <c r="G3084" s="25">
        <v>28.071291432719867</v>
      </c>
      <c r="H3084" s="10">
        <v>0</v>
      </c>
    </row>
    <row r="3085" spans="1:8" x14ac:dyDescent="0.35">
      <c r="A3085" s="9" t="str">
        <f t="shared" si="101"/>
        <v>DISTRIBUCION VOLUMEN X CRITERIO (kg ó litros)Atun Fresco Ing.DE 60 A 75 AÑOS</v>
      </c>
      <c r="B3085" s="9">
        <v>0</v>
      </c>
      <c r="C3085" s="9">
        <v>0</v>
      </c>
      <c r="D3085" t="s">
        <v>168</v>
      </c>
      <c r="E3085" s="25">
        <v>29.774598136178515</v>
      </c>
      <c r="F3085" s="25">
        <v>39.490181702680836</v>
      </c>
      <c r="G3085" s="25">
        <v>36.931791659077618</v>
      </c>
      <c r="H3085" s="10">
        <v>0</v>
      </c>
    </row>
    <row r="3086" spans="1:8" x14ac:dyDescent="0.35">
      <c r="A3086" s="9" t="str">
        <f t="shared" si="101"/>
        <v>DISTRIBUCION VOLUMEN X CRITERIO (kg ó litros)Atun Fresco Ing.NIVEL ALTO</v>
      </c>
      <c r="B3086" s="9">
        <v>0</v>
      </c>
      <c r="C3086" s="9">
        <v>0</v>
      </c>
      <c r="D3086" t="s">
        <v>256</v>
      </c>
      <c r="E3086" s="25">
        <v>32.334248184746627</v>
      </c>
      <c r="F3086" s="25">
        <v>24.874849478922631</v>
      </c>
      <c r="G3086" s="25">
        <v>28.491143883236202</v>
      </c>
      <c r="H3086" s="10">
        <v>0</v>
      </c>
    </row>
    <row r="3087" spans="1:8" x14ac:dyDescent="0.35">
      <c r="A3087" s="9" t="str">
        <f t="shared" si="101"/>
        <v>DISTRIBUCION VOLUMEN X CRITERIO (kg ó litros)Atun Fresco Ing.NIVEL MEDIO ALTO</v>
      </c>
      <c r="B3087" s="9">
        <v>0</v>
      </c>
      <c r="C3087" s="9">
        <v>0</v>
      </c>
      <c r="D3087" t="s">
        <v>257</v>
      </c>
      <c r="E3087" s="25">
        <v>19.500595766272745</v>
      </c>
      <c r="F3087" s="25">
        <v>16.770916292948414</v>
      </c>
      <c r="G3087" s="25">
        <v>18.032506960586719</v>
      </c>
      <c r="H3087" s="10">
        <v>0</v>
      </c>
    </row>
    <row r="3088" spans="1:8" x14ac:dyDescent="0.35">
      <c r="A3088" s="9" t="str">
        <f t="shared" si="101"/>
        <v>DISTRIBUCION VOLUMEN X CRITERIO (kg ó litros)Atun Fresco Ing.NIVEL MEDIO</v>
      </c>
      <c r="B3088" s="9">
        <v>0</v>
      </c>
      <c r="C3088" s="9">
        <v>0</v>
      </c>
      <c r="D3088" t="s">
        <v>258</v>
      </c>
      <c r="E3088" s="25">
        <v>17.643529668696019</v>
      </c>
      <c r="F3088" s="25">
        <v>16.509268079092621</v>
      </c>
      <c r="G3088" s="25">
        <v>27.880649678567526</v>
      </c>
      <c r="H3088" s="10">
        <v>0</v>
      </c>
    </row>
    <row r="3089" spans="1:8" x14ac:dyDescent="0.35">
      <c r="A3089" s="9" t="str">
        <f t="shared" si="101"/>
        <v>DISTRIBUCION VOLUMEN X CRITERIO (kg ó litros)Atun Fresco Ing.NIVEL MEDIO BAJO</v>
      </c>
      <c r="B3089" s="9">
        <v>0</v>
      </c>
      <c r="C3089" s="9">
        <v>0</v>
      </c>
      <c r="D3089" t="s">
        <v>259</v>
      </c>
      <c r="E3089" s="25">
        <v>18.081758102596719</v>
      </c>
      <c r="F3089" s="25">
        <v>15.831588366768765</v>
      </c>
      <c r="G3089" s="25">
        <v>11.621430742082911</v>
      </c>
      <c r="H3089" s="10">
        <v>0</v>
      </c>
    </row>
    <row r="3090" spans="1:8" x14ac:dyDescent="0.35">
      <c r="A3090" s="9" t="str">
        <f t="shared" si="101"/>
        <v>DISTRIBUCION VOLUMEN X CRITERIO (kg ó litros)Atun Fresco Ing.NIVEL BAJO</v>
      </c>
      <c r="B3090" s="9">
        <v>0</v>
      </c>
      <c r="C3090" s="9">
        <v>0</v>
      </c>
      <c r="D3090" t="s">
        <v>260</v>
      </c>
      <c r="E3090" s="25">
        <v>12.439862809625483</v>
      </c>
      <c r="F3090" s="25">
        <v>26.013378471715658</v>
      </c>
      <c r="G3090" s="25">
        <v>13.97427504576858</v>
      </c>
      <c r="H3090" s="10">
        <v>0</v>
      </c>
    </row>
    <row r="3091" spans="1:8" x14ac:dyDescent="0.35">
      <c r="A3091" s="9" t="str">
        <f t="shared" si="101"/>
        <v>DISTRIBUCION VOLUMEN X CRITERIO (kg ó litros)Atun Fresco Ing.HOMBRE</v>
      </c>
      <c r="B3091" s="9">
        <v>0</v>
      </c>
      <c r="C3091" s="9">
        <v>0</v>
      </c>
      <c r="D3091" t="s">
        <v>173</v>
      </c>
      <c r="E3091" s="25">
        <v>53.882741809670755</v>
      </c>
      <c r="F3091" s="25">
        <v>48.910544041925959</v>
      </c>
      <c r="G3091" s="25">
        <v>46.418784246361597</v>
      </c>
      <c r="H3091" s="10">
        <v>0</v>
      </c>
    </row>
    <row r="3092" spans="1:8" x14ac:dyDescent="0.35">
      <c r="A3092" s="9" t="str">
        <f t="shared" si="101"/>
        <v>DISTRIBUCION VOLUMEN X CRITERIO (kg ó litros)Atun Fresco Ing.MUJER</v>
      </c>
      <c r="B3092" s="9">
        <v>0</v>
      </c>
      <c r="C3092" s="9">
        <v>0</v>
      </c>
      <c r="D3092" t="s">
        <v>174</v>
      </c>
      <c r="E3092" s="25">
        <v>46.117250997200401</v>
      </c>
      <c r="F3092" s="25">
        <v>51.089466426455367</v>
      </c>
      <c r="G3092" s="25">
        <v>53.581219896784674</v>
      </c>
      <c r="H3092" s="10">
        <v>0</v>
      </c>
    </row>
    <row r="3093" spans="1:8" x14ac:dyDescent="0.35">
      <c r="A3093" s="9" t="str">
        <f>$B$2343&amp;$C$3093&amp;D3093</f>
        <v>DISTRIBUCION VOLUMEN X CRITERIO (kg ó litros)Resto pescados Ing.T.ESPAÑA</v>
      </c>
      <c r="B3093" s="9">
        <v>0</v>
      </c>
      <c r="C3093" s="9" t="s">
        <v>91</v>
      </c>
      <c r="D3093" t="s">
        <v>145</v>
      </c>
      <c r="E3093" s="25">
        <v>100</v>
      </c>
      <c r="F3093" s="25">
        <v>100</v>
      </c>
      <c r="G3093" s="25">
        <v>100</v>
      </c>
      <c r="H3093" s="10">
        <v>0</v>
      </c>
    </row>
    <row r="3094" spans="1:8" x14ac:dyDescent="0.35">
      <c r="A3094" s="9" t="str">
        <f t="shared" ref="A3094:A3122" si="102">$B$2343&amp;$C$3093&amp;D3094</f>
        <v>DISTRIBUCION VOLUMEN X CRITERIO (kg ó litros)Resto pescados Ing.BCN AM</v>
      </c>
      <c r="B3094" s="9">
        <v>0</v>
      </c>
      <c r="C3094" s="9">
        <v>0</v>
      </c>
      <c r="D3094" t="s">
        <v>147</v>
      </c>
      <c r="E3094" s="25">
        <v>8.8604869880890167</v>
      </c>
      <c r="F3094" s="25">
        <v>8.071453516156339</v>
      </c>
      <c r="G3094" s="25">
        <v>9.0523865416262179</v>
      </c>
      <c r="H3094" s="10">
        <v>0</v>
      </c>
    </row>
    <row r="3095" spans="1:8" x14ac:dyDescent="0.35">
      <c r="A3095" s="9" t="str">
        <f t="shared" si="102"/>
        <v>DISTRIBUCION VOLUMEN X CRITERIO (kg ó litros)Resto pescados Ing.REST.CAT ARAGON</v>
      </c>
      <c r="B3095" s="9">
        <v>0</v>
      </c>
      <c r="C3095" s="9">
        <v>0</v>
      </c>
      <c r="D3095" t="s">
        <v>148</v>
      </c>
      <c r="E3095" s="25">
        <v>9.8331486835610455</v>
      </c>
      <c r="F3095" s="25">
        <v>10.417938989871212</v>
      </c>
      <c r="G3095" s="25">
        <v>11.406666060703115</v>
      </c>
      <c r="H3095" s="10">
        <v>0</v>
      </c>
    </row>
    <row r="3096" spans="1:8" x14ac:dyDescent="0.35">
      <c r="A3096" s="9" t="str">
        <f t="shared" si="102"/>
        <v>DISTRIBUCION VOLUMEN X CRITERIO (kg ó litros)Resto pescados Ing.LEVANTE</v>
      </c>
      <c r="B3096" s="9">
        <v>0</v>
      </c>
      <c r="C3096" s="9">
        <v>0</v>
      </c>
      <c r="D3096" t="s">
        <v>149</v>
      </c>
      <c r="E3096" s="25">
        <v>15.568163563174005</v>
      </c>
      <c r="F3096" s="25">
        <v>16.808610249248513</v>
      </c>
      <c r="G3096" s="25">
        <v>17.045991706551199</v>
      </c>
      <c r="H3096" s="10">
        <v>0</v>
      </c>
    </row>
    <row r="3097" spans="1:8" x14ac:dyDescent="0.35">
      <c r="A3097" s="9" t="str">
        <f t="shared" si="102"/>
        <v>DISTRIBUCION VOLUMEN X CRITERIO (kg ó litros)Resto pescados Ing.ANDALUCIA</v>
      </c>
      <c r="B3097" s="9">
        <v>0</v>
      </c>
      <c r="C3097" s="9">
        <v>0</v>
      </c>
      <c r="D3097" t="s">
        <v>150</v>
      </c>
      <c r="E3097" s="25">
        <v>23.978408120369497</v>
      </c>
      <c r="F3097" s="25">
        <v>20.758233385538663</v>
      </c>
      <c r="G3097" s="25">
        <v>20.531041715547403</v>
      </c>
      <c r="H3097" s="10">
        <v>0</v>
      </c>
    </row>
    <row r="3098" spans="1:8" x14ac:dyDescent="0.35">
      <c r="A3098" s="9" t="str">
        <f t="shared" si="102"/>
        <v>DISTRIBUCION VOLUMEN X CRITERIO (kg ó litros)Resto pescados Ing.MDD AM</v>
      </c>
      <c r="B3098" s="9">
        <v>0</v>
      </c>
      <c r="C3098" s="9">
        <v>0</v>
      </c>
      <c r="D3098" t="s">
        <v>151</v>
      </c>
      <c r="E3098" s="25">
        <v>18.851942366715743</v>
      </c>
      <c r="F3098" s="25">
        <v>16.616372589591609</v>
      </c>
      <c r="G3098" s="25">
        <v>16.656560228767976</v>
      </c>
      <c r="H3098" s="10">
        <v>0</v>
      </c>
    </row>
    <row r="3099" spans="1:8" x14ac:dyDescent="0.35">
      <c r="A3099" s="9" t="str">
        <f t="shared" si="102"/>
        <v>DISTRIBUCION VOLUMEN X CRITERIO (kg ó litros)Resto pescados Ing.RTO CENTRO</v>
      </c>
      <c r="B3099" s="9">
        <v>0</v>
      </c>
      <c r="C3099" s="9">
        <v>0</v>
      </c>
      <c r="D3099" t="s">
        <v>152</v>
      </c>
      <c r="E3099" s="25">
        <v>6.6352357459677158</v>
      </c>
      <c r="F3099" s="25">
        <v>8.1191989232841504</v>
      </c>
      <c r="G3099" s="25">
        <v>8.1696266702541376</v>
      </c>
      <c r="H3099" s="10">
        <v>0</v>
      </c>
    </row>
    <row r="3100" spans="1:8" x14ac:dyDescent="0.35">
      <c r="A3100" s="9" t="str">
        <f t="shared" si="102"/>
        <v>DISTRIBUCION VOLUMEN X CRITERIO (kg ó litros)Resto pescados Ing.NORTE-CENTRO</v>
      </c>
      <c r="B3100" s="9">
        <v>0</v>
      </c>
      <c r="C3100" s="9">
        <v>0</v>
      </c>
      <c r="D3100" t="s">
        <v>153</v>
      </c>
      <c r="E3100" s="25">
        <v>8.5084677017854773</v>
      </c>
      <c r="F3100" s="25">
        <v>8.1297520479483882</v>
      </c>
      <c r="G3100" s="25">
        <v>8.383716383354967</v>
      </c>
      <c r="H3100" s="10">
        <v>0</v>
      </c>
    </row>
    <row r="3101" spans="1:8" x14ac:dyDescent="0.35">
      <c r="A3101" s="9" t="str">
        <f t="shared" si="102"/>
        <v>DISTRIBUCION VOLUMEN X CRITERIO (kg ó litros)Resto pescados Ing.NOROESTE</v>
      </c>
      <c r="B3101" s="9">
        <v>0</v>
      </c>
      <c r="C3101" s="9">
        <v>0</v>
      </c>
      <c r="D3101" t="s">
        <v>154</v>
      </c>
      <c r="E3101" s="25">
        <v>7.7641493904118217</v>
      </c>
      <c r="F3101" s="25">
        <v>11.078445888591702</v>
      </c>
      <c r="G3101" s="25">
        <v>8.7540107573861672</v>
      </c>
      <c r="H3101" s="10">
        <v>0</v>
      </c>
    </row>
    <row r="3102" spans="1:8" x14ac:dyDescent="0.35">
      <c r="A3102" s="9" t="str">
        <f t="shared" si="102"/>
        <v>DISTRIBUCION VOLUMEN X CRITERIO (kg ó litros)Resto pescados Ing.&lt;2MIL</v>
      </c>
      <c r="B3102" s="9">
        <v>0</v>
      </c>
      <c r="C3102" s="9">
        <v>0</v>
      </c>
      <c r="D3102" t="s">
        <v>155</v>
      </c>
      <c r="E3102" s="25">
        <v>3.800461708056027</v>
      </c>
      <c r="F3102" s="25">
        <v>4.9776245517545208</v>
      </c>
      <c r="G3102" s="25">
        <v>5.5803660246457065</v>
      </c>
      <c r="H3102" s="10">
        <v>0</v>
      </c>
    </row>
    <row r="3103" spans="1:8" x14ac:dyDescent="0.35">
      <c r="A3103" s="9" t="str">
        <f t="shared" si="102"/>
        <v>DISTRIBUCION VOLUMEN X CRITERIO (kg ó litros)Resto pescados Ing.2-5MIL</v>
      </c>
      <c r="B3103" s="9">
        <v>0</v>
      </c>
      <c r="C3103" s="9">
        <v>0</v>
      </c>
      <c r="D3103" t="s">
        <v>156</v>
      </c>
      <c r="E3103" s="25">
        <v>4.4920702173671989</v>
      </c>
      <c r="F3103" s="25">
        <v>4.4385604984025395</v>
      </c>
      <c r="G3103" s="25">
        <v>3.3320806991932255</v>
      </c>
      <c r="H3103" s="10">
        <v>0</v>
      </c>
    </row>
    <row r="3104" spans="1:8" x14ac:dyDescent="0.35">
      <c r="A3104" s="9" t="str">
        <f t="shared" si="102"/>
        <v>DISTRIBUCION VOLUMEN X CRITERIO (kg ó litros)Resto pescados Ing.5-10MIL</v>
      </c>
      <c r="B3104" s="9">
        <v>0</v>
      </c>
      <c r="C3104" s="9">
        <v>0</v>
      </c>
      <c r="D3104" t="s">
        <v>157</v>
      </c>
      <c r="E3104" s="25">
        <v>6.3310870407907158</v>
      </c>
      <c r="F3104" s="25">
        <v>6.5802601182697513</v>
      </c>
      <c r="G3104" s="25">
        <v>7.0039206049568232</v>
      </c>
      <c r="H3104" s="10">
        <v>0</v>
      </c>
    </row>
    <row r="3105" spans="1:8" x14ac:dyDescent="0.35">
      <c r="A3105" s="9" t="str">
        <f t="shared" si="102"/>
        <v>DISTRIBUCION VOLUMEN X CRITERIO (kg ó litros)Resto pescados Ing.10-30MIL</v>
      </c>
      <c r="B3105" s="9">
        <v>0</v>
      </c>
      <c r="C3105" s="9">
        <v>0</v>
      </c>
      <c r="D3105" t="s">
        <v>158</v>
      </c>
      <c r="E3105" s="25">
        <v>16.387229181238343</v>
      </c>
      <c r="F3105" s="25">
        <v>16.273199961141252</v>
      </c>
      <c r="G3105" s="25">
        <v>18.511539360170389</v>
      </c>
      <c r="H3105" s="10">
        <v>0</v>
      </c>
    </row>
    <row r="3106" spans="1:8" x14ac:dyDescent="0.35">
      <c r="A3106" s="9" t="str">
        <f t="shared" si="102"/>
        <v>DISTRIBUCION VOLUMEN X CRITERIO (kg ó litros)Resto pescados Ing.30-100MIL</v>
      </c>
      <c r="B3106" s="9">
        <v>0</v>
      </c>
      <c r="C3106" s="9">
        <v>0</v>
      </c>
      <c r="D3106" t="s">
        <v>159</v>
      </c>
      <c r="E3106" s="25">
        <v>21.623322229660666</v>
      </c>
      <c r="F3106" s="25">
        <v>21.801810066087601</v>
      </c>
      <c r="G3106" s="25">
        <v>22.876548015888989</v>
      </c>
      <c r="H3106" s="10">
        <v>0</v>
      </c>
    </row>
    <row r="3107" spans="1:8" x14ac:dyDescent="0.35">
      <c r="A3107" s="9" t="str">
        <f t="shared" si="102"/>
        <v>DISTRIBUCION VOLUMEN X CRITERIO (kg ó litros)Resto pescados Ing.100-200MIL</v>
      </c>
      <c r="B3107" s="9">
        <v>0</v>
      </c>
      <c r="C3107" s="9">
        <v>0</v>
      </c>
      <c r="D3107" t="s">
        <v>160</v>
      </c>
      <c r="E3107" s="25">
        <v>10.518654643497445</v>
      </c>
      <c r="F3107" s="25">
        <v>9.1861387371720742</v>
      </c>
      <c r="G3107" s="25">
        <v>9.6953830012033357</v>
      </c>
      <c r="H3107" s="10">
        <v>0</v>
      </c>
    </row>
    <row r="3108" spans="1:8" x14ac:dyDescent="0.35">
      <c r="A3108" s="9" t="str">
        <f t="shared" si="102"/>
        <v>DISTRIBUCION VOLUMEN X CRITERIO (kg ó litros)Resto pescados Ing.200-500MIL</v>
      </c>
      <c r="B3108" s="9">
        <v>0</v>
      </c>
      <c r="C3108" s="9">
        <v>0</v>
      </c>
      <c r="D3108" t="s">
        <v>161</v>
      </c>
      <c r="E3108" s="25">
        <v>13.958477689990895</v>
      </c>
      <c r="F3108" s="25">
        <v>14.708484021781354</v>
      </c>
      <c r="G3108" s="25">
        <v>13.023389019116561</v>
      </c>
      <c r="H3108" s="10">
        <v>0</v>
      </c>
    </row>
    <row r="3109" spans="1:8" x14ac:dyDescent="0.35">
      <c r="A3109" s="9" t="str">
        <f t="shared" si="102"/>
        <v>DISTRIBUCION VOLUMEN X CRITERIO (kg ó litros)Resto pescados Ing.&gt;500MIL</v>
      </c>
      <c r="B3109" s="9">
        <v>0</v>
      </c>
      <c r="C3109" s="9">
        <v>0</v>
      </c>
      <c r="D3109" t="s">
        <v>162</v>
      </c>
      <c r="E3109" s="25">
        <v>22.888697268074644</v>
      </c>
      <c r="F3109" s="25">
        <v>22.033929162587867</v>
      </c>
      <c r="G3109" s="25">
        <v>19.976772364431945</v>
      </c>
      <c r="H3109" s="10">
        <v>0</v>
      </c>
    </row>
    <row r="3110" spans="1:8" x14ac:dyDescent="0.35">
      <c r="A3110" s="9" t="str">
        <f t="shared" si="102"/>
        <v>DISTRIBUCION VOLUMEN X CRITERIO (kg ó litros)Resto pescados Ing.DE 15 A 19 AÑOS</v>
      </c>
      <c r="B3110" s="9">
        <v>0</v>
      </c>
      <c r="C3110" s="9">
        <v>0</v>
      </c>
      <c r="D3110" t="s">
        <v>163</v>
      </c>
      <c r="E3110" s="25">
        <v>0.66853673406620651</v>
      </c>
      <c r="F3110" s="25">
        <v>1.0565336844484776</v>
      </c>
      <c r="G3110" s="25">
        <v>0.55772888228980499</v>
      </c>
      <c r="H3110" s="10">
        <v>0</v>
      </c>
    </row>
    <row r="3111" spans="1:8" x14ac:dyDescent="0.35">
      <c r="A3111" s="9" t="str">
        <f t="shared" si="102"/>
        <v>DISTRIBUCION VOLUMEN X CRITERIO (kg ó litros)Resto pescados Ing.DE 20 A 24 AÑOS</v>
      </c>
      <c r="B3111" s="9">
        <v>0</v>
      </c>
      <c r="C3111" s="9">
        <v>0</v>
      </c>
      <c r="D3111" t="s">
        <v>164</v>
      </c>
      <c r="E3111" s="25">
        <v>1.4690383890338055</v>
      </c>
      <c r="F3111" s="25">
        <v>1.1298708677915108</v>
      </c>
      <c r="G3111" s="25">
        <v>1.6630427181196992</v>
      </c>
      <c r="H3111" s="10">
        <v>0</v>
      </c>
    </row>
    <row r="3112" spans="1:8" x14ac:dyDescent="0.35">
      <c r="A3112" s="9" t="str">
        <f t="shared" si="102"/>
        <v>DISTRIBUCION VOLUMEN X CRITERIO (kg ó litros)Resto pescados Ing.DE 25 A 34 AÑOS</v>
      </c>
      <c r="B3112" s="9">
        <v>0</v>
      </c>
      <c r="C3112" s="9">
        <v>0</v>
      </c>
      <c r="D3112" t="s">
        <v>165</v>
      </c>
      <c r="E3112" s="25">
        <v>7.1681848958190946</v>
      </c>
      <c r="F3112" s="25">
        <v>6.0392822862361175</v>
      </c>
      <c r="G3112" s="25">
        <v>5.3529022497255472</v>
      </c>
      <c r="H3112" s="10">
        <v>0</v>
      </c>
    </row>
    <row r="3113" spans="1:8" x14ac:dyDescent="0.35">
      <c r="A3113" s="9" t="str">
        <f t="shared" si="102"/>
        <v>DISTRIBUCION VOLUMEN X CRITERIO (kg ó litros)Resto pescados Ing.DE 35 A 49 AÑOS</v>
      </c>
      <c r="B3113" s="9">
        <v>0</v>
      </c>
      <c r="C3113" s="9">
        <v>0</v>
      </c>
      <c r="D3113" t="s">
        <v>166</v>
      </c>
      <c r="E3113" s="25">
        <v>19.924907707266382</v>
      </c>
      <c r="F3113" s="25">
        <v>16.628312659065148</v>
      </c>
      <c r="G3113" s="25">
        <v>16.988160686282143</v>
      </c>
      <c r="H3113" s="10">
        <v>0</v>
      </c>
    </row>
    <row r="3114" spans="1:8" x14ac:dyDescent="0.35">
      <c r="A3114" s="9" t="str">
        <f t="shared" si="102"/>
        <v>DISTRIBUCION VOLUMEN X CRITERIO (kg ó litros)Resto pescados Ing.DE 50 A 59 AÑOS</v>
      </c>
      <c r="B3114" s="9">
        <v>0</v>
      </c>
      <c r="C3114" s="9">
        <v>0</v>
      </c>
      <c r="D3114" t="s">
        <v>167</v>
      </c>
      <c r="E3114" s="25">
        <v>25.4384521224693</v>
      </c>
      <c r="F3114" s="25">
        <v>25.883922339488375</v>
      </c>
      <c r="G3114" s="25">
        <v>27.546342716555433</v>
      </c>
      <c r="H3114" s="10">
        <v>0</v>
      </c>
    </row>
    <row r="3115" spans="1:8" x14ac:dyDescent="0.35">
      <c r="A3115" s="9" t="str">
        <f t="shared" si="102"/>
        <v>DISTRIBUCION VOLUMEN X CRITERIO (kg ó litros)Resto pescados Ing.DE 60 A 75 AÑOS</v>
      </c>
      <c r="B3115" s="9">
        <v>0</v>
      </c>
      <c r="C3115" s="9">
        <v>0</v>
      </c>
      <c r="D3115" t="s">
        <v>168</v>
      </c>
      <c r="E3115" s="25">
        <v>45.330881991139485</v>
      </c>
      <c r="F3115" s="25">
        <v>49.262082994439552</v>
      </c>
      <c r="G3115" s="25">
        <v>47.891819524629902</v>
      </c>
      <c r="H3115" s="10">
        <v>0</v>
      </c>
    </row>
    <row r="3116" spans="1:8" x14ac:dyDescent="0.35">
      <c r="A3116" s="9" t="str">
        <f t="shared" si="102"/>
        <v>DISTRIBUCION VOLUMEN X CRITERIO (kg ó litros)Resto pescados Ing.NIVEL ALTO</v>
      </c>
      <c r="B3116" s="9">
        <v>0</v>
      </c>
      <c r="C3116" s="9">
        <v>0</v>
      </c>
      <c r="D3116" t="s">
        <v>256</v>
      </c>
      <c r="E3116" s="25">
        <v>28.308004134058301</v>
      </c>
      <c r="F3116" s="25">
        <v>24.963167811263396</v>
      </c>
      <c r="G3116" s="25">
        <v>24.506390612304678</v>
      </c>
      <c r="H3116" s="10">
        <v>0</v>
      </c>
    </row>
    <row r="3117" spans="1:8" x14ac:dyDescent="0.35">
      <c r="A3117" s="9" t="str">
        <f t="shared" si="102"/>
        <v>DISTRIBUCION VOLUMEN X CRITERIO (kg ó litros)Resto pescados Ing.NIVEL MEDIO ALTO</v>
      </c>
      <c r="B3117" s="9">
        <v>0</v>
      </c>
      <c r="C3117" s="9">
        <v>0</v>
      </c>
      <c r="D3117" t="s">
        <v>257</v>
      </c>
      <c r="E3117" s="25">
        <v>13.014720621884138</v>
      </c>
      <c r="F3117" s="25">
        <v>15.743296809681834</v>
      </c>
      <c r="G3117" s="25">
        <v>16.551839518696788</v>
      </c>
      <c r="H3117" s="10">
        <v>0</v>
      </c>
    </row>
    <row r="3118" spans="1:8" x14ac:dyDescent="0.35">
      <c r="A3118" s="9" t="str">
        <f t="shared" si="102"/>
        <v>DISTRIBUCION VOLUMEN X CRITERIO (kg ó litros)Resto pescados Ing.NIVEL MEDIO</v>
      </c>
      <c r="B3118" s="9">
        <v>0</v>
      </c>
      <c r="C3118" s="9">
        <v>0</v>
      </c>
      <c r="D3118" t="s">
        <v>258</v>
      </c>
      <c r="E3118" s="25">
        <v>25.429288874170584</v>
      </c>
      <c r="F3118" s="25">
        <v>24.50678015824402</v>
      </c>
      <c r="G3118" s="25">
        <v>25.5550330393732</v>
      </c>
      <c r="H3118" s="10">
        <v>0</v>
      </c>
    </row>
    <row r="3119" spans="1:8" x14ac:dyDescent="0.35">
      <c r="A3119" s="9" t="str">
        <f t="shared" si="102"/>
        <v>DISTRIBUCION VOLUMEN X CRITERIO (kg ó litros)Resto pescados Ing.NIVEL MEDIO BAJO</v>
      </c>
      <c r="B3119" s="9">
        <v>0</v>
      </c>
      <c r="C3119" s="9">
        <v>0</v>
      </c>
      <c r="D3119" t="s">
        <v>259</v>
      </c>
      <c r="E3119" s="25">
        <v>15.545735867916562</v>
      </c>
      <c r="F3119" s="25">
        <v>13.458390232117948</v>
      </c>
      <c r="G3119" s="25">
        <v>11.74113906363565</v>
      </c>
      <c r="H3119" s="10">
        <v>0</v>
      </c>
    </row>
    <row r="3120" spans="1:8" x14ac:dyDescent="0.35">
      <c r="A3120" s="9" t="str">
        <f t="shared" si="102"/>
        <v>DISTRIBUCION VOLUMEN X CRITERIO (kg ó litros)Resto pescados Ing.NIVEL BAJO</v>
      </c>
      <c r="B3120" s="9">
        <v>0</v>
      </c>
      <c r="C3120" s="9">
        <v>0</v>
      </c>
      <c r="D3120" t="s">
        <v>260</v>
      </c>
      <c r="E3120" s="25">
        <v>17.702243358403493</v>
      </c>
      <c r="F3120" s="25">
        <v>21.328368212232519</v>
      </c>
      <c r="G3120" s="25">
        <v>21.645604138990233</v>
      </c>
      <c r="H3120" s="10">
        <v>0</v>
      </c>
    </row>
    <row r="3121" spans="1:8" x14ac:dyDescent="0.35">
      <c r="A3121" s="9" t="str">
        <f t="shared" si="102"/>
        <v>DISTRIBUCION VOLUMEN X CRITERIO (kg ó litros)Resto pescados Ing.HOMBRE</v>
      </c>
      <c r="B3121" s="9">
        <v>0</v>
      </c>
      <c r="C3121" s="9">
        <v>0</v>
      </c>
      <c r="D3121" t="s">
        <v>173</v>
      </c>
      <c r="E3121" s="25">
        <v>58.176617244387998</v>
      </c>
      <c r="F3121" s="25">
        <v>55.241409875023805</v>
      </c>
      <c r="G3121" s="25">
        <v>53.945898667261304</v>
      </c>
      <c r="H3121" s="10">
        <v>0</v>
      </c>
    </row>
    <row r="3122" spans="1:8" x14ac:dyDescent="0.35">
      <c r="A3122" s="9" t="str">
        <f t="shared" si="102"/>
        <v>DISTRIBUCION VOLUMEN X CRITERIO (kg ó litros)Resto pescados Ing.MUJER</v>
      </c>
      <c r="B3122" s="9">
        <v>0</v>
      </c>
      <c r="C3122" s="9">
        <v>0</v>
      </c>
      <c r="D3122" t="s">
        <v>174</v>
      </c>
      <c r="E3122" s="25">
        <v>41.823377511072898</v>
      </c>
      <c r="F3122" s="25">
        <v>44.758596053035653</v>
      </c>
      <c r="G3122" s="25">
        <v>46.054101959693377</v>
      </c>
      <c r="H3122" s="10">
        <v>0</v>
      </c>
    </row>
    <row r="3123" spans="1:8" x14ac:dyDescent="0.35">
      <c r="A3123" s="9" t="str">
        <f>$B$2343&amp;$C$3123&amp;D3123</f>
        <v>DISTRIBUCION VOLUMEN X CRITERIO (kg ó litros)Mariscos Ing.T.ESPAÑA</v>
      </c>
      <c r="B3123" s="9">
        <v>0</v>
      </c>
      <c r="C3123" s="9" t="s">
        <v>92</v>
      </c>
      <c r="D3123" t="s">
        <v>145</v>
      </c>
      <c r="E3123" s="25">
        <v>100</v>
      </c>
      <c r="F3123" s="25">
        <v>100</v>
      </c>
      <c r="G3123" s="25">
        <v>100</v>
      </c>
      <c r="H3123" s="10">
        <v>0</v>
      </c>
    </row>
    <row r="3124" spans="1:8" x14ac:dyDescent="0.35">
      <c r="A3124" s="9" t="str">
        <f t="shared" ref="A3124:A3152" si="103">$B$2343&amp;$C$3123&amp;D3124</f>
        <v>DISTRIBUCION VOLUMEN X CRITERIO (kg ó litros)Mariscos Ing.BCN AM</v>
      </c>
      <c r="B3124" s="9">
        <v>0</v>
      </c>
      <c r="C3124" s="9">
        <v>0</v>
      </c>
      <c r="D3124" t="s">
        <v>147</v>
      </c>
      <c r="E3124" s="25">
        <v>14.623797534553706</v>
      </c>
      <c r="F3124" s="25">
        <v>10.472531162092791</v>
      </c>
      <c r="G3124" s="25">
        <v>8.5677832630044879</v>
      </c>
      <c r="H3124" s="10">
        <v>0</v>
      </c>
    </row>
    <row r="3125" spans="1:8" x14ac:dyDescent="0.35">
      <c r="A3125" s="9" t="str">
        <f t="shared" si="103"/>
        <v>DISTRIBUCION VOLUMEN X CRITERIO (kg ó litros)Mariscos Ing.REST.CAT ARAGON</v>
      </c>
      <c r="B3125" s="9">
        <v>0</v>
      </c>
      <c r="C3125" s="9">
        <v>0</v>
      </c>
      <c r="D3125" t="s">
        <v>148</v>
      </c>
      <c r="E3125" s="25">
        <v>14.055024362100067</v>
      </c>
      <c r="F3125" s="25">
        <v>21.610013734163044</v>
      </c>
      <c r="G3125" s="25">
        <v>18.659711809382802</v>
      </c>
      <c r="H3125" s="10">
        <v>0</v>
      </c>
    </row>
    <row r="3126" spans="1:8" x14ac:dyDescent="0.35">
      <c r="A3126" s="9" t="str">
        <f t="shared" si="103"/>
        <v>DISTRIBUCION VOLUMEN X CRITERIO (kg ó litros)Mariscos Ing.LEVANTE</v>
      </c>
      <c r="B3126" s="9">
        <v>0</v>
      </c>
      <c r="C3126" s="9">
        <v>0</v>
      </c>
      <c r="D3126" t="s">
        <v>149</v>
      </c>
      <c r="E3126" s="25">
        <v>19.722326275817149</v>
      </c>
      <c r="F3126" s="25">
        <v>20.072320368031757</v>
      </c>
      <c r="G3126" s="25">
        <v>19.066946465718935</v>
      </c>
      <c r="H3126" s="10">
        <v>0</v>
      </c>
    </row>
    <row r="3127" spans="1:8" x14ac:dyDescent="0.35">
      <c r="A3127" s="9" t="str">
        <f t="shared" si="103"/>
        <v>DISTRIBUCION VOLUMEN X CRITERIO (kg ó litros)Mariscos Ing.ANDALUCIA</v>
      </c>
      <c r="B3127" s="9">
        <v>0</v>
      </c>
      <c r="C3127" s="9">
        <v>0</v>
      </c>
      <c r="D3127" t="s">
        <v>150</v>
      </c>
      <c r="E3127" s="25">
        <v>18.447287539616958</v>
      </c>
      <c r="F3127" s="25">
        <v>14.465339637059454</v>
      </c>
      <c r="G3127" s="25">
        <v>15.185868248120826</v>
      </c>
      <c r="H3127" s="10">
        <v>0</v>
      </c>
    </row>
    <row r="3128" spans="1:8" x14ac:dyDescent="0.35">
      <c r="A3128" s="9" t="str">
        <f t="shared" si="103"/>
        <v>DISTRIBUCION VOLUMEN X CRITERIO (kg ó litros)Mariscos Ing.MDD AM</v>
      </c>
      <c r="B3128" s="9">
        <v>0</v>
      </c>
      <c r="C3128" s="9">
        <v>0</v>
      </c>
      <c r="D3128" t="s">
        <v>151</v>
      </c>
      <c r="E3128" s="25">
        <v>13.587250250547989</v>
      </c>
      <c r="F3128" s="25">
        <v>12.225645334210359</v>
      </c>
      <c r="G3128" s="25">
        <v>11.469117775512274</v>
      </c>
      <c r="H3128" s="10">
        <v>0</v>
      </c>
    </row>
    <row r="3129" spans="1:8" x14ac:dyDescent="0.35">
      <c r="A3129" s="9" t="str">
        <f t="shared" si="103"/>
        <v>DISTRIBUCION VOLUMEN X CRITERIO (kg ó litros)Mariscos Ing.RTO CENTRO</v>
      </c>
      <c r="B3129" s="9">
        <v>0</v>
      </c>
      <c r="C3129" s="9">
        <v>0</v>
      </c>
      <c r="D3129" t="s">
        <v>152</v>
      </c>
      <c r="E3129" s="25">
        <v>6.7197831701076209</v>
      </c>
      <c r="F3129" s="25">
        <v>7.6239383647353307</v>
      </c>
      <c r="G3129" s="25">
        <v>13.211306403488496</v>
      </c>
      <c r="H3129" s="10">
        <v>0</v>
      </c>
    </row>
    <row r="3130" spans="1:8" x14ac:dyDescent="0.35">
      <c r="A3130" s="9" t="str">
        <f t="shared" si="103"/>
        <v>DISTRIBUCION VOLUMEN X CRITERIO (kg ó litros)Mariscos Ing.NORTE-CENTRO</v>
      </c>
      <c r="B3130" s="9">
        <v>0</v>
      </c>
      <c r="C3130" s="9">
        <v>0</v>
      </c>
      <c r="D3130" t="s">
        <v>153</v>
      </c>
      <c r="E3130" s="25">
        <v>6.6325222759708504</v>
      </c>
      <c r="F3130" s="25">
        <v>6.0764776762329795</v>
      </c>
      <c r="G3130" s="25">
        <v>5.9371247166176548</v>
      </c>
      <c r="H3130" s="10">
        <v>0</v>
      </c>
    </row>
    <row r="3131" spans="1:8" x14ac:dyDescent="0.35">
      <c r="A3131" s="9" t="str">
        <f t="shared" si="103"/>
        <v>DISTRIBUCION VOLUMEN X CRITERIO (kg ó litros)Mariscos Ing.NOROESTE</v>
      </c>
      <c r="B3131" s="9">
        <v>0</v>
      </c>
      <c r="C3131" s="9">
        <v>0</v>
      </c>
      <c r="D3131" t="s">
        <v>154</v>
      </c>
      <c r="E3131" s="25">
        <v>6.2120145008707075</v>
      </c>
      <c r="F3131" s="25">
        <v>7.4537343848715114</v>
      </c>
      <c r="G3131" s="25">
        <v>7.9021449957150338</v>
      </c>
      <c r="H3131" s="10">
        <v>0</v>
      </c>
    </row>
    <row r="3132" spans="1:8" x14ac:dyDescent="0.35">
      <c r="A3132" s="9" t="str">
        <f t="shared" si="103"/>
        <v>DISTRIBUCION VOLUMEN X CRITERIO (kg ó litros)Mariscos Ing.&lt;2MIL</v>
      </c>
      <c r="B3132" s="9">
        <v>0</v>
      </c>
      <c r="C3132" s="9">
        <v>0</v>
      </c>
      <c r="D3132" t="s">
        <v>155</v>
      </c>
      <c r="E3132" s="25">
        <v>3.1378511808716683</v>
      </c>
      <c r="F3132" s="25">
        <v>6.4511699419428439</v>
      </c>
      <c r="G3132" s="25">
        <v>11.67218563197749</v>
      </c>
      <c r="H3132" s="10">
        <v>0</v>
      </c>
    </row>
    <row r="3133" spans="1:8" x14ac:dyDescent="0.35">
      <c r="A3133" s="9" t="str">
        <f t="shared" si="103"/>
        <v>DISTRIBUCION VOLUMEN X CRITERIO (kg ó litros)Mariscos Ing.2-5MIL</v>
      </c>
      <c r="B3133" s="9">
        <v>0</v>
      </c>
      <c r="C3133" s="9">
        <v>0</v>
      </c>
      <c r="D3133" t="s">
        <v>156</v>
      </c>
      <c r="E3133" s="25">
        <v>4.2608971315399335</v>
      </c>
      <c r="F3133" s="25">
        <v>4.6384247615270198</v>
      </c>
      <c r="G3133" s="25">
        <v>3.998757382505755</v>
      </c>
      <c r="H3133" s="10">
        <v>0</v>
      </c>
    </row>
    <row r="3134" spans="1:8" x14ac:dyDescent="0.35">
      <c r="A3134" s="9" t="str">
        <f t="shared" si="103"/>
        <v>DISTRIBUCION VOLUMEN X CRITERIO (kg ó litros)Mariscos Ing.5-10MIL</v>
      </c>
      <c r="B3134" s="9">
        <v>0</v>
      </c>
      <c r="C3134" s="9">
        <v>0</v>
      </c>
      <c r="D3134" t="s">
        <v>157</v>
      </c>
      <c r="E3134" s="25">
        <v>8.3089609135092104</v>
      </c>
      <c r="F3134" s="25">
        <v>12.544741807221326</v>
      </c>
      <c r="G3134" s="25">
        <v>12.315786949049373</v>
      </c>
      <c r="H3134" s="10">
        <v>0</v>
      </c>
    </row>
    <row r="3135" spans="1:8" x14ac:dyDescent="0.35">
      <c r="A3135" s="9" t="str">
        <f t="shared" si="103"/>
        <v>DISTRIBUCION VOLUMEN X CRITERIO (kg ó litros)Mariscos Ing.10-30MIL</v>
      </c>
      <c r="B3135" s="9">
        <v>0</v>
      </c>
      <c r="C3135" s="9">
        <v>0</v>
      </c>
      <c r="D3135" t="s">
        <v>158</v>
      </c>
      <c r="E3135" s="25">
        <v>16.281866805043926</v>
      </c>
      <c r="F3135" s="25">
        <v>18.432509877825105</v>
      </c>
      <c r="G3135" s="25">
        <v>17.555405784124922</v>
      </c>
      <c r="H3135" s="10">
        <v>0</v>
      </c>
    </row>
    <row r="3136" spans="1:8" x14ac:dyDescent="0.35">
      <c r="A3136" s="9" t="str">
        <f t="shared" si="103"/>
        <v>DISTRIBUCION VOLUMEN X CRITERIO (kg ó litros)Mariscos Ing.30-100MIL</v>
      </c>
      <c r="B3136" s="9">
        <v>0</v>
      </c>
      <c r="C3136" s="9">
        <v>0</v>
      </c>
      <c r="D3136" t="s">
        <v>159</v>
      </c>
      <c r="E3136" s="25">
        <v>24.01616468712648</v>
      </c>
      <c r="F3136" s="25">
        <v>19.735465914685076</v>
      </c>
      <c r="G3136" s="25">
        <v>17.694693271814295</v>
      </c>
      <c r="H3136" s="10">
        <v>0</v>
      </c>
    </row>
    <row r="3137" spans="1:8" x14ac:dyDescent="0.35">
      <c r="A3137" s="9" t="str">
        <f t="shared" si="103"/>
        <v>DISTRIBUCION VOLUMEN X CRITERIO (kg ó litros)Mariscos Ing.100-200MIL</v>
      </c>
      <c r="B3137" s="9">
        <v>0</v>
      </c>
      <c r="C3137" s="9">
        <v>0</v>
      </c>
      <c r="D3137" t="s">
        <v>160</v>
      </c>
      <c r="E3137" s="25">
        <v>11.20013710236182</v>
      </c>
      <c r="F3137" s="25">
        <v>8.0967944344727822</v>
      </c>
      <c r="G3137" s="25">
        <v>9.9612497574131194</v>
      </c>
      <c r="H3137" s="10">
        <v>0</v>
      </c>
    </row>
    <row r="3138" spans="1:8" x14ac:dyDescent="0.35">
      <c r="A3138" s="9" t="str">
        <f t="shared" si="103"/>
        <v>DISTRIBUCION VOLUMEN X CRITERIO (kg ó litros)Mariscos Ing.200-500MIL</v>
      </c>
      <c r="B3138" s="9">
        <v>0</v>
      </c>
      <c r="C3138" s="9">
        <v>0</v>
      </c>
      <c r="D3138" t="s">
        <v>161</v>
      </c>
      <c r="E3138" s="25">
        <v>13.151565669880357</v>
      </c>
      <c r="F3138" s="25">
        <v>11.44080710799599</v>
      </c>
      <c r="G3138" s="25">
        <v>13.327649458250807</v>
      </c>
      <c r="H3138" s="10">
        <v>0</v>
      </c>
    </row>
    <row r="3139" spans="1:8" x14ac:dyDescent="0.35">
      <c r="A3139" s="9" t="str">
        <f t="shared" si="103"/>
        <v>DISTRIBUCION VOLUMEN X CRITERIO (kg ó litros)Mariscos Ing.&gt;500MIL</v>
      </c>
      <c r="B3139" s="9">
        <v>0</v>
      </c>
      <c r="C3139" s="9">
        <v>0</v>
      </c>
      <c r="D3139" t="s">
        <v>162</v>
      </c>
      <c r="E3139" s="25">
        <v>19.642561844104375</v>
      </c>
      <c r="F3139" s="25">
        <v>18.660090144481664</v>
      </c>
      <c r="G3139" s="25">
        <v>13.474276835160259</v>
      </c>
      <c r="H3139" s="10">
        <v>0</v>
      </c>
    </row>
    <row r="3140" spans="1:8" x14ac:dyDescent="0.35">
      <c r="A3140" s="9" t="str">
        <f t="shared" si="103"/>
        <v>DISTRIBUCION VOLUMEN X CRITERIO (kg ó litros)Mariscos Ing.DE 15 A 19 AÑOS</v>
      </c>
      <c r="B3140" s="9">
        <v>0</v>
      </c>
      <c r="C3140" s="9">
        <v>0</v>
      </c>
      <c r="D3140" t="s">
        <v>163</v>
      </c>
      <c r="E3140" s="25">
        <v>0.68626136797032733</v>
      </c>
      <c r="F3140" s="25">
        <v>0.93088773454287987</v>
      </c>
      <c r="G3140" s="25">
        <v>0.49877071061857675</v>
      </c>
      <c r="H3140" s="10">
        <v>0</v>
      </c>
    </row>
    <row r="3141" spans="1:8" x14ac:dyDescent="0.35">
      <c r="A3141" s="9" t="str">
        <f t="shared" si="103"/>
        <v>DISTRIBUCION VOLUMEN X CRITERIO (kg ó litros)Mariscos Ing.DE 20 A 24 AÑOS</v>
      </c>
      <c r="B3141" s="9">
        <v>0</v>
      </c>
      <c r="C3141" s="9">
        <v>0</v>
      </c>
      <c r="D3141" t="s">
        <v>164</v>
      </c>
      <c r="E3141" s="25">
        <v>0.88414592293982985</v>
      </c>
      <c r="F3141" s="25">
        <v>0.53575464204056111</v>
      </c>
      <c r="G3141" s="25">
        <v>0.39732672911400879</v>
      </c>
      <c r="H3141" s="10">
        <v>0</v>
      </c>
    </row>
    <row r="3142" spans="1:8" x14ac:dyDescent="0.35">
      <c r="A3142" s="9" t="str">
        <f t="shared" si="103"/>
        <v>DISTRIBUCION VOLUMEN X CRITERIO (kg ó litros)Mariscos Ing.DE 25 A 34 AÑOS</v>
      </c>
      <c r="B3142" s="9">
        <v>0</v>
      </c>
      <c r="C3142" s="9">
        <v>0</v>
      </c>
      <c r="D3142" t="s">
        <v>165</v>
      </c>
      <c r="E3142" s="25">
        <v>4.7358859192881528</v>
      </c>
      <c r="F3142" s="25">
        <v>4.7508146365830664</v>
      </c>
      <c r="G3142" s="25">
        <v>4.0245032638591569</v>
      </c>
      <c r="H3142" s="10">
        <v>0</v>
      </c>
    </row>
    <row r="3143" spans="1:8" x14ac:dyDescent="0.35">
      <c r="A3143" s="9" t="str">
        <f t="shared" si="103"/>
        <v>DISTRIBUCION VOLUMEN X CRITERIO (kg ó litros)Mariscos Ing.DE 35 A 49 AÑOS</v>
      </c>
      <c r="B3143" s="9">
        <v>0</v>
      </c>
      <c r="C3143" s="9">
        <v>0</v>
      </c>
      <c r="D3143" t="s">
        <v>166</v>
      </c>
      <c r="E3143" s="25">
        <v>20.250601187777502</v>
      </c>
      <c r="F3143" s="25">
        <v>15.402198051678504</v>
      </c>
      <c r="G3143" s="25">
        <v>16.103259755226933</v>
      </c>
      <c r="H3143" s="10">
        <v>0</v>
      </c>
    </row>
    <row r="3144" spans="1:8" x14ac:dyDescent="0.35">
      <c r="A3144" s="9" t="str">
        <f t="shared" si="103"/>
        <v>DISTRIBUCION VOLUMEN X CRITERIO (kg ó litros)Mariscos Ing.DE 50 A 59 AÑOS</v>
      </c>
      <c r="B3144" s="9">
        <v>0</v>
      </c>
      <c r="C3144" s="9">
        <v>0</v>
      </c>
      <c r="D3144" t="s">
        <v>167</v>
      </c>
      <c r="E3144" s="25">
        <v>22.455565896771194</v>
      </c>
      <c r="F3144" s="25">
        <v>21.370392085496491</v>
      </c>
      <c r="G3144" s="25">
        <v>27.379567284301114</v>
      </c>
      <c r="H3144" s="10">
        <v>0</v>
      </c>
    </row>
    <row r="3145" spans="1:8" x14ac:dyDescent="0.35">
      <c r="A3145" s="9" t="str">
        <f t="shared" si="103"/>
        <v>DISTRIBUCION VOLUMEN X CRITERIO (kg ó litros)Mariscos Ing.DE 60 A 75 AÑOS</v>
      </c>
      <c r="B3145" s="9">
        <v>0</v>
      </c>
      <c r="C3145" s="9">
        <v>0</v>
      </c>
      <c r="D3145" t="s">
        <v>168</v>
      </c>
      <c r="E3145" s="25">
        <v>50.987547337756808</v>
      </c>
      <c r="F3145" s="25">
        <v>57.009956560189742</v>
      </c>
      <c r="G3145" s="25">
        <v>51.596576302502285</v>
      </c>
      <c r="H3145" s="10">
        <v>0</v>
      </c>
    </row>
    <row r="3146" spans="1:8" x14ac:dyDescent="0.35">
      <c r="A3146" s="9" t="str">
        <f t="shared" si="103"/>
        <v>DISTRIBUCION VOLUMEN X CRITERIO (kg ó litros)Mariscos Ing.NIVEL ALTO</v>
      </c>
      <c r="B3146" s="9">
        <v>0</v>
      </c>
      <c r="C3146" s="9">
        <v>0</v>
      </c>
      <c r="D3146" t="s">
        <v>256</v>
      </c>
      <c r="E3146" s="25">
        <v>29.848496207063423</v>
      </c>
      <c r="F3146" s="25">
        <v>23.980639867101683</v>
      </c>
      <c r="G3146" s="25">
        <v>23.638589981189327</v>
      </c>
      <c r="H3146" s="10">
        <v>0</v>
      </c>
    </row>
    <row r="3147" spans="1:8" x14ac:dyDescent="0.35">
      <c r="A3147" s="9" t="str">
        <f t="shared" si="103"/>
        <v>DISTRIBUCION VOLUMEN X CRITERIO (kg ó litros)Mariscos Ing.NIVEL MEDIO ALTO</v>
      </c>
      <c r="B3147" s="9">
        <v>0</v>
      </c>
      <c r="C3147" s="9">
        <v>0</v>
      </c>
      <c r="D3147" t="s">
        <v>257</v>
      </c>
      <c r="E3147" s="25">
        <v>13.482718368051676</v>
      </c>
      <c r="F3147" s="25">
        <v>13.057763693961927</v>
      </c>
      <c r="G3147" s="25">
        <v>14.480445764258857</v>
      </c>
      <c r="H3147" s="10">
        <v>0</v>
      </c>
    </row>
    <row r="3148" spans="1:8" x14ac:dyDescent="0.35">
      <c r="A3148" s="9" t="str">
        <f t="shared" si="103"/>
        <v>DISTRIBUCION VOLUMEN X CRITERIO (kg ó litros)Mariscos Ing.NIVEL MEDIO</v>
      </c>
      <c r="B3148" s="9">
        <v>0</v>
      </c>
      <c r="C3148" s="9">
        <v>0</v>
      </c>
      <c r="D3148" t="s">
        <v>258</v>
      </c>
      <c r="E3148" s="25">
        <v>22.371273960263842</v>
      </c>
      <c r="F3148" s="25">
        <v>27.004312449725447</v>
      </c>
      <c r="G3148" s="25">
        <v>24.506987043502431</v>
      </c>
      <c r="H3148" s="10">
        <v>0</v>
      </c>
    </row>
    <row r="3149" spans="1:8" x14ac:dyDescent="0.35">
      <c r="A3149" s="9" t="str">
        <f t="shared" si="103"/>
        <v>DISTRIBUCION VOLUMEN X CRITERIO (kg ó litros)Mariscos Ing.NIVEL MEDIO BAJO</v>
      </c>
      <c r="B3149" s="9">
        <v>0</v>
      </c>
      <c r="C3149" s="9">
        <v>0</v>
      </c>
      <c r="D3149" t="s">
        <v>259</v>
      </c>
      <c r="E3149" s="25">
        <v>17.864295598068303</v>
      </c>
      <c r="F3149" s="25">
        <v>14.77634394082156</v>
      </c>
      <c r="G3149" s="25">
        <v>14.699819030645836</v>
      </c>
      <c r="H3149" s="10">
        <v>0</v>
      </c>
    </row>
    <row r="3150" spans="1:8" x14ac:dyDescent="0.35">
      <c r="A3150" s="9" t="str">
        <f t="shared" si="103"/>
        <v>DISTRIBUCION VOLUMEN X CRITERIO (kg ó litros)Mariscos Ing.NIVEL BAJO</v>
      </c>
      <c r="B3150" s="9">
        <v>0</v>
      </c>
      <c r="C3150" s="9">
        <v>0</v>
      </c>
      <c r="D3150" t="s">
        <v>260</v>
      </c>
      <c r="E3150" s="25">
        <v>16.433222765000892</v>
      </c>
      <c r="F3150" s="25">
        <v>21.180942606230833</v>
      </c>
      <c r="G3150" s="25">
        <v>22.674162457796491</v>
      </c>
      <c r="H3150" s="10">
        <v>0</v>
      </c>
    </row>
    <row r="3151" spans="1:8" x14ac:dyDescent="0.35">
      <c r="A3151" s="9" t="str">
        <f t="shared" si="103"/>
        <v>DISTRIBUCION VOLUMEN X CRITERIO (kg ó litros)Mariscos Ing.HOMBRE</v>
      </c>
      <c r="B3151" s="9">
        <v>0</v>
      </c>
      <c r="C3151" s="9">
        <v>0</v>
      </c>
      <c r="D3151" t="s">
        <v>173</v>
      </c>
      <c r="E3151" s="25">
        <v>55.095381510000585</v>
      </c>
      <c r="F3151" s="25">
        <v>60.547280607415018</v>
      </c>
      <c r="G3151" s="25">
        <v>59.069748807022172</v>
      </c>
      <c r="H3151" s="10">
        <v>0</v>
      </c>
    </row>
    <row r="3152" spans="1:8" x14ac:dyDescent="0.35">
      <c r="A3152" s="9" t="str">
        <f t="shared" si="103"/>
        <v>DISTRIBUCION VOLUMEN X CRITERIO (kg ó litros)Mariscos Ing.MUJER</v>
      </c>
      <c r="B3152" s="9">
        <v>0</v>
      </c>
      <c r="C3152" s="9">
        <v>0</v>
      </c>
      <c r="D3152" t="s">
        <v>174</v>
      </c>
      <c r="E3152" s="25">
        <v>44.904620139244621</v>
      </c>
      <c r="F3152" s="25">
        <v>39.452718892533227</v>
      </c>
      <c r="G3152" s="25">
        <v>40.930250857001951</v>
      </c>
      <c r="H3152" s="10">
        <v>0</v>
      </c>
    </row>
    <row r="3153" spans="1:8" x14ac:dyDescent="0.35">
      <c r="A3153" s="9" t="str">
        <f>$B$2343&amp;$C$3153&amp;D3153</f>
        <v>DISTRIBUCION VOLUMEN X CRITERIO (kg ó litros)Calamares Ing.T.ESPAÑA</v>
      </c>
      <c r="B3153" s="9">
        <v>0</v>
      </c>
      <c r="C3153" s="9" t="s">
        <v>93</v>
      </c>
      <c r="D3153" t="s">
        <v>145</v>
      </c>
      <c r="E3153" s="25">
        <v>100</v>
      </c>
      <c r="F3153" s="25">
        <v>100</v>
      </c>
      <c r="G3153" s="25">
        <v>100</v>
      </c>
      <c r="H3153" s="10">
        <v>0</v>
      </c>
    </row>
    <row r="3154" spans="1:8" x14ac:dyDescent="0.35">
      <c r="A3154" s="9" t="str">
        <f t="shared" ref="A3154:A3182" si="104">$B$2343&amp;$C$3153&amp;D3154</f>
        <v>DISTRIBUCION VOLUMEN X CRITERIO (kg ó litros)Calamares Ing.BCN AM</v>
      </c>
      <c r="B3154" s="9">
        <v>0</v>
      </c>
      <c r="C3154" s="9">
        <v>0</v>
      </c>
      <c r="D3154" t="s">
        <v>147</v>
      </c>
      <c r="E3154" s="25">
        <v>14.009162250558301</v>
      </c>
      <c r="F3154" s="25">
        <v>8.9663611754165178</v>
      </c>
      <c r="G3154" s="25">
        <v>7.5721005037818312</v>
      </c>
      <c r="H3154" s="10">
        <v>0</v>
      </c>
    </row>
    <row r="3155" spans="1:8" x14ac:dyDescent="0.35">
      <c r="A3155" s="9" t="str">
        <f t="shared" si="104"/>
        <v>DISTRIBUCION VOLUMEN X CRITERIO (kg ó litros)Calamares Ing.REST.CAT ARAGON</v>
      </c>
      <c r="B3155" s="9">
        <v>0</v>
      </c>
      <c r="C3155" s="9">
        <v>0</v>
      </c>
      <c r="D3155" t="s">
        <v>148</v>
      </c>
      <c r="E3155" s="25">
        <v>12.274071774393352</v>
      </c>
      <c r="F3155" s="25">
        <v>19.439050312448764</v>
      </c>
      <c r="G3155" s="25">
        <v>17.072085297182671</v>
      </c>
      <c r="H3155" s="10">
        <v>0</v>
      </c>
    </row>
    <row r="3156" spans="1:8" x14ac:dyDescent="0.35">
      <c r="A3156" s="9" t="str">
        <f t="shared" si="104"/>
        <v>DISTRIBUCION VOLUMEN X CRITERIO (kg ó litros)Calamares Ing.LEVANTE</v>
      </c>
      <c r="B3156" s="9">
        <v>0</v>
      </c>
      <c r="C3156" s="9">
        <v>0</v>
      </c>
      <c r="D3156" t="s">
        <v>149</v>
      </c>
      <c r="E3156" s="25">
        <v>21.895677336459624</v>
      </c>
      <c r="F3156" s="25">
        <v>22.627294089356997</v>
      </c>
      <c r="G3156" s="25">
        <v>20.290534487273305</v>
      </c>
      <c r="H3156" s="10">
        <v>0</v>
      </c>
    </row>
    <row r="3157" spans="1:8" x14ac:dyDescent="0.35">
      <c r="A3157" s="9" t="str">
        <f t="shared" si="104"/>
        <v>DISTRIBUCION VOLUMEN X CRITERIO (kg ó litros)Calamares Ing.ANDALUCIA</v>
      </c>
      <c r="B3157" s="9">
        <v>0</v>
      </c>
      <c r="C3157" s="9">
        <v>0</v>
      </c>
      <c r="D3157" t="s">
        <v>150</v>
      </c>
      <c r="E3157" s="25">
        <v>18.564609987349847</v>
      </c>
      <c r="F3157" s="25">
        <v>15.196355710054643</v>
      </c>
      <c r="G3157" s="25">
        <v>14.468271018607313</v>
      </c>
      <c r="H3157" s="10">
        <v>0</v>
      </c>
    </row>
    <row r="3158" spans="1:8" x14ac:dyDescent="0.35">
      <c r="A3158" s="9" t="str">
        <f t="shared" si="104"/>
        <v>DISTRIBUCION VOLUMEN X CRITERIO (kg ó litros)Calamares Ing.MDD AM</v>
      </c>
      <c r="B3158" s="9">
        <v>0</v>
      </c>
      <c r="C3158" s="9">
        <v>0</v>
      </c>
      <c r="D3158" t="s">
        <v>151</v>
      </c>
      <c r="E3158" s="25">
        <v>13.358037466091528</v>
      </c>
      <c r="F3158" s="25">
        <v>13.670695794995268</v>
      </c>
      <c r="G3158" s="25">
        <v>12.920094638186786</v>
      </c>
      <c r="H3158" s="10">
        <v>0</v>
      </c>
    </row>
    <row r="3159" spans="1:8" x14ac:dyDescent="0.35">
      <c r="A3159" s="9" t="str">
        <f t="shared" si="104"/>
        <v>DISTRIBUCION VOLUMEN X CRITERIO (kg ó litros)Calamares Ing.RTO CENTRO</v>
      </c>
      <c r="B3159" s="9">
        <v>0</v>
      </c>
      <c r="C3159" s="9">
        <v>0</v>
      </c>
      <c r="D3159" t="s">
        <v>152</v>
      </c>
      <c r="E3159" s="25">
        <v>7.0984534636271261</v>
      </c>
      <c r="F3159" s="25">
        <v>8.3911856571780792</v>
      </c>
      <c r="G3159" s="25">
        <v>14.320507113139952</v>
      </c>
      <c r="H3159" s="10">
        <v>0</v>
      </c>
    </row>
    <row r="3160" spans="1:8" x14ac:dyDescent="0.35">
      <c r="A3160" s="9" t="str">
        <f t="shared" si="104"/>
        <v>DISTRIBUCION VOLUMEN X CRITERIO (kg ó litros)Calamares Ing.NORTE-CENTRO</v>
      </c>
      <c r="B3160" s="9">
        <v>0</v>
      </c>
      <c r="C3160" s="9">
        <v>0</v>
      </c>
      <c r="D3160" t="s">
        <v>153</v>
      </c>
      <c r="E3160" s="25">
        <v>7.9527210927469101</v>
      </c>
      <c r="F3160" s="25">
        <v>6.0804225201208659</v>
      </c>
      <c r="G3160" s="25">
        <v>5.8904680814418402</v>
      </c>
      <c r="H3160" s="10">
        <v>0</v>
      </c>
    </row>
    <row r="3161" spans="1:8" x14ac:dyDescent="0.35">
      <c r="A3161" s="9" t="str">
        <f t="shared" si="104"/>
        <v>DISTRIBUCION VOLUMEN X CRITERIO (kg ó litros)Calamares Ing.NOROESTE</v>
      </c>
      <c r="B3161" s="9">
        <v>0</v>
      </c>
      <c r="C3161" s="9">
        <v>0</v>
      </c>
      <c r="D3161" t="s">
        <v>154</v>
      </c>
      <c r="E3161" s="25">
        <v>4.8472661716196423</v>
      </c>
      <c r="F3161" s="25">
        <v>5.6286402220790457</v>
      </c>
      <c r="G3161" s="25">
        <v>7.4659429983103802</v>
      </c>
      <c r="H3161" s="10">
        <v>0</v>
      </c>
    </row>
    <row r="3162" spans="1:8" x14ac:dyDescent="0.35">
      <c r="A3162" s="9" t="str">
        <f t="shared" si="104"/>
        <v>DISTRIBUCION VOLUMEN X CRITERIO (kg ó litros)Calamares Ing.&lt;2MIL</v>
      </c>
      <c r="B3162" s="9">
        <v>0</v>
      </c>
      <c r="C3162" s="9">
        <v>0</v>
      </c>
      <c r="D3162" t="s">
        <v>155</v>
      </c>
      <c r="E3162" s="25">
        <v>2.9840601735350969</v>
      </c>
      <c r="F3162" s="25">
        <v>7.1124232212689114</v>
      </c>
      <c r="G3162" s="25">
        <v>10.53470829388559</v>
      </c>
      <c r="H3162" s="10">
        <v>0</v>
      </c>
    </row>
    <row r="3163" spans="1:8" x14ac:dyDescent="0.35">
      <c r="A3163" s="9" t="str">
        <f t="shared" si="104"/>
        <v>DISTRIBUCION VOLUMEN X CRITERIO (kg ó litros)Calamares Ing.2-5MIL</v>
      </c>
      <c r="B3163" s="9">
        <v>0</v>
      </c>
      <c r="C3163" s="9">
        <v>0</v>
      </c>
      <c r="D3163" t="s">
        <v>156</v>
      </c>
      <c r="E3163" s="25">
        <v>3.6587843105358182</v>
      </c>
      <c r="F3163" s="25">
        <v>4.3624084399404603</v>
      </c>
      <c r="G3163" s="25">
        <v>3.4621632824178947</v>
      </c>
      <c r="H3163" s="10">
        <v>0</v>
      </c>
    </row>
    <row r="3164" spans="1:8" x14ac:dyDescent="0.35">
      <c r="A3164" s="9" t="str">
        <f t="shared" si="104"/>
        <v>DISTRIBUCION VOLUMEN X CRITERIO (kg ó litros)Calamares Ing.5-10MIL</v>
      </c>
      <c r="B3164" s="9">
        <v>0</v>
      </c>
      <c r="C3164" s="9">
        <v>0</v>
      </c>
      <c r="D3164" t="s">
        <v>157</v>
      </c>
      <c r="E3164" s="25">
        <v>9.5899788967809076</v>
      </c>
      <c r="F3164" s="25">
        <v>14.561009785502153</v>
      </c>
      <c r="G3164" s="25">
        <v>11.872971244698899</v>
      </c>
      <c r="H3164" s="10">
        <v>0</v>
      </c>
    </row>
    <row r="3165" spans="1:8" x14ac:dyDescent="0.35">
      <c r="A3165" s="9" t="str">
        <f t="shared" si="104"/>
        <v>DISTRIBUCION VOLUMEN X CRITERIO (kg ó litros)Calamares Ing.10-30MIL</v>
      </c>
      <c r="B3165" s="9">
        <v>0</v>
      </c>
      <c r="C3165" s="9">
        <v>0</v>
      </c>
      <c r="D3165" t="s">
        <v>158</v>
      </c>
      <c r="E3165" s="25">
        <v>13.922041810301113</v>
      </c>
      <c r="F3165" s="25">
        <v>14.059811666647731</v>
      </c>
      <c r="G3165" s="25">
        <v>15.76859521998967</v>
      </c>
      <c r="H3165" s="10">
        <v>0</v>
      </c>
    </row>
    <row r="3166" spans="1:8" x14ac:dyDescent="0.35">
      <c r="A3166" s="9" t="str">
        <f t="shared" si="104"/>
        <v>DISTRIBUCION VOLUMEN X CRITERIO (kg ó litros)Calamares Ing.30-100MIL</v>
      </c>
      <c r="B3166" s="9">
        <v>0</v>
      </c>
      <c r="C3166" s="9">
        <v>0</v>
      </c>
      <c r="D3166" t="s">
        <v>159</v>
      </c>
      <c r="E3166" s="25">
        <v>24.607472259400794</v>
      </c>
      <c r="F3166" s="25">
        <v>18.944276894396268</v>
      </c>
      <c r="G3166" s="25">
        <v>19.105626583161577</v>
      </c>
      <c r="H3166" s="10">
        <v>0</v>
      </c>
    </row>
    <row r="3167" spans="1:8" x14ac:dyDescent="0.35">
      <c r="A3167" s="9" t="str">
        <f t="shared" si="104"/>
        <v>DISTRIBUCION VOLUMEN X CRITERIO (kg ó litros)Calamares Ing.100-200MIL</v>
      </c>
      <c r="B3167" s="9">
        <v>0</v>
      </c>
      <c r="C3167" s="9">
        <v>0</v>
      </c>
      <c r="D3167" t="s">
        <v>160</v>
      </c>
      <c r="E3167" s="25">
        <v>11.967853924013188</v>
      </c>
      <c r="F3167" s="25">
        <v>9.2716971466877709</v>
      </c>
      <c r="G3167" s="25">
        <v>10.399350976861435</v>
      </c>
      <c r="H3167" s="10">
        <v>0</v>
      </c>
    </row>
    <row r="3168" spans="1:8" x14ac:dyDescent="0.35">
      <c r="A3168" s="9" t="str">
        <f t="shared" si="104"/>
        <v>DISTRIBUCION VOLUMEN X CRITERIO (kg ó litros)Calamares Ing.200-500MIL</v>
      </c>
      <c r="B3168" s="9">
        <v>0</v>
      </c>
      <c r="C3168" s="9">
        <v>0</v>
      </c>
      <c r="D3168" t="s">
        <v>161</v>
      </c>
      <c r="E3168" s="25">
        <v>13.765328385711891</v>
      </c>
      <c r="F3168" s="25">
        <v>12.873520573310188</v>
      </c>
      <c r="G3168" s="25">
        <v>13.530913582382098</v>
      </c>
      <c r="H3168" s="10">
        <v>0</v>
      </c>
    </row>
    <row r="3169" spans="1:8" x14ac:dyDescent="0.35">
      <c r="A3169" s="9" t="str">
        <f t="shared" si="104"/>
        <v>DISTRIBUCION VOLUMEN X CRITERIO (kg ó litros)Calamares Ing.&gt;500MIL</v>
      </c>
      <c r="B3169" s="9">
        <v>0</v>
      </c>
      <c r="C3169" s="9">
        <v>0</v>
      </c>
      <c r="D3169" t="s">
        <v>162</v>
      </c>
      <c r="E3169" s="25">
        <v>19.504477218384199</v>
      </c>
      <c r="F3169" s="25">
        <v>18.814862462107914</v>
      </c>
      <c r="G3169" s="25">
        <v>15.325677999452234</v>
      </c>
      <c r="H3169" s="10">
        <v>0</v>
      </c>
    </row>
    <row r="3170" spans="1:8" x14ac:dyDescent="0.35">
      <c r="A3170" s="9" t="str">
        <f t="shared" si="104"/>
        <v>DISTRIBUCION VOLUMEN X CRITERIO (kg ó litros)Calamares Ing.DE 15 A 19 AÑOS</v>
      </c>
      <c r="B3170" s="9">
        <v>0</v>
      </c>
      <c r="C3170" s="9">
        <v>0</v>
      </c>
      <c r="D3170" t="s">
        <v>163</v>
      </c>
      <c r="E3170" s="25">
        <v>0.32992468256159413</v>
      </c>
      <c r="F3170" s="25">
        <v>0.49452744344745625</v>
      </c>
      <c r="G3170" s="25">
        <v>0.58790068320012889</v>
      </c>
      <c r="H3170" s="10">
        <v>0</v>
      </c>
    </row>
    <row r="3171" spans="1:8" x14ac:dyDescent="0.35">
      <c r="A3171" s="9" t="str">
        <f t="shared" si="104"/>
        <v>DISTRIBUCION VOLUMEN X CRITERIO (kg ó litros)Calamares Ing.DE 20 A 24 AÑOS</v>
      </c>
      <c r="B3171" s="9">
        <v>0</v>
      </c>
      <c r="C3171" s="9">
        <v>0</v>
      </c>
      <c r="D3171" t="s">
        <v>164</v>
      </c>
      <c r="E3171" s="25">
        <v>1.1470098692431292</v>
      </c>
      <c r="F3171" s="25">
        <v>0.51740759340374998</v>
      </c>
      <c r="G3171" s="25">
        <v>0.52692500386065388</v>
      </c>
      <c r="H3171" s="10">
        <v>0</v>
      </c>
    </row>
    <row r="3172" spans="1:8" x14ac:dyDescent="0.35">
      <c r="A3172" s="9" t="str">
        <f t="shared" si="104"/>
        <v>DISTRIBUCION VOLUMEN X CRITERIO (kg ó litros)Calamares Ing.DE 25 A 34 AÑOS</v>
      </c>
      <c r="B3172" s="9">
        <v>0</v>
      </c>
      <c r="C3172" s="9">
        <v>0</v>
      </c>
      <c r="D3172" t="s">
        <v>165</v>
      </c>
      <c r="E3172" s="25">
        <v>4.1846113263994118</v>
      </c>
      <c r="F3172" s="25">
        <v>5.9388500160172635</v>
      </c>
      <c r="G3172" s="25">
        <v>3.9404586655327338</v>
      </c>
      <c r="H3172" s="10">
        <v>0</v>
      </c>
    </row>
    <row r="3173" spans="1:8" x14ac:dyDescent="0.35">
      <c r="A3173" s="9" t="str">
        <f t="shared" si="104"/>
        <v>DISTRIBUCION VOLUMEN X CRITERIO (kg ó litros)Calamares Ing.DE 35 A 49 AÑOS</v>
      </c>
      <c r="B3173" s="9">
        <v>0</v>
      </c>
      <c r="C3173" s="9">
        <v>0</v>
      </c>
      <c r="D3173" t="s">
        <v>166</v>
      </c>
      <c r="E3173" s="25">
        <v>19.481148387060351</v>
      </c>
      <c r="F3173" s="25">
        <v>15.120716648089441</v>
      </c>
      <c r="G3173" s="25">
        <v>15.974879020966682</v>
      </c>
      <c r="H3173" s="10">
        <v>0</v>
      </c>
    </row>
    <row r="3174" spans="1:8" x14ac:dyDescent="0.35">
      <c r="A3174" s="9" t="str">
        <f t="shared" si="104"/>
        <v>DISTRIBUCION VOLUMEN X CRITERIO (kg ó litros)Calamares Ing.DE 50 A 59 AÑOS</v>
      </c>
      <c r="B3174" s="9">
        <v>0</v>
      </c>
      <c r="C3174" s="9">
        <v>0</v>
      </c>
      <c r="D3174" t="s">
        <v>167</v>
      </c>
      <c r="E3174" s="25">
        <v>23.799696127482623</v>
      </c>
      <c r="F3174" s="25">
        <v>21.579864609198847</v>
      </c>
      <c r="G3174" s="25">
        <v>28.060751597520746</v>
      </c>
      <c r="H3174" s="10">
        <v>0</v>
      </c>
    </row>
    <row r="3175" spans="1:8" x14ac:dyDescent="0.35">
      <c r="A3175" s="9" t="str">
        <f t="shared" si="104"/>
        <v>DISTRIBUCION VOLUMEN X CRITERIO (kg ó litros)Calamares Ing.DE 60 A 75 AÑOS</v>
      </c>
      <c r="B3175" s="9">
        <v>0</v>
      </c>
      <c r="C3175" s="9">
        <v>0</v>
      </c>
      <c r="D3175" t="s">
        <v>168</v>
      </c>
      <c r="E3175" s="25">
        <v>51.057604758083983</v>
      </c>
      <c r="F3175" s="25">
        <v>56.348642662117335</v>
      </c>
      <c r="G3175" s="25">
        <v>50.909088886701994</v>
      </c>
      <c r="H3175" s="10">
        <v>0</v>
      </c>
    </row>
    <row r="3176" spans="1:8" x14ac:dyDescent="0.35">
      <c r="A3176" s="9" t="str">
        <f t="shared" si="104"/>
        <v>DISTRIBUCION VOLUMEN X CRITERIO (kg ó litros)Calamares Ing.NIVEL ALTO</v>
      </c>
      <c r="B3176" s="9">
        <v>0</v>
      </c>
      <c r="C3176" s="9">
        <v>0</v>
      </c>
      <c r="D3176" t="s">
        <v>256</v>
      </c>
      <c r="E3176" s="25">
        <v>30.180496725638527</v>
      </c>
      <c r="F3176" s="25">
        <v>25.830009506315182</v>
      </c>
      <c r="G3176" s="25">
        <v>24.782884536515208</v>
      </c>
      <c r="H3176" s="10">
        <v>0</v>
      </c>
    </row>
    <row r="3177" spans="1:8" x14ac:dyDescent="0.35">
      <c r="A3177" s="9" t="str">
        <f t="shared" si="104"/>
        <v>DISTRIBUCION VOLUMEN X CRITERIO (kg ó litros)Calamares Ing.NIVEL MEDIO ALTO</v>
      </c>
      <c r="B3177" s="9">
        <v>0</v>
      </c>
      <c r="C3177" s="9">
        <v>0</v>
      </c>
      <c r="D3177" t="s">
        <v>257</v>
      </c>
      <c r="E3177" s="25">
        <v>14.918362215399936</v>
      </c>
      <c r="F3177" s="25">
        <v>12.819307248365524</v>
      </c>
      <c r="G3177" s="25">
        <v>15.088612245898092</v>
      </c>
      <c r="H3177" s="10">
        <v>0</v>
      </c>
    </row>
    <row r="3178" spans="1:8" x14ac:dyDescent="0.35">
      <c r="A3178" s="9" t="str">
        <f t="shared" si="104"/>
        <v>DISTRIBUCION VOLUMEN X CRITERIO (kg ó litros)Calamares Ing.NIVEL MEDIO</v>
      </c>
      <c r="B3178" s="9">
        <v>0</v>
      </c>
      <c r="C3178" s="9">
        <v>0</v>
      </c>
      <c r="D3178" t="s">
        <v>258</v>
      </c>
      <c r="E3178" s="25">
        <v>25.00987499882968</v>
      </c>
      <c r="F3178" s="25">
        <v>31.246574813355483</v>
      </c>
      <c r="G3178" s="25">
        <v>25.932377757640772</v>
      </c>
      <c r="H3178" s="10">
        <v>0</v>
      </c>
    </row>
    <row r="3179" spans="1:8" x14ac:dyDescent="0.35">
      <c r="A3179" s="9" t="str">
        <f t="shared" si="104"/>
        <v>DISTRIBUCION VOLUMEN X CRITERIO (kg ó litros)Calamares Ing.NIVEL MEDIO BAJO</v>
      </c>
      <c r="B3179" s="9">
        <v>0</v>
      </c>
      <c r="C3179" s="9">
        <v>0</v>
      </c>
      <c r="D3179" t="s">
        <v>259</v>
      </c>
      <c r="E3179" s="25">
        <v>15.827539221837803</v>
      </c>
      <c r="F3179" s="25">
        <v>12.767490766126603</v>
      </c>
      <c r="G3179" s="25">
        <v>12.874112970749799</v>
      </c>
      <c r="H3179" s="10">
        <v>0</v>
      </c>
    </row>
    <row r="3180" spans="1:8" x14ac:dyDescent="0.35">
      <c r="A3180" s="9" t="str">
        <f t="shared" si="104"/>
        <v>DISTRIBUCION VOLUMEN X CRITERIO (kg ó litros)Calamares Ing.NIVEL BAJO</v>
      </c>
      <c r="B3180" s="9">
        <v>0</v>
      </c>
      <c r="C3180" s="9">
        <v>0</v>
      </c>
      <c r="D3180" t="s">
        <v>260</v>
      </c>
      <c r="E3180" s="25">
        <v>14.063725185756581</v>
      </c>
      <c r="F3180" s="25">
        <v>17.336622376675106</v>
      </c>
      <c r="G3180" s="25">
        <v>21.322017565979333</v>
      </c>
      <c r="H3180" s="10">
        <v>0</v>
      </c>
    </row>
    <row r="3181" spans="1:8" x14ac:dyDescent="0.35">
      <c r="A3181" s="9" t="str">
        <f t="shared" si="104"/>
        <v>DISTRIBUCION VOLUMEN X CRITERIO (kg ó litros)Calamares Ing.HOMBRE</v>
      </c>
      <c r="B3181" s="9">
        <v>0</v>
      </c>
      <c r="C3181" s="9">
        <v>0</v>
      </c>
      <c r="D3181" t="s">
        <v>173</v>
      </c>
      <c r="E3181" s="25">
        <v>56.538654195848778</v>
      </c>
      <c r="F3181" s="25">
        <v>60.178324000881531</v>
      </c>
      <c r="G3181" s="25">
        <v>60.791369142958985</v>
      </c>
      <c r="H3181" s="10">
        <v>0</v>
      </c>
    </row>
    <row r="3182" spans="1:8" x14ac:dyDescent="0.35">
      <c r="A3182" s="9" t="str">
        <f t="shared" si="104"/>
        <v>DISTRIBUCION VOLUMEN X CRITERIO (kg ó litros)Calamares Ing.MUJER</v>
      </c>
      <c r="B3182" s="9">
        <v>0</v>
      </c>
      <c r="C3182" s="9">
        <v>0</v>
      </c>
      <c r="D3182" t="s">
        <v>174</v>
      </c>
      <c r="E3182" s="25">
        <v>43.461345749355409</v>
      </c>
      <c r="F3182" s="25">
        <v>39.821679409031546</v>
      </c>
      <c r="G3182" s="25">
        <v>39.208631734568591</v>
      </c>
      <c r="H3182" s="10">
        <v>0</v>
      </c>
    </row>
    <row r="3183" spans="1:8" x14ac:dyDescent="0.35">
      <c r="A3183" s="9" t="str">
        <f>$B$2343&amp;$C$3183&amp;D3183</f>
        <v>DISTRIBUCION VOLUMEN X CRITERIO (kg ó litros)Pulpo/sepia Ing.T.ESPAÑA</v>
      </c>
      <c r="B3183" s="9">
        <v>0</v>
      </c>
      <c r="C3183" s="9" t="s">
        <v>94</v>
      </c>
      <c r="D3183" t="s">
        <v>145</v>
      </c>
      <c r="E3183" s="25">
        <v>100</v>
      </c>
      <c r="F3183" s="25">
        <v>100</v>
      </c>
      <c r="G3183" s="25">
        <v>100</v>
      </c>
      <c r="H3183" s="10">
        <v>0</v>
      </c>
    </row>
    <row r="3184" spans="1:8" x14ac:dyDescent="0.35">
      <c r="A3184" s="9" t="str">
        <f t="shared" ref="A3184:A3212" si="105">$B$2343&amp;$C$3183&amp;D3184</f>
        <v>DISTRIBUCION VOLUMEN X CRITERIO (kg ó litros)Pulpo/sepia Ing.BCN AM</v>
      </c>
      <c r="B3184" s="9">
        <v>0</v>
      </c>
      <c r="C3184" s="9">
        <v>0</v>
      </c>
      <c r="D3184" t="s">
        <v>147</v>
      </c>
      <c r="E3184" s="25">
        <v>17.119967559839168</v>
      </c>
      <c r="F3184" s="25">
        <v>11.712865129912329</v>
      </c>
      <c r="G3184" s="25">
        <v>8.70508947491453</v>
      </c>
      <c r="H3184" s="10">
        <v>0</v>
      </c>
    </row>
    <row r="3185" spans="1:8" x14ac:dyDescent="0.35">
      <c r="A3185" s="9" t="str">
        <f t="shared" si="105"/>
        <v>DISTRIBUCION VOLUMEN X CRITERIO (kg ó litros)Pulpo/sepia Ing.REST.CAT ARAGON</v>
      </c>
      <c r="B3185" s="9">
        <v>0</v>
      </c>
      <c r="C3185" s="9">
        <v>0</v>
      </c>
      <c r="D3185" t="s">
        <v>148</v>
      </c>
      <c r="E3185" s="25">
        <v>15.288162085220966</v>
      </c>
      <c r="F3185" s="25">
        <v>24.435667064631573</v>
      </c>
      <c r="G3185" s="25">
        <v>19.945995927109088</v>
      </c>
      <c r="H3185" s="10">
        <v>0</v>
      </c>
    </row>
    <row r="3186" spans="1:8" x14ac:dyDescent="0.35">
      <c r="A3186" s="9" t="str">
        <f t="shared" si="105"/>
        <v>DISTRIBUCION VOLUMEN X CRITERIO (kg ó litros)Pulpo/sepia Ing.LEVANTE</v>
      </c>
      <c r="B3186" s="9">
        <v>0</v>
      </c>
      <c r="C3186" s="9">
        <v>0</v>
      </c>
      <c r="D3186" t="s">
        <v>149</v>
      </c>
      <c r="E3186" s="25">
        <v>20.544921218684749</v>
      </c>
      <c r="F3186" s="25">
        <v>20.43732949110824</v>
      </c>
      <c r="G3186" s="25">
        <v>21.000451544285902</v>
      </c>
      <c r="H3186" s="10">
        <v>0</v>
      </c>
    </row>
    <row r="3187" spans="1:8" x14ac:dyDescent="0.35">
      <c r="A3187" s="9" t="str">
        <f t="shared" si="105"/>
        <v>DISTRIBUCION VOLUMEN X CRITERIO (kg ó litros)Pulpo/sepia Ing.ANDALUCIA</v>
      </c>
      <c r="B3187" s="9">
        <v>0</v>
      </c>
      <c r="C3187" s="9">
        <v>0</v>
      </c>
      <c r="D3187" t="s">
        <v>150</v>
      </c>
      <c r="E3187" s="25">
        <v>13.931956594095521</v>
      </c>
      <c r="F3187" s="25">
        <v>11.61080338311568</v>
      </c>
      <c r="G3187" s="25">
        <v>12.550120791629258</v>
      </c>
      <c r="H3187" s="10">
        <v>0</v>
      </c>
    </row>
    <row r="3188" spans="1:8" x14ac:dyDescent="0.35">
      <c r="A3188" s="9" t="str">
        <f t="shared" si="105"/>
        <v>DISTRIBUCION VOLUMEN X CRITERIO (kg ó litros)Pulpo/sepia Ing.MDD AM</v>
      </c>
      <c r="B3188" s="9">
        <v>0</v>
      </c>
      <c r="C3188" s="9">
        <v>0</v>
      </c>
      <c r="D3188" t="s">
        <v>151</v>
      </c>
      <c r="E3188" s="25">
        <v>13.739829515430168</v>
      </c>
      <c r="F3188" s="25">
        <v>12.281313324289147</v>
      </c>
      <c r="G3188" s="25">
        <v>10.685081130287465</v>
      </c>
      <c r="H3188" s="10">
        <v>0</v>
      </c>
    </row>
    <row r="3189" spans="1:8" x14ac:dyDescent="0.35">
      <c r="A3189" s="9" t="str">
        <f t="shared" si="105"/>
        <v>DISTRIBUCION VOLUMEN X CRITERIO (kg ó litros)Pulpo/sepia Ing.RTO CENTRO</v>
      </c>
      <c r="B3189" s="9">
        <v>0</v>
      </c>
      <c r="C3189" s="9">
        <v>0</v>
      </c>
      <c r="D3189" t="s">
        <v>152</v>
      </c>
      <c r="E3189" s="25">
        <v>6.6284834194209639</v>
      </c>
      <c r="F3189" s="25">
        <v>6.6849073490677053</v>
      </c>
      <c r="G3189" s="25">
        <v>13.467547810184154</v>
      </c>
      <c r="H3189" s="10">
        <v>0</v>
      </c>
    </row>
    <row r="3190" spans="1:8" x14ac:dyDescent="0.35">
      <c r="A3190" s="9" t="str">
        <f t="shared" si="105"/>
        <v>DISTRIBUCION VOLUMEN X CRITERIO (kg ó litros)Pulpo/sepia Ing.NORTE-CENTRO</v>
      </c>
      <c r="B3190" s="9">
        <v>0</v>
      </c>
      <c r="C3190" s="9">
        <v>0</v>
      </c>
      <c r="D3190" t="s">
        <v>153</v>
      </c>
      <c r="E3190" s="25">
        <v>5.9011376484075821</v>
      </c>
      <c r="F3190" s="25">
        <v>5.0097791802565039</v>
      </c>
      <c r="G3190" s="25">
        <v>6.193853459823341</v>
      </c>
      <c r="H3190" s="10">
        <v>0</v>
      </c>
    </row>
    <row r="3191" spans="1:8" x14ac:dyDescent="0.35">
      <c r="A3191" s="9" t="str">
        <f t="shared" si="105"/>
        <v>DISTRIBUCION VOLUMEN X CRITERIO (kg ó litros)Pulpo/sepia Ing.NOROESTE</v>
      </c>
      <c r="B3191" s="9">
        <v>0</v>
      </c>
      <c r="C3191" s="9">
        <v>0</v>
      </c>
      <c r="D3191" t="s">
        <v>154</v>
      </c>
      <c r="E3191" s="25">
        <v>6.8455417830631538</v>
      </c>
      <c r="F3191" s="25">
        <v>7.8273313981933805</v>
      </c>
      <c r="G3191" s="25">
        <v>7.451860071702658</v>
      </c>
      <c r="H3191" s="10">
        <v>0</v>
      </c>
    </row>
    <row r="3192" spans="1:8" x14ac:dyDescent="0.35">
      <c r="A3192" s="9" t="str">
        <f t="shared" si="105"/>
        <v>DISTRIBUCION VOLUMEN X CRITERIO (kg ó litros)Pulpo/sepia Ing.&lt;2MIL</v>
      </c>
      <c r="B3192" s="9">
        <v>0</v>
      </c>
      <c r="C3192" s="9">
        <v>0</v>
      </c>
      <c r="D3192" t="s">
        <v>155</v>
      </c>
      <c r="E3192" s="25">
        <v>3.5350457424426875</v>
      </c>
      <c r="F3192" s="25">
        <v>6.8292263782283866</v>
      </c>
      <c r="G3192" s="25">
        <v>12.690559337234975</v>
      </c>
      <c r="H3192" s="10">
        <v>0</v>
      </c>
    </row>
    <row r="3193" spans="1:8" x14ac:dyDescent="0.35">
      <c r="A3193" s="9" t="str">
        <f t="shared" si="105"/>
        <v>DISTRIBUCION VOLUMEN X CRITERIO (kg ó litros)Pulpo/sepia Ing.2-5MIL</v>
      </c>
      <c r="B3193" s="9">
        <v>0</v>
      </c>
      <c r="C3193" s="9">
        <v>0</v>
      </c>
      <c r="D3193" t="s">
        <v>156</v>
      </c>
      <c r="E3193" s="25">
        <v>4.0633401821216202</v>
      </c>
      <c r="F3193" s="25">
        <v>4.1113338188630717</v>
      </c>
      <c r="G3193" s="25">
        <v>3.975144752745595</v>
      </c>
      <c r="H3193" s="10">
        <v>0</v>
      </c>
    </row>
    <row r="3194" spans="1:8" x14ac:dyDescent="0.35">
      <c r="A3194" s="9" t="str">
        <f t="shared" si="105"/>
        <v>DISTRIBUCION VOLUMEN X CRITERIO (kg ó litros)Pulpo/sepia Ing.5-10MIL</v>
      </c>
      <c r="B3194" s="9">
        <v>0</v>
      </c>
      <c r="C3194" s="9">
        <v>0</v>
      </c>
      <c r="D3194" t="s">
        <v>157</v>
      </c>
      <c r="E3194" s="25">
        <v>9.2572972142513947</v>
      </c>
      <c r="F3194" s="25">
        <v>12.815133536201293</v>
      </c>
      <c r="G3194" s="25">
        <v>12.965174874117544</v>
      </c>
      <c r="H3194" s="10">
        <v>0</v>
      </c>
    </row>
    <row r="3195" spans="1:8" x14ac:dyDescent="0.35">
      <c r="A3195" s="9" t="str">
        <f t="shared" si="105"/>
        <v>DISTRIBUCION VOLUMEN X CRITERIO (kg ó litros)Pulpo/sepia Ing.10-30MIL</v>
      </c>
      <c r="B3195" s="9">
        <v>0</v>
      </c>
      <c r="C3195" s="9">
        <v>0</v>
      </c>
      <c r="D3195" t="s">
        <v>158</v>
      </c>
      <c r="E3195" s="25">
        <v>16.705199996986366</v>
      </c>
      <c r="F3195" s="25">
        <v>18.971798477350685</v>
      </c>
      <c r="G3195" s="25">
        <v>17.144116652602168</v>
      </c>
      <c r="H3195" s="10">
        <v>0</v>
      </c>
    </row>
    <row r="3196" spans="1:8" x14ac:dyDescent="0.35">
      <c r="A3196" s="9" t="str">
        <f t="shared" si="105"/>
        <v>DISTRIBUCION VOLUMEN X CRITERIO (kg ó litros)Pulpo/sepia Ing.30-100MIL</v>
      </c>
      <c r="B3196" s="9">
        <v>0</v>
      </c>
      <c r="C3196" s="9">
        <v>0</v>
      </c>
      <c r="D3196" t="s">
        <v>159</v>
      </c>
      <c r="E3196" s="25">
        <v>24.613970484749579</v>
      </c>
      <c r="F3196" s="25">
        <v>20.347100615584047</v>
      </c>
      <c r="G3196" s="25">
        <v>18.519819549203156</v>
      </c>
      <c r="H3196" s="10">
        <v>0</v>
      </c>
    </row>
    <row r="3197" spans="1:8" x14ac:dyDescent="0.35">
      <c r="A3197" s="9" t="str">
        <f t="shared" si="105"/>
        <v>DISTRIBUCION VOLUMEN X CRITERIO (kg ó litros)Pulpo/sepia Ing.100-200MIL</v>
      </c>
      <c r="B3197" s="9">
        <v>0</v>
      </c>
      <c r="C3197" s="9">
        <v>0</v>
      </c>
      <c r="D3197" t="s">
        <v>160</v>
      </c>
      <c r="E3197" s="25">
        <v>10.380083717562011</v>
      </c>
      <c r="F3197" s="25">
        <v>8.1839445264618789</v>
      </c>
      <c r="G3197" s="25">
        <v>9.7747827577479107</v>
      </c>
      <c r="H3197" s="10">
        <v>0</v>
      </c>
    </row>
    <row r="3198" spans="1:8" x14ac:dyDescent="0.35">
      <c r="A3198" s="9" t="str">
        <f t="shared" si="105"/>
        <v>DISTRIBUCION VOLUMEN X CRITERIO (kg ó litros)Pulpo/sepia Ing.200-500MIL</v>
      </c>
      <c r="B3198" s="9">
        <v>0</v>
      </c>
      <c r="C3198" s="9">
        <v>0</v>
      </c>
      <c r="D3198" t="s">
        <v>161</v>
      </c>
      <c r="E3198" s="25">
        <v>12.078894745052734</v>
      </c>
      <c r="F3198" s="25">
        <v>10.97618153377155</v>
      </c>
      <c r="G3198" s="25">
        <v>13.380099063674111</v>
      </c>
      <c r="H3198" s="10">
        <v>0</v>
      </c>
    </row>
    <row r="3199" spans="1:8" x14ac:dyDescent="0.35">
      <c r="A3199" s="9" t="str">
        <f t="shared" si="105"/>
        <v>DISTRIBUCION VOLUMEN X CRITERIO (kg ó litros)Pulpo/sepia Ing.&gt;500MIL</v>
      </c>
      <c r="B3199" s="9">
        <v>0</v>
      </c>
      <c r="C3199" s="9">
        <v>0</v>
      </c>
      <c r="D3199" t="s">
        <v>162</v>
      </c>
      <c r="E3199" s="25">
        <v>19.366166178883297</v>
      </c>
      <c r="F3199" s="25">
        <v>17.765282751469229</v>
      </c>
      <c r="G3199" s="25">
        <v>11.550305348764372</v>
      </c>
      <c r="H3199" s="10">
        <v>0</v>
      </c>
    </row>
    <row r="3200" spans="1:8" x14ac:dyDescent="0.35">
      <c r="A3200" s="9" t="str">
        <f t="shared" si="105"/>
        <v>DISTRIBUCION VOLUMEN X CRITERIO (kg ó litros)Pulpo/sepia Ing.DE 15 A 19 AÑOS</v>
      </c>
      <c r="B3200" s="9">
        <v>0</v>
      </c>
      <c r="C3200" s="9">
        <v>0</v>
      </c>
      <c r="D3200" t="s">
        <v>163</v>
      </c>
      <c r="E3200" s="25">
        <v>0.30652666519496247</v>
      </c>
      <c r="F3200" s="25">
        <v>1.7816326465577126</v>
      </c>
      <c r="G3200" s="25">
        <v>0.69232877737342913</v>
      </c>
      <c r="H3200" s="10">
        <v>0</v>
      </c>
    </row>
    <row r="3201" spans="1:8" x14ac:dyDescent="0.35">
      <c r="A3201" s="9" t="str">
        <f t="shared" si="105"/>
        <v>DISTRIBUCION VOLUMEN X CRITERIO (kg ó litros)Pulpo/sepia Ing.DE 20 A 24 AÑOS</v>
      </c>
      <c r="B3201" s="9">
        <v>0</v>
      </c>
      <c r="C3201" s="9">
        <v>0</v>
      </c>
      <c r="D3201" t="s">
        <v>164</v>
      </c>
      <c r="E3201" s="25">
        <v>0.64258155493115288</v>
      </c>
      <c r="F3201" s="25">
        <v>0.57536106102816609</v>
      </c>
      <c r="G3201" s="25">
        <v>0.21265653607147691</v>
      </c>
      <c r="H3201" s="10">
        <v>0</v>
      </c>
    </row>
    <row r="3202" spans="1:8" x14ac:dyDescent="0.35">
      <c r="A3202" s="9" t="str">
        <f t="shared" si="105"/>
        <v>DISTRIBUCION VOLUMEN X CRITERIO (kg ó litros)Pulpo/sepia Ing.DE 25 A 34 AÑOS</v>
      </c>
      <c r="B3202" s="9">
        <v>0</v>
      </c>
      <c r="C3202" s="9">
        <v>0</v>
      </c>
      <c r="D3202" t="s">
        <v>165</v>
      </c>
      <c r="E3202" s="25">
        <v>4.7703517131699869</v>
      </c>
      <c r="F3202" s="25">
        <v>4.6037834643799087</v>
      </c>
      <c r="G3202" s="25">
        <v>3.5699802692160443</v>
      </c>
      <c r="H3202" s="10">
        <v>0</v>
      </c>
    </row>
    <row r="3203" spans="1:8" x14ac:dyDescent="0.35">
      <c r="A3203" s="9" t="str">
        <f t="shared" si="105"/>
        <v>DISTRIBUCION VOLUMEN X CRITERIO (kg ó litros)Pulpo/sepia Ing.DE 35 A 49 AÑOS</v>
      </c>
      <c r="B3203" s="9">
        <v>0</v>
      </c>
      <c r="C3203" s="9">
        <v>0</v>
      </c>
      <c r="D3203" t="s">
        <v>166</v>
      </c>
      <c r="E3203" s="25">
        <v>20.255667201314527</v>
      </c>
      <c r="F3203" s="25">
        <v>14.663289082303935</v>
      </c>
      <c r="G3203" s="25">
        <v>15.849476522870324</v>
      </c>
      <c r="H3203" s="10">
        <v>0</v>
      </c>
    </row>
    <row r="3204" spans="1:8" x14ac:dyDescent="0.35">
      <c r="A3204" s="9" t="str">
        <f t="shared" si="105"/>
        <v>DISTRIBUCION VOLUMEN X CRITERIO (kg ó litros)Pulpo/sepia Ing.DE 50 A 59 AÑOS</v>
      </c>
      <c r="B3204" s="9">
        <v>0</v>
      </c>
      <c r="C3204" s="9">
        <v>0</v>
      </c>
      <c r="D3204" t="s">
        <v>167</v>
      </c>
      <c r="E3204" s="25">
        <v>21.860705063542159</v>
      </c>
      <c r="F3204" s="25">
        <v>20.281176978344853</v>
      </c>
      <c r="G3204" s="25">
        <v>27.125039117672362</v>
      </c>
      <c r="H3204" s="10">
        <v>0</v>
      </c>
    </row>
    <row r="3205" spans="1:8" x14ac:dyDescent="0.35">
      <c r="A3205" s="9" t="str">
        <f t="shared" si="105"/>
        <v>DISTRIBUCION VOLUMEN X CRITERIO (kg ó litros)Pulpo/sepia Ing.DE 60 A 75 AÑOS</v>
      </c>
      <c r="B3205" s="9">
        <v>0</v>
      </c>
      <c r="C3205" s="9">
        <v>0</v>
      </c>
      <c r="D3205" t="s">
        <v>168</v>
      </c>
      <c r="E3205" s="25">
        <v>52.164171146352615</v>
      </c>
      <c r="F3205" s="25">
        <v>58.09475867159756</v>
      </c>
      <c r="G3205" s="25">
        <v>52.550523624395282</v>
      </c>
      <c r="H3205" s="10">
        <v>0</v>
      </c>
    </row>
    <row r="3206" spans="1:8" x14ac:dyDescent="0.35">
      <c r="A3206" s="9" t="str">
        <f t="shared" si="105"/>
        <v>DISTRIBUCION VOLUMEN X CRITERIO (kg ó litros)Pulpo/sepia Ing.NIVEL ALTO</v>
      </c>
      <c r="B3206" s="9">
        <v>0</v>
      </c>
      <c r="C3206" s="9">
        <v>0</v>
      </c>
      <c r="D3206" t="s">
        <v>256</v>
      </c>
      <c r="E3206" s="25">
        <v>30.163109666040818</v>
      </c>
      <c r="F3206" s="25">
        <v>23.061783396387721</v>
      </c>
      <c r="G3206" s="25">
        <v>24.479764613689188</v>
      </c>
      <c r="H3206" s="10">
        <v>0</v>
      </c>
    </row>
    <row r="3207" spans="1:8" x14ac:dyDescent="0.35">
      <c r="A3207" s="9" t="str">
        <f t="shared" si="105"/>
        <v>DISTRIBUCION VOLUMEN X CRITERIO (kg ó litros)Pulpo/sepia Ing.NIVEL MEDIO ALTO</v>
      </c>
      <c r="B3207" s="9">
        <v>0</v>
      </c>
      <c r="C3207" s="9">
        <v>0</v>
      </c>
      <c r="D3207" t="s">
        <v>257</v>
      </c>
      <c r="E3207" s="25">
        <v>14.094591676036694</v>
      </c>
      <c r="F3207" s="25">
        <v>12.205969208997466</v>
      </c>
      <c r="G3207" s="25">
        <v>13.546407361244054</v>
      </c>
      <c r="H3207" s="10">
        <v>0</v>
      </c>
    </row>
    <row r="3208" spans="1:8" x14ac:dyDescent="0.35">
      <c r="A3208" s="9" t="str">
        <f t="shared" si="105"/>
        <v>DISTRIBUCION VOLUMEN X CRITERIO (kg ó litros)Pulpo/sepia Ing.NIVEL MEDIO</v>
      </c>
      <c r="B3208" s="9">
        <v>0</v>
      </c>
      <c r="C3208" s="9">
        <v>0</v>
      </c>
      <c r="D3208" t="s">
        <v>258</v>
      </c>
      <c r="E3208" s="25">
        <v>20.734198891109983</v>
      </c>
      <c r="F3208" s="25">
        <v>25.650028389502307</v>
      </c>
      <c r="G3208" s="25">
        <v>23.259029277339941</v>
      </c>
      <c r="H3208" s="10">
        <v>0</v>
      </c>
    </row>
    <row r="3209" spans="1:8" x14ac:dyDescent="0.35">
      <c r="A3209" s="9" t="str">
        <f t="shared" si="105"/>
        <v>DISTRIBUCION VOLUMEN X CRITERIO (kg ó litros)Pulpo/sepia Ing.NIVEL MEDIO BAJO</v>
      </c>
      <c r="B3209" s="9">
        <v>0</v>
      </c>
      <c r="C3209" s="9">
        <v>0</v>
      </c>
      <c r="D3209" t="s">
        <v>259</v>
      </c>
      <c r="E3209" s="25">
        <v>18.447667491481116</v>
      </c>
      <c r="F3209" s="25">
        <v>16.350103619240841</v>
      </c>
      <c r="G3209" s="25">
        <v>15.213348360074161</v>
      </c>
      <c r="H3209" s="10">
        <v>0</v>
      </c>
    </row>
    <row r="3210" spans="1:8" x14ac:dyDescent="0.35">
      <c r="A3210" s="9" t="str">
        <f t="shared" si="105"/>
        <v>DISTRIBUCION VOLUMEN X CRITERIO (kg ó litros)Pulpo/sepia Ing.NIVEL BAJO</v>
      </c>
      <c r="B3210" s="9">
        <v>0</v>
      </c>
      <c r="C3210" s="9">
        <v>0</v>
      </c>
      <c r="D3210" t="s">
        <v>260</v>
      </c>
      <c r="E3210" s="25">
        <v>16.560424706303856</v>
      </c>
      <c r="F3210" s="25">
        <v>22.732115014260341</v>
      </c>
      <c r="G3210" s="25">
        <v>23.501451338162248</v>
      </c>
      <c r="H3210" s="10">
        <v>0</v>
      </c>
    </row>
    <row r="3211" spans="1:8" x14ac:dyDescent="0.35">
      <c r="A3211" s="9" t="str">
        <f t="shared" si="105"/>
        <v>DISTRIBUCION VOLUMEN X CRITERIO (kg ó litros)Pulpo/sepia Ing.HOMBRE</v>
      </c>
      <c r="B3211" s="9">
        <v>0</v>
      </c>
      <c r="C3211" s="9">
        <v>0</v>
      </c>
      <c r="D3211" t="s">
        <v>173</v>
      </c>
      <c r="E3211" s="25">
        <v>55.457904276439763</v>
      </c>
      <c r="F3211" s="25">
        <v>63.302363055748579</v>
      </c>
      <c r="G3211" s="25">
        <v>60.765996526182363</v>
      </c>
      <c r="H3211" s="10">
        <v>0</v>
      </c>
    </row>
    <row r="3212" spans="1:8" x14ac:dyDescent="0.35">
      <c r="A3212" s="9" t="str">
        <f t="shared" si="105"/>
        <v>DISTRIBUCION VOLUMEN X CRITERIO (kg ó litros)Pulpo/sepia Ing.MUJER</v>
      </c>
      <c r="B3212" s="9">
        <v>0</v>
      </c>
      <c r="C3212" s="9">
        <v>0</v>
      </c>
      <c r="D3212" t="s">
        <v>174</v>
      </c>
      <c r="E3212" s="25">
        <v>44.542095723560223</v>
      </c>
      <c r="F3212" s="25">
        <v>36.697630955865201</v>
      </c>
      <c r="G3212" s="25">
        <v>39.234007917256783</v>
      </c>
      <c r="H3212" s="10">
        <v>0</v>
      </c>
    </row>
    <row r="3213" spans="1:8" x14ac:dyDescent="0.35">
      <c r="A3213" s="9" t="str">
        <f>$B$2343&amp;$C$3213&amp;D3213</f>
        <v>DISTRIBUCION VOLUMEN X CRITERIO (kg ó litros)Langostinos/Gamb.IngT.ESPAÑA</v>
      </c>
      <c r="B3213" s="9">
        <v>0</v>
      </c>
      <c r="C3213" s="9" t="s">
        <v>95</v>
      </c>
      <c r="D3213" t="s">
        <v>145</v>
      </c>
      <c r="E3213" s="25">
        <v>100</v>
      </c>
      <c r="F3213" s="25">
        <v>100</v>
      </c>
      <c r="G3213" s="25">
        <v>100</v>
      </c>
      <c r="H3213" s="10">
        <v>0</v>
      </c>
    </row>
    <row r="3214" spans="1:8" x14ac:dyDescent="0.35">
      <c r="A3214" s="9" t="str">
        <f t="shared" ref="A3214:A3242" si="106">$B$2343&amp;$C$3213&amp;D3214</f>
        <v>DISTRIBUCION VOLUMEN X CRITERIO (kg ó litros)Langostinos/Gamb.IngBCN AM</v>
      </c>
      <c r="B3214" s="9">
        <v>0</v>
      </c>
      <c r="C3214" s="9">
        <v>0</v>
      </c>
      <c r="D3214" t="s">
        <v>147</v>
      </c>
      <c r="E3214" s="25">
        <v>14.023954735109248</v>
      </c>
      <c r="F3214" s="25">
        <v>10.234102985891763</v>
      </c>
      <c r="G3214" s="25">
        <v>9.2527731684239409</v>
      </c>
      <c r="H3214" s="10">
        <v>0</v>
      </c>
    </row>
    <row r="3215" spans="1:8" x14ac:dyDescent="0.35">
      <c r="A3215" s="9" t="str">
        <f t="shared" si="106"/>
        <v>DISTRIBUCION VOLUMEN X CRITERIO (kg ó litros)Langostinos/Gamb.IngREST.CAT ARAGON</v>
      </c>
      <c r="B3215" s="9">
        <v>0</v>
      </c>
      <c r="C3215" s="9">
        <v>0</v>
      </c>
      <c r="D3215" t="s">
        <v>148</v>
      </c>
      <c r="E3215" s="25">
        <v>15.823822835102384</v>
      </c>
      <c r="F3215" s="25">
        <v>23.358970240386292</v>
      </c>
      <c r="G3215" s="25">
        <v>19.971601285616153</v>
      </c>
      <c r="H3215" s="10">
        <v>0</v>
      </c>
    </row>
    <row r="3216" spans="1:8" x14ac:dyDescent="0.35">
      <c r="A3216" s="9" t="str">
        <f t="shared" si="106"/>
        <v>DISTRIBUCION VOLUMEN X CRITERIO (kg ó litros)Langostinos/Gamb.IngLEVANTE</v>
      </c>
      <c r="B3216" s="9">
        <v>0</v>
      </c>
      <c r="C3216" s="9">
        <v>0</v>
      </c>
      <c r="D3216" t="s">
        <v>149</v>
      </c>
      <c r="E3216" s="25">
        <v>19.351393799569859</v>
      </c>
      <c r="F3216" s="25">
        <v>19.970212608944884</v>
      </c>
      <c r="G3216" s="25">
        <v>17.593508437483777</v>
      </c>
      <c r="H3216" s="10">
        <v>0</v>
      </c>
    </row>
    <row r="3217" spans="1:8" x14ac:dyDescent="0.35">
      <c r="A3217" s="9" t="str">
        <f t="shared" si="106"/>
        <v>DISTRIBUCION VOLUMEN X CRITERIO (kg ó litros)Langostinos/Gamb.IngANDALUCIA</v>
      </c>
      <c r="B3217" s="9">
        <v>0</v>
      </c>
      <c r="C3217" s="9">
        <v>0</v>
      </c>
      <c r="D3217" t="s">
        <v>150</v>
      </c>
      <c r="E3217" s="25">
        <v>17.866424826899276</v>
      </c>
      <c r="F3217" s="25">
        <v>15.406181033135219</v>
      </c>
      <c r="G3217" s="25">
        <v>14.883543726355351</v>
      </c>
      <c r="H3217" s="10">
        <v>0</v>
      </c>
    </row>
    <row r="3218" spans="1:8" x14ac:dyDescent="0.35">
      <c r="A3218" s="9" t="str">
        <f t="shared" si="106"/>
        <v>DISTRIBUCION VOLUMEN X CRITERIO (kg ó litros)Langostinos/Gamb.IngMDD AM</v>
      </c>
      <c r="B3218" s="9">
        <v>0</v>
      </c>
      <c r="C3218" s="9">
        <v>0</v>
      </c>
      <c r="D3218" t="s">
        <v>151</v>
      </c>
      <c r="E3218" s="25">
        <v>15.124660709076332</v>
      </c>
      <c r="F3218" s="25">
        <v>11.664913607932819</v>
      </c>
      <c r="G3218" s="25">
        <v>12.743385612491306</v>
      </c>
      <c r="H3218" s="10">
        <v>0</v>
      </c>
    </row>
    <row r="3219" spans="1:8" x14ac:dyDescent="0.35">
      <c r="A3219" s="9" t="str">
        <f t="shared" si="106"/>
        <v>DISTRIBUCION VOLUMEN X CRITERIO (kg ó litros)Langostinos/Gamb.IngRTO CENTRO</v>
      </c>
      <c r="B3219" s="9">
        <v>0</v>
      </c>
      <c r="C3219" s="9">
        <v>0</v>
      </c>
      <c r="D3219" t="s">
        <v>152</v>
      </c>
      <c r="E3219" s="25">
        <v>6.9743609373272148</v>
      </c>
      <c r="F3219" s="25">
        <v>7.6722563015281144</v>
      </c>
      <c r="G3219" s="25">
        <v>13.539494350684075</v>
      </c>
      <c r="H3219" s="10">
        <v>0</v>
      </c>
    </row>
    <row r="3220" spans="1:8" x14ac:dyDescent="0.35">
      <c r="A3220" s="9" t="str">
        <f t="shared" si="106"/>
        <v>DISTRIBUCION VOLUMEN X CRITERIO (kg ó litros)Langostinos/Gamb.IngNORTE-CENTRO</v>
      </c>
      <c r="B3220" s="9">
        <v>0</v>
      </c>
      <c r="C3220" s="9">
        <v>0</v>
      </c>
      <c r="D3220" t="s">
        <v>153</v>
      </c>
      <c r="E3220" s="25">
        <v>6.8981213419045613</v>
      </c>
      <c r="F3220" s="25">
        <v>7.0648099486108489</v>
      </c>
      <c r="G3220" s="25">
        <v>6.2453989057465531</v>
      </c>
      <c r="H3220" s="10">
        <v>0</v>
      </c>
    </row>
    <row r="3221" spans="1:8" x14ac:dyDescent="0.35">
      <c r="A3221" s="9" t="str">
        <f t="shared" si="106"/>
        <v>DISTRIBUCION VOLUMEN X CRITERIO (kg ó litros)Langostinos/Gamb.IngNOROESTE</v>
      </c>
      <c r="B3221" s="9">
        <v>0</v>
      </c>
      <c r="C3221" s="9">
        <v>0</v>
      </c>
      <c r="D3221" t="s">
        <v>154</v>
      </c>
      <c r="E3221" s="25">
        <v>3.93727886724733</v>
      </c>
      <c r="F3221" s="25">
        <v>4.6285605002188079</v>
      </c>
      <c r="G3221" s="25">
        <v>5.7702936232309527</v>
      </c>
      <c r="H3221" s="10">
        <v>0</v>
      </c>
    </row>
    <row r="3222" spans="1:8" x14ac:dyDescent="0.35">
      <c r="A3222" s="9" t="str">
        <f t="shared" si="106"/>
        <v>DISTRIBUCION VOLUMEN X CRITERIO (kg ó litros)Langostinos/Gamb.Ing&lt;2MIL</v>
      </c>
      <c r="B3222" s="9">
        <v>0</v>
      </c>
      <c r="C3222" s="9">
        <v>0</v>
      </c>
      <c r="D3222" t="s">
        <v>155</v>
      </c>
      <c r="E3222" s="25">
        <v>3.5569698882449599</v>
      </c>
      <c r="F3222" s="25">
        <v>6.3008693582260262</v>
      </c>
      <c r="G3222" s="25">
        <v>13.865502429793732</v>
      </c>
      <c r="H3222" s="10">
        <v>0</v>
      </c>
    </row>
    <row r="3223" spans="1:8" x14ac:dyDescent="0.35">
      <c r="A3223" s="9" t="str">
        <f t="shared" si="106"/>
        <v>DISTRIBUCION VOLUMEN X CRITERIO (kg ó litros)Langostinos/Gamb.Ing2-5MIL</v>
      </c>
      <c r="B3223" s="9">
        <v>0</v>
      </c>
      <c r="C3223" s="9">
        <v>0</v>
      </c>
      <c r="D3223" t="s">
        <v>156</v>
      </c>
      <c r="E3223" s="25">
        <v>4.3677448088068278</v>
      </c>
      <c r="F3223" s="25">
        <v>4.635928262888128</v>
      </c>
      <c r="G3223" s="25">
        <v>4.1298329323338052</v>
      </c>
      <c r="H3223" s="10">
        <v>0</v>
      </c>
    </row>
    <row r="3224" spans="1:8" x14ac:dyDescent="0.35">
      <c r="A3224" s="9" t="str">
        <f t="shared" si="106"/>
        <v>DISTRIBUCION VOLUMEN X CRITERIO (kg ó litros)Langostinos/Gamb.Ing5-10MIL</v>
      </c>
      <c r="B3224" s="9">
        <v>0</v>
      </c>
      <c r="C3224" s="9">
        <v>0</v>
      </c>
      <c r="D3224" t="s">
        <v>157</v>
      </c>
      <c r="E3224" s="25">
        <v>7.8972340793575251</v>
      </c>
      <c r="F3224" s="25">
        <v>12.926741092389488</v>
      </c>
      <c r="G3224" s="25">
        <v>13.824718390446025</v>
      </c>
      <c r="H3224" s="10">
        <v>0</v>
      </c>
    </row>
    <row r="3225" spans="1:8" x14ac:dyDescent="0.35">
      <c r="A3225" s="9" t="str">
        <f t="shared" si="106"/>
        <v>DISTRIBUCION VOLUMEN X CRITERIO (kg ó litros)Langostinos/Gamb.Ing10-30MIL</v>
      </c>
      <c r="B3225" s="9">
        <v>0</v>
      </c>
      <c r="C3225" s="9">
        <v>0</v>
      </c>
      <c r="D3225" t="s">
        <v>158</v>
      </c>
      <c r="E3225" s="25">
        <v>16.98050457641682</v>
      </c>
      <c r="F3225" s="25">
        <v>20.568065415000831</v>
      </c>
      <c r="G3225" s="25">
        <v>17.980759196578489</v>
      </c>
      <c r="H3225" s="10">
        <v>0</v>
      </c>
    </row>
    <row r="3226" spans="1:8" x14ac:dyDescent="0.35">
      <c r="A3226" s="9" t="str">
        <f t="shared" si="106"/>
        <v>DISTRIBUCION VOLUMEN X CRITERIO (kg ó litros)Langostinos/Gamb.Ing30-100MIL</v>
      </c>
      <c r="B3226" s="9">
        <v>0</v>
      </c>
      <c r="C3226" s="9">
        <v>0</v>
      </c>
      <c r="D3226" t="s">
        <v>159</v>
      </c>
      <c r="E3226" s="25">
        <v>22.173445872470385</v>
      </c>
      <c r="F3226" s="25">
        <v>18.891234984165223</v>
      </c>
      <c r="G3226" s="25">
        <v>15.160027932396716</v>
      </c>
      <c r="H3226" s="10">
        <v>0</v>
      </c>
    </row>
    <row r="3227" spans="1:8" x14ac:dyDescent="0.35">
      <c r="A3227" s="9" t="str">
        <f t="shared" si="106"/>
        <v>DISTRIBUCION VOLUMEN X CRITERIO (kg ó litros)Langostinos/Gamb.Ing100-200MIL</v>
      </c>
      <c r="B3227" s="9">
        <v>0</v>
      </c>
      <c r="C3227" s="9">
        <v>0</v>
      </c>
      <c r="D3227" t="s">
        <v>160</v>
      </c>
      <c r="E3227" s="25">
        <v>10.588496798335965</v>
      </c>
      <c r="F3227" s="25">
        <v>7.6326109073200694</v>
      </c>
      <c r="G3227" s="25">
        <v>9.2340058086030634</v>
      </c>
      <c r="H3227" s="10">
        <v>0</v>
      </c>
    </row>
    <row r="3228" spans="1:8" x14ac:dyDescent="0.35">
      <c r="A3228" s="9" t="str">
        <f t="shared" si="106"/>
        <v>DISTRIBUCION VOLUMEN X CRITERIO (kg ó litros)Langostinos/Gamb.Ing200-500MIL</v>
      </c>
      <c r="B3228" s="9">
        <v>0</v>
      </c>
      <c r="C3228" s="9">
        <v>0</v>
      </c>
      <c r="D3228" t="s">
        <v>161</v>
      </c>
      <c r="E3228" s="25">
        <v>13.757564769876343</v>
      </c>
      <c r="F3228" s="25">
        <v>10.49607420633299</v>
      </c>
      <c r="G3228" s="25">
        <v>12.106489528843897</v>
      </c>
      <c r="H3228" s="10">
        <v>0</v>
      </c>
    </row>
    <row r="3229" spans="1:8" x14ac:dyDescent="0.35">
      <c r="A3229" s="9" t="str">
        <f t="shared" si="106"/>
        <v>DISTRIBUCION VOLUMEN X CRITERIO (kg ó litros)Langostinos/Gamb.Ing&gt;500MIL</v>
      </c>
      <c r="B3229" s="9">
        <v>0</v>
      </c>
      <c r="C3229" s="9">
        <v>0</v>
      </c>
      <c r="D3229" t="s">
        <v>162</v>
      </c>
      <c r="E3229" s="25">
        <v>20.67805350057931</v>
      </c>
      <c r="F3229" s="25">
        <v>18.548481757107776</v>
      </c>
      <c r="G3229" s="25">
        <v>13.698661832417308</v>
      </c>
      <c r="H3229" s="10">
        <v>0</v>
      </c>
    </row>
    <row r="3230" spans="1:8" x14ac:dyDescent="0.35">
      <c r="A3230" s="9" t="str">
        <f t="shared" si="106"/>
        <v>DISTRIBUCION VOLUMEN X CRITERIO (kg ó litros)Langostinos/Gamb.IngDE 15 A 19 AÑOS</v>
      </c>
      <c r="B3230" s="9">
        <v>0</v>
      </c>
      <c r="C3230" s="9">
        <v>0</v>
      </c>
      <c r="D3230" t="s">
        <v>163</v>
      </c>
      <c r="E3230" s="25">
        <v>1.1598297430197519</v>
      </c>
      <c r="F3230" s="25">
        <v>1.4623473191455345</v>
      </c>
      <c r="G3230" s="25">
        <v>0.35252165087912907</v>
      </c>
      <c r="H3230" s="10">
        <v>0</v>
      </c>
    </row>
    <row r="3231" spans="1:8" x14ac:dyDescent="0.35">
      <c r="A3231" s="9" t="str">
        <f t="shared" si="106"/>
        <v>DISTRIBUCION VOLUMEN X CRITERIO (kg ó litros)Langostinos/Gamb.IngDE 20 A 24 AÑOS</v>
      </c>
      <c r="B3231" s="9">
        <v>0</v>
      </c>
      <c r="C3231" s="9">
        <v>0</v>
      </c>
      <c r="D3231" t="s">
        <v>164</v>
      </c>
      <c r="E3231" s="25">
        <v>1.0098957743653849</v>
      </c>
      <c r="F3231" s="25">
        <v>0.45052602150052401</v>
      </c>
      <c r="G3231" s="25">
        <v>0.25566477290473943</v>
      </c>
      <c r="H3231" s="10">
        <v>0</v>
      </c>
    </row>
    <row r="3232" spans="1:8" x14ac:dyDescent="0.35">
      <c r="A3232" s="9" t="str">
        <f t="shared" si="106"/>
        <v>DISTRIBUCION VOLUMEN X CRITERIO (kg ó litros)Langostinos/Gamb.IngDE 25 A 34 AÑOS</v>
      </c>
      <c r="B3232" s="9">
        <v>0</v>
      </c>
      <c r="C3232" s="9">
        <v>0</v>
      </c>
      <c r="D3232" t="s">
        <v>165</v>
      </c>
      <c r="E3232" s="25">
        <v>4.8879209982210892</v>
      </c>
      <c r="F3232" s="25">
        <v>4.6844575385477532</v>
      </c>
      <c r="G3232" s="25">
        <v>3.8752132078011066</v>
      </c>
      <c r="H3232" s="10">
        <v>0</v>
      </c>
    </row>
    <row r="3233" spans="1:8" x14ac:dyDescent="0.35">
      <c r="A3233" s="9" t="str">
        <f t="shared" si="106"/>
        <v>DISTRIBUCION VOLUMEN X CRITERIO (kg ó litros)Langostinos/Gamb.IngDE 35 A 49 AÑOS</v>
      </c>
      <c r="B3233" s="9">
        <v>0</v>
      </c>
      <c r="C3233" s="9">
        <v>0</v>
      </c>
      <c r="D3233" t="s">
        <v>166</v>
      </c>
      <c r="E3233" s="25">
        <v>20.327330607533167</v>
      </c>
      <c r="F3233" s="25">
        <v>16.52915815109678</v>
      </c>
      <c r="G3233" s="25">
        <v>17.772746434422281</v>
      </c>
      <c r="H3233" s="10">
        <v>0</v>
      </c>
    </row>
    <row r="3234" spans="1:8" x14ac:dyDescent="0.35">
      <c r="A3234" s="9" t="str">
        <f t="shared" si="106"/>
        <v>DISTRIBUCION VOLUMEN X CRITERIO (kg ó litros)Langostinos/Gamb.IngDE 50 A 59 AÑOS</v>
      </c>
      <c r="B3234" s="9">
        <v>0</v>
      </c>
      <c r="C3234" s="9">
        <v>0</v>
      </c>
      <c r="D3234" t="s">
        <v>167</v>
      </c>
      <c r="E3234" s="25">
        <v>21.724999012141957</v>
      </c>
      <c r="F3234" s="25">
        <v>22.158186636561418</v>
      </c>
      <c r="G3234" s="25">
        <v>27.394414235200987</v>
      </c>
      <c r="H3234" s="10">
        <v>0</v>
      </c>
    </row>
    <row r="3235" spans="1:8" x14ac:dyDescent="0.35">
      <c r="A3235" s="9" t="str">
        <f t="shared" si="106"/>
        <v>DISTRIBUCION VOLUMEN X CRITERIO (kg ó litros)Langostinos/Gamb.IngDE 60 A 75 AÑOS</v>
      </c>
      <c r="B3235" s="9">
        <v>0</v>
      </c>
      <c r="C3235" s="9">
        <v>0</v>
      </c>
      <c r="D3235" t="s">
        <v>168</v>
      </c>
      <c r="E3235" s="25">
        <v>50.890038816660599</v>
      </c>
      <c r="F3235" s="25">
        <v>54.715330975586532</v>
      </c>
      <c r="G3235" s="25">
        <v>50.349437239561325</v>
      </c>
      <c r="H3235" s="10">
        <v>0</v>
      </c>
    </row>
    <row r="3236" spans="1:8" x14ac:dyDescent="0.35">
      <c r="A3236" s="9" t="str">
        <f t="shared" si="106"/>
        <v>DISTRIBUCION VOLUMEN X CRITERIO (kg ó litros)Langostinos/Gamb.IngNIVEL ALTO</v>
      </c>
      <c r="B3236" s="9">
        <v>0</v>
      </c>
      <c r="C3236" s="9">
        <v>0</v>
      </c>
      <c r="D3236" t="s">
        <v>256</v>
      </c>
      <c r="E3236" s="25">
        <v>30.47675107818969</v>
      </c>
      <c r="F3236" s="25">
        <v>24.491856641693165</v>
      </c>
      <c r="G3236" s="25">
        <v>23.744578522820575</v>
      </c>
      <c r="H3236" s="10">
        <v>0</v>
      </c>
    </row>
    <row r="3237" spans="1:8" x14ac:dyDescent="0.35">
      <c r="A3237" s="9" t="str">
        <f t="shared" si="106"/>
        <v>DISTRIBUCION VOLUMEN X CRITERIO (kg ó litros)Langostinos/Gamb.IngNIVEL MEDIO ALTO</v>
      </c>
      <c r="B3237" s="9">
        <v>0</v>
      </c>
      <c r="C3237" s="9">
        <v>0</v>
      </c>
      <c r="D3237" t="s">
        <v>257</v>
      </c>
      <c r="E3237" s="25">
        <v>11.048965061506658</v>
      </c>
      <c r="F3237" s="25">
        <v>12.284021499246544</v>
      </c>
      <c r="G3237" s="25">
        <v>12.636835509362962</v>
      </c>
      <c r="H3237" s="10">
        <v>0</v>
      </c>
    </row>
    <row r="3238" spans="1:8" x14ac:dyDescent="0.35">
      <c r="A3238" s="9" t="str">
        <f t="shared" si="106"/>
        <v>DISTRIBUCION VOLUMEN X CRITERIO (kg ó litros)Langostinos/Gamb.IngNIVEL MEDIO</v>
      </c>
      <c r="B3238" s="9">
        <v>0</v>
      </c>
      <c r="C3238" s="9">
        <v>0</v>
      </c>
      <c r="D3238" t="s">
        <v>258</v>
      </c>
      <c r="E3238" s="25">
        <v>21.260200570512573</v>
      </c>
      <c r="F3238" s="25">
        <v>25.108038493756062</v>
      </c>
      <c r="G3238" s="25">
        <v>24.785447912134803</v>
      </c>
      <c r="H3238" s="10">
        <v>0</v>
      </c>
    </row>
    <row r="3239" spans="1:8" x14ac:dyDescent="0.35">
      <c r="A3239" s="9" t="str">
        <f t="shared" si="106"/>
        <v>DISTRIBUCION VOLUMEN X CRITERIO (kg ó litros)Langostinos/Gamb.IngNIVEL MEDIO BAJO</v>
      </c>
      <c r="B3239" s="9">
        <v>0</v>
      </c>
      <c r="C3239" s="9">
        <v>0</v>
      </c>
      <c r="D3239" t="s">
        <v>259</v>
      </c>
      <c r="E3239" s="25">
        <v>18.440222411425388</v>
      </c>
      <c r="F3239" s="25">
        <v>16.04842611610508</v>
      </c>
      <c r="G3239" s="25">
        <v>14.894034824241171</v>
      </c>
      <c r="H3239" s="10">
        <v>0</v>
      </c>
    </row>
    <row r="3240" spans="1:8" x14ac:dyDescent="0.35">
      <c r="A3240" s="9" t="str">
        <f t="shared" si="106"/>
        <v>DISTRIBUCION VOLUMEN X CRITERIO (kg ó litros)Langostinos/Gamb.IngNIVEL BAJO</v>
      </c>
      <c r="B3240" s="9">
        <v>0</v>
      </c>
      <c r="C3240" s="9">
        <v>0</v>
      </c>
      <c r="D3240" t="s">
        <v>260</v>
      </c>
      <c r="E3240" s="25">
        <v>18.773884089061401</v>
      </c>
      <c r="F3240" s="25">
        <v>22.0676679972497</v>
      </c>
      <c r="G3240" s="25">
        <v>23.939101438935591</v>
      </c>
      <c r="H3240" s="10">
        <v>0</v>
      </c>
    </row>
    <row r="3241" spans="1:8" x14ac:dyDescent="0.35">
      <c r="A3241" s="9" t="str">
        <f t="shared" si="106"/>
        <v>DISTRIBUCION VOLUMEN X CRITERIO (kg ó litros)Langostinos/Gamb.IngHOMBRE</v>
      </c>
      <c r="B3241" s="9">
        <v>0</v>
      </c>
      <c r="C3241" s="9">
        <v>0</v>
      </c>
      <c r="D3241" t="s">
        <v>173</v>
      </c>
      <c r="E3241" s="25">
        <v>55.122471455381842</v>
      </c>
      <c r="F3241" s="25">
        <v>60.15786190111443</v>
      </c>
      <c r="G3241" s="25">
        <v>58.099161021378578</v>
      </c>
      <c r="H3241" s="10">
        <v>0</v>
      </c>
    </row>
    <row r="3242" spans="1:8" x14ac:dyDescent="0.35">
      <c r="A3242" s="9" t="str">
        <f t="shared" si="106"/>
        <v>DISTRIBUCION VOLUMEN X CRITERIO (kg ó litros)Langostinos/Gamb.IngMUJER</v>
      </c>
      <c r="B3242" s="9">
        <v>0</v>
      </c>
      <c r="C3242" s="9">
        <v>0</v>
      </c>
      <c r="D3242" t="s">
        <v>174</v>
      </c>
      <c r="E3242" s="25">
        <v>44.877538892769422</v>
      </c>
      <c r="F3242" s="25">
        <v>39.842142711941626</v>
      </c>
      <c r="G3242" s="25">
        <v>41.900832151907281</v>
      </c>
      <c r="H3242" s="10">
        <v>0</v>
      </c>
    </row>
    <row r="3243" spans="1:8" x14ac:dyDescent="0.35">
      <c r="A3243" s="9" t="str">
        <f>$B$2343&amp;$C$3243&amp;D3243</f>
        <v>DISTRIBUCION VOLUMEN X CRITERIO (kg ó litros)Otros mariscos Ing.T.ESPAÑA</v>
      </c>
      <c r="B3243" s="9">
        <v>0</v>
      </c>
      <c r="C3243" s="9" t="s">
        <v>96</v>
      </c>
      <c r="D3243" t="s">
        <v>145</v>
      </c>
      <c r="E3243" s="25">
        <v>100</v>
      </c>
      <c r="F3243" s="25">
        <v>100</v>
      </c>
      <c r="G3243" s="25">
        <v>100</v>
      </c>
      <c r="H3243" s="10">
        <v>0</v>
      </c>
    </row>
    <row r="3244" spans="1:8" x14ac:dyDescent="0.35">
      <c r="A3244" s="9" t="str">
        <f t="shared" ref="A3244:A3272" si="107">$B$2343&amp;$C$3243&amp;D3244</f>
        <v>DISTRIBUCION VOLUMEN X CRITERIO (kg ó litros)Otros mariscos Ing.BCN AM</v>
      </c>
      <c r="B3244" s="9">
        <v>0</v>
      </c>
      <c r="C3244" s="9">
        <v>0</v>
      </c>
      <c r="D3244" t="s">
        <v>147</v>
      </c>
      <c r="E3244" s="25">
        <v>13.937390571138589</v>
      </c>
      <c r="F3244" s="25">
        <v>10.8653264252307</v>
      </c>
      <c r="G3244" s="25">
        <v>8.5662053935094704</v>
      </c>
      <c r="H3244" s="10">
        <v>0</v>
      </c>
    </row>
    <row r="3245" spans="1:8" x14ac:dyDescent="0.35">
      <c r="A3245" s="9" t="str">
        <f t="shared" si="107"/>
        <v>DISTRIBUCION VOLUMEN X CRITERIO (kg ó litros)Otros mariscos Ing.REST.CAT ARAGON</v>
      </c>
      <c r="B3245" s="9">
        <v>0</v>
      </c>
      <c r="C3245" s="9">
        <v>0</v>
      </c>
      <c r="D3245" t="s">
        <v>148</v>
      </c>
      <c r="E3245" s="25">
        <v>12.816644188224711</v>
      </c>
      <c r="F3245" s="25">
        <v>19.58765028172396</v>
      </c>
      <c r="G3245" s="25">
        <v>17.715361250882307</v>
      </c>
      <c r="H3245" s="10">
        <v>0</v>
      </c>
    </row>
    <row r="3246" spans="1:8" x14ac:dyDescent="0.35">
      <c r="A3246" s="9" t="str">
        <f t="shared" si="107"/>
        <v>DISTRIBUCION VOLUMEN X CRITERIO (kg ó litros)Otros mariscos Ing.LEVANTE</v>
      </c>
      <c r="B3246" s="9">
        <v>0</v>
      </c>
      <c r="C3246" s="9">
        <v>0</v>
      </c>
      <c r="D3246" t="s">
        <v>149</v>
      </c>
      <c r="E3246" s="25">
        <v>17.949767981758271</v>
      </c>
      <c r="F3246" s="25">
        <v>18.05145409211854</v>
      </c>
      <c r="G3246" s="25">
        <v>18.2192805054516</v>
      </c>
      <c r="H3246" s="10">
        <v>0</v>
      </c>
    </row>
    <row r="3247" spans="1:8" x14ac:dyDescent="0.35">
      <c r="A3247" s="9" t="str">
        <f t="shared" si="107"/>
        <v>DISTRIBUCION VOLUMEN X CRITERIO (kg ó litros)Otros mariscos Ing.ANDALUCIA</v>
      </c>
      <c r="B3247" s="9">
        <v>0</v>
      </c>
      <c r="C3247" s="9">
        <v>0</v>
      </c>
      <c r="D3247" t="s">
        <v>150</v>
      </c>
      <c r="E3247" s="25">
        <v>21.988849551317276</v>
      </c>
      <c r="F3247" s="25">
        <v>15.192595276207197</v>
      </c>
      <c r="G3247" s="25">
        <v>17.81813643928481</v>
      </c>
      <c r="H3247" s="10">
        <v>0</v>
      </c>
    </row>
    <row r="3248" spans="1:8" x14ac:dyDescent="0.35">
      <c r="A3248" s="9" t="str">
        <f t="shared" si="107"/>
        <v>DISTRIBUCION VOLUMEN X CRITERIO (kg ó litros)Otros mariscos Ing.MDD AM</v>
      </c>
      <c r="B3248" s="9">
        <v>0</v>
      </c>
      <c r="C3248" s="9">
        <v>0</v>
      </c>
      <c r="D3248" t="s">
        <v>151</v>
      </c>
      <c r="E3248" s="25">
        <v>12.186914464420724</v>
      </c>
      <c r="F3248" s="25">
        <v>11.632983268747106</v>
      </c>
      <c r="G3248" s="25">
        <v>9.7264132776263725</v>
      </c>
      <c r="H3248" s="10">
        <v>0</v>
      </c>
    </row>
    <row r="3249" spans="1:8" x14ac:dyDescent="0.35">
      <c r="A3249" s="9" t="str">
        <f t="shared" si="107"/>
        <v>DISTRIBUCION VOLUMEN X CRITERIO (kg ó litros)Otros mariscos Ing.RTO CENTRO</v>
      </c>
      <c r="B3249" s="9">
        <v>0</v>
      </c>
      <c r="C3249" s="9">
        <v>0</v>
      </c>
      <c r="D3249" t="s">
        <v>152</v>
      </c>
      <c r="E3249" s="25">
        <v>6.2672127397843527</v>
      </c>
      <c r="F3249" s="25">
        <v>7.7116329426919874</v>
      </c>
      <c r="G3249" s="25">
        <v>11.900642275517168</v>
      </c>
      <c r="H3249" s="10">
        <v>0</v>
      </c>
    </row>
    <row r="3250" spans="1:8" x14ac:dyDescent="0.35">
      <c r="A3250" s="9" t="str">
        <f t="shared" si="107"/>
        <v>DISTRIBUCION VOLUMEN X CRITERIO (kg ó litros)Otros mariscos Ing.NORTE-CENTRO</v>
      </c>
      <c r="B3250" s="9">
        <v>0</v>
      </c>
      <c r="C3250" s="9">
        <v>0</v>
      </c>
      <c r="D3250" t="s">
        <v>153</v>
      </c>
      <c r="E3250" s="25">
        <v>5.9271524572538388</v>
      </c>
      <c r="F3250" s="25">
        <v>5.9849466658266808</v>
      </c>
      <c r="G3250" s="25">
        <v>5.503954992332754</v>
      </c>
      <c r="H3250" s="10">
        <v>0</v>
      </c>
    </row>
    <row r="3251" spans="1:8" x14ac:dyDescent="0.35">
      <c r="A3251" s="9" t="str">
        <f t="shared" si="107"/>
        <v>DISTRIBUCION VOLUMEN X CRITERIO (kg ó litros)Otros mariscos Ing.NOROESTE</v>
      </c>
      <c r="B3251" s="9">
        <v>0</v>
      </c>
      <c r="C3251" s="9">
        <v>0</v>
      </c>
      <c r="D3251" t="s">
        <v>154</v>
      </c>
      <c r="E3251" s="25">
        <v>8.9260711401608024</v>
      </c>
      <c r="F3251" s="25">
        <v>10.973405640804639</v>
      </c>
      <c r="G3251" s="25">
        <v>10.550015901320329</v>
      </c>
      <c r="H3251" s="10">
        <v>0</v>
      </c>
    </row>
    <row r="3252" spans="1:8" x14ac:dyDescent="0.35">
      <c r="A3252" s="9" t="str">
        <f t="shared" si="107"/>
        <v>DISTRIBUCION VOLUMEN X CRITERIO (kg ó litros)Otros mariscos Ing.&lt;2MIL</v>
      </c>
      <c r="B3252" s="9">
        <v>0</v>
      </c>
      <c r="C3252" s="9">
        <v>0</v>
      </c>
      <c r="D3252" t="s">
        <v>155</v>
      </c>
      <c r="E3252" s="25">
        <v>2.5797782773861266</v>
      </c>
      <c r="F3252" s="25">
        <v>5.8300986187623867</v>
      </c>
      <c r="G3252" s="25">
        <v>9.7449493472141331</v>
      </c>
      <c r="H3252" s="10">
        <v>0</v>
      </c>
    </row>
    <row r="3253" spans="1:8" x14ac:dyDescent="0.35">
      <c r="A3253" s="9" t="str">
        <f t="shared" si="107"/>
        <v>DISTRIBUCION VOLUMEN X CRITERIO (kg ó litros)Otros mariscos Ing.2-5MIL</v>
      </c>
      <c r="B3253" s="9">
        <v>0</v>
      </c>
      <c r="C3253" s="9">
        <v>0</v>
      </c>
      <c r="D3253" t="s">
        <v>156</v>
      </c>
      <c r="E3253" s="25">
        <v>4.7274385203974418</v>
      </c>
      <c r="F3253" s="25">
        <v>5.2237472414646273</v>
      </c>
      <c r="G3253" s="25">
        <v>4.2899686968309991</v>
      </c>
      <c r="H3253" s="10">
        <v>0</v>
      </c>
    </row>
    <row r="3254" spans="1:8" x14ac:dyDescent="0.35">
      <c r="A3254" s="9" t="str">
        <f t="shared" si="107"/>
        <v>DISTRIBUCION VOLUMEN X CRITERIO (kg ó litros)Otros mariscos Ing.5-10MIL</v>
      </c>
      <c r="B3254" s="9">
        <v>0</v>
      </c>
      <c r="C3254" s="9">
        <v>0</v>
      </c>
      <c r="D3254" t="s">
        <v>157</v>
      </c>
      <c r="E3254" s="25">
        <v>7.1322209870829587</v>
      </c>
      <c r="F3254" s="25">
        <v>10.557712894660233</v>
      </c>
      <c r="G3254" s="25">
        <v>10.772665007629145</v>
      </c>
      <c r="H3254" s="10">
        <v>0</v>
      </c>
    </row>
    <row r="3255" spans="1:8" x14ac:dyDescent="0.35">
      <c r="A3255" s="9" t="str">
        <f t="shared" si="107"/>
        <v>DISTRIBUCION VOLUMEN X CRITERIO (kg ó litros)Otros mariscos Ing.10-30MIL</v>
      </c>
      <c r="B3255" s="9">
        <v>0</v>
      </c>
      <c r="C3255" s="9">
        <v>0</v>
      </c>
      <c r="D3255" t="s">
        <v>158</v>
      </c>
      <c r="E3255" s="25">
        <v>17.02900778889499</v>
      </c>
      <c r="F3255" s="25">
        <v>19.326171190347647</v>
      </c>
      <c r="G3255" s="25">
        <v>18.76448178180511</v>
      </c>
      <c r="H3255" s="10">
        <v>0</v>
      </c>
    </row>
    <row r="3256" spans="1:8" x14ac:dyDescent="0.35">
      <c r="A3256" s="9" t="str">
        <f t="shared" si="107"/>
        <v>DISTRIBUCION VOLUMEN X CRITERIO (kg ó litros)Otros mariscos Ing.30-100MIL</v>
      </c>
      <c r="B3256" s="9">
        <v>0</v>
      </c>
      <c r="C3256" s="9">
        <v>0</v>
      </c>
      <c r="D3256" t="s">
        <v>159</v>
      </c>
      <c r="E3256" s="25">
        <v>24.93513761684482</v>
      </c>
      <c r="F3256" s="25">
        <v>20.600535261138486</v>
      </c>
      <c r="G3256" s="25">
        <v>18.472857857182451</v>
      </c>
      <c r="H3256" s="10">
        <v>0</v>
      </c>
    </row>
    <row r="3257" spans="1:8" x14ac:dyDescent="0.35">
      <c r="A3257" s="9" t="str">
        <f t="shared" si="107"/>
        <v>DISTRIBUCION VOLUMEN X CRITERIO (kg ó litros)Otros mariscos Ing.100-200MIL</v>
      </c>
      <c r="B3257" s="9">
        <v>0</v>
      </c>
      <c r="C3257" s="9">
        <v>0</v>
      </c>
      <c r="D3257" t="s">
        <v>160</v>
      </c>
      <c r="E3257" s="25">
        <v>11.786961472688331</v>
      </c>
      <c r="F3257" s="25">
        <v>7.5916715346712795</v>
      </c>
      <c r="G3257" s="25">
        <v>10.450953008242275</v>
      </c>
      <c r="H3257" s="10">
        <v>0</v>
      </c>
    </row>
    <row r="3258" spans="1:8" x14ac:dyDescent="0.35">
      <c r="A3258" s="9" t="str">
        <f t="shared" si="107"/>
        <v>DISTRIBUCION VOLUMEN X CRITERIO (kg ó litros)Otros mariscos Ing.200-500MIL</v>
      </c>
      <c r="B3258" s="9">
        <v>0</v>
      </c>
      <c r="C3258" s="9">
        <v>0</v>
      </c>
      <c r="D3258" t="s">
        <v>161</v>
      </c>
      <c r="E3258" s="25">
        <v>12.8636870100643</v>
      </c>
      <c r="F3258" s="25">
        <v>11.572276359386953</v>
      </c>
      <c r="G3258" s="25">
        <v>14.294097539213876</v>
      </c>
      <c r="H3258" s="10">
        <v>0</v>
      </c>
    </row>
    <row r="3259" spans="1:8" x14ac:dyDescent="0.35">
      <c r="A3259" s="9" t="str">
        <f t="shared" si="107"/>
        <v>DISTRIBUCION VOLUMEN X CRITERIO (kg ó litros)Otros mariscos Ing.&gt;500MIL</v>
      </c>
      <c r="B3259" s="9">
        <v>0</v>
      </c>
      <c r="C3259" s="9">
        <v>0</v>
      </c>
      <c r="D3259" t="s">
        <v>162</v>
      </c>
      <c r="E3259" s="25">
        <v>18.945775975815273</v>
      </c>
      <c r="F3259" s="25">
        <v>19.297786381554722</v>
      </c>
      <c r="G3259" s="25">
        <v>13.210038773801205</v>
      </c>
      <c r="H3259" s="10">
        <v>0</v>
      </c>
    </row>
    <row r="3260" spans="1:8" x14ac:dyDescent="0.35">
      <c r="A3260" s="9" t="str">
        <f t="shared" si="107"/>
        <v>DISTRIBUCION VOLUMEN X CRITERIO (kg ó litros)Otros mariscos Ing.DE 15 A 19 AÑOS</v>
      </c>
      <c r="B3260" s="9">
        <v>0</v>
      </c>
      <c r="C3260" s="9">
        <v>0</v>
      </c>
      <c r="D3260" t="s">
        <v>163</v>
      </c>
      <c r="E3260" s="25">
        <v>0.75119695330373948</v>
      </c>
      <c r="F3260" s="25">
        <v>0.16086820303427796</v>
      </c>
      <c r="G3260" s="25">
        <v>0.43752236460012334</v>
      </c>
      <c r="H3260" s="10">
        <v>0</v>
      </c>
    </row>
    <row r="3261" spans="1:8" x14ac:dyDescent="0.35">
      <c r="A3261" s="9" t="str">
        <f t="shared" si="107"/>
        <v>DISTRIBUCION VOLUMEN X CRITERIO (kg ó litros)Otros mariscos Ing.DE 20 A 24 AÑOS</v>
      </c>
      <c r="B3261" s="9">
        <v>0</v>
      </c>
      <c r="C3261" s="9">
        <v>0</v>
      </c>
      <c r="D3261" t="s">
        <v>164</v>
      </c>
      <c r="E3261" s="25">
        <v>0.73974089788890807</v>
      </c>
      <c r="F3261" s="25">
        <v>0.5947952673038549</v>
      </c>
      <c r="G3261" s="25">
        <v>0.56188597867907986</v>
      </c>
      <c r="H3261" s="10">
        <v>0</v>
      </c>
    </row>
    <row r="3262" spans="1:8" x14ac:dyDescent="0.35">
      <c r="A3262" s="9" t="str">
        <f t="shared" si="107"/>
        <v>DISTRIBUCION VOLUMEN X CRITERIO (kg ó litros)Otros mariscos Ing.DE 25 A 34 AÑOS</v>
      </c>
      <c r="B3262" s="9">
        <v>0</v>
      </c>
      <c r="C3262" s="9">
        <v>0</v>
      </c>
      <c r="D3262" t="s">
        <v>165</v>
      </c>
      <c r="E3262" s="25">
        <v>4.9649055740235024</v>
      </c>
      <c r="F3262" s="25">
        <v>4.0583586545380728</v>
      </c>
      <c r="G3262" s="25">
        <v>4.5407005112097343</v>
      </c>
      <c r="H3262" s="10">
        <v>0</v>
      </c>
    </row>
    <row r="3263" spans="1:8" x14ac:dyDescent="0.35">
      <c r="A3263" s="9" t="str">
        <f t="shared" si="107"/>
        <v>DISTRIBUCION VOLUMEN X CRITERIO (kg ó litros)Otros mariscos Ing.DE 35 A 49 AÑOS</v>
      </c>
      <c r="B3263" s="9">
        <v>0</v>
      </c>
      <c r="C3263" s="9">
        <v>0</v>
      </c>
      <c r="D3263" t="s">
        <v>166</v>
      </c>
      <c r="E3263" s="25">
        <v>20.728351099487924</v>
      </c>
      <c r="F3263" s="25">
        <v>15.156584390280296</v>
      </c>
      <c r="G3263" s="25">
        <v>14.796152552075808</v>
      </c>
      <c r="H3263" s="10">
        <v>0</v>
      </c>
    </row>
    <row r="3264" spans="1:8" x14ac:dyDescent="0.35">
      <c r="A3264" s="9" t="str">
        <f t="shared" si="107"/>
        <v>DISTRIBUCION VOLUMEN X CRITERIO (kg ó litros)Otros mariscos Ing.DE 50 A 59 AÑOS</v>
      </c>
      <c r="B3264" s="9">
        <v>0</v>
      </c>
      <c r="C3264" s="9">
        <v>0</v>
      </c>
      <c r="D3264" t="s">
        <v>167</v>
      </c>
      <c r="E3264" s="25">
        <v>22.587026572319438</v>
      </c>
      <c r="F3264" s="25">
        <v>21.322513313217542</v>
      </c>
      <c r="G3264" s="25">
        <v>27.034406974117037</v>
      </c>
      <c r="H3264" s="10">
        <v>0</v>
      </c>
    </row>
    <row r="3265" spans="1:8" x14ac:dyDescent="0.35">
      <c r="A3265" s="9" t="str">
        <f t="shared" si="107"/>
        <v>DISTRIBUCION VOLUMEN X CRITERIO (kg ó litros)Otros mariscos Ing.DE 60 A 75 AÑOS</v>
      </c>
      <c r="B3265" s="9">
        <v>0</v>
      </c>
      <c r="C3265" s="9">
        <v>0</v>
      </c>
      <c r="D3265" t="s">
        <v>168</v>
      </c>
      <c r="E3265" s="25">
        <v>50.228791485356041</v>
      </c>
      <c r="F3265" s="25">
        <v>58.7068788315134</v>
      </c>
      <c r="G3265" s="25">
        <v>52.629341397743488</v>
      </c>
      <c r="H3265" s="10">
        <v>0</v>
      </c>
    </row>
    <row r="3266" spans="1:8" x14ac:dyDescent="0.35">
      <c r="A3266" s="9" t="str">
        <f t="shared" si="107"/>
        <v>DISTRIBUCION VOLUMEN X CRITERIO (kg ó litros)Otros mariscos Ing.NIVEL ALTO</v>
      </c>
      <c r="B3266" s="9">
        <v>0</v>
      </c>
      <c r="C3266" s="9">
        <v>0</v>
      </c>
      <c r="D3266" t="s">
        <v>256</v>
      </c>
      <c r="E3266" s="25">
        <v>28.797970483995776</v>
      </c>
      <c r="F3266" s="25">
        <v>22.867054757903958</v>
      </c>
      <c r="G3266" s="25">
        <v>22.109323309181871</v>
      </c>
      <c r="H3266" s="10">
        <v>0</v>
      </c>
    </row>
    <row r="3267" spans="1:8" x14ac:dyDescent="0.35">
      <c r="A3267" s="9" t="str">
        <f t="shared" si="107"/>
        <v>DISTRIBUCION VOLUMEN X CRITERIO (kg ó litros)Otros mariscos Ing.NIVEL MEDIO ALTO</v>
      </c>
      <c r="B3267" s="9">
        <v>0</v>
      </c>
      <c r="C3267" s="9">
        <v>0</v>
      </c>
      <c r="D3267" t="s">
        <v>257</v>
      </c>
      <c r="E3267" s="25">
        <v>14.345910943385368</v>
      </c>
      <c r="F3267" s="25">
        <v>14.527887535629445</v>
      </c>
      <c r="G3267" s="25">
        <v>16.412679060105106</v>
      </c>
      <c r="H3267" s="10">
        <v>0</v>
      </c>
    </row>
    <row r="3268" spans="1:8" x14ac:dyDescent="0.35">
      <c r="A3268" s="9" t="str">
        <f t="shared" si="107"/>
        <v>DISTRIBUCION VOLUMEN X CRITERIO (kg ó litros)Otros mariscos Ing.NIVEL MEDIO</v>
      </c>
      <c r="B3268" s="9">
        <v>0</v>
      </c>
      <c r="C3268" s="9">
        <v>0</v>
      </c>
      <c r="D3268" t="s">
        <v>258</v>
      </c>
      <c r="E3268" s="25">
        <v>22.641714286703003</v>
      </c>
      <c r="F3268" s="25">
        <v>26.588814755049505</v>
      </c>
      <c r="G3268" s="25">
        <v>24.043181118579231</v>
      </c>
      <c r="H3268" s="10">
        <v>0</v>
      </c>
    </row>
    <row r="3269" spans="1:8" x14ac:dyDescent="0.35">
      <c r="A3269" s="9" t="str">
        <f t="shared" si="107"/>
        <v>DISTRIBUCION VOLUMEN X CRITERIO (kg ó litros)Otros mariscos Ing.NIVEL MEDIO BAJO</v>
      </c>
      <c r="B3269" s="9">
        <v>0</v>
      </c>
      <c r="C3269" s="9">
        <v>0</v>
      </c>
      <c r="D3269" t="s">
        <v>259</v>
      </c>
      <c r="E3269" s="25">
        <v>18.386477506963054</v>
      </c>
      <c r="F3269" s="25">
        <v>13.966333653194313</v>
      </c>
      <c r="G3269" s="25">
        <v>15.519887180174505</v>
      </c>
      <c r="H3269" s="10">
        <v>0</v>
      </c>
    </row>
    <row r="3270" spans="1:8" x14ac:dyDescent="0.35">
      <c r="A3270" s="9" t="str">
        <f t="shared" si="107"/>
        <v>DISTRIBUCION VOLUMEN X CRITERIO (kg ó litros)Otros mariscos Ing.NIVEL BAJO</v>
      </c>
      <c r="B3270" s="9">
        <v>0</v>
      </c>
      <c r="C3270" s="9">
        <v>0</v>
      </c>
      <c r="D3270" t="s">
        <v>260</v>
      </c>
      <c r="E3270" s="25">
        <v>15.827934177257427</v>
      </c>
      <c r="F3270" s="25">
        <v>22.049905262542886</v>
      </c>
      <c r="G3270" s="25">
        <v>21.914941038175311</v>
      </c>
      <c r="H3270" s="10">
        <v>0</v>
      </c>
    </row>
    <row r="3271" spans="1:8" x14ac:dyDescent="0.35">
      <c r="A3271" s="9" t="str">
        <f t="shared" si="107"/>
        <v>DISTRIBUCION VOLUMEN X CRITERIO (kg ó litros)Otros mariscos Ing.HOMBRE</v>
      </c>
      <c r="B3271" s="9">
        <v>0</v>
      </c>
      <c r="C3271" s="9">
        <v>0</v>
      </c>
      <c r="D3271" t="s">
        <v>173</v>
      </c>
      <c r="E3271" s="25">
        <v>53.783426943458203</v>
      </c>
      <c r="F3271" s="25">
        <v>59.148162150886108</v>
      </c>
      <c r="G3271" s="25">
        <v>57.540153361750903</v>
      </c>
      <c r="H3271" s="10">
        <v>0</v>
      </c>
    </row>
    <row r="3272" spans="1:8" x14ac:dyDescent="0.35">
      <c r="A3272" s="9" t="str">
        <f t="shared" si="107"/>
        <v>DISTRIBUCION VOLUMEN X CRITERIO (kg ó litros)Otros mariscos Ing.MUJER</v>
      </c>
      <c r="B3272" s="9">
        <v>0</v>
      </c>
      <c r="C3272" s="9">
        <v>0</v>
      </c>
      <c r="D3272" t="s">
        <v>174</v>
      </c>
      <c r="E3272" s="25">
        <v>46.216568786120853</v>
      </c>
      <c r="F3272" s="25">
        <v>40.85183404563513</v>
      </c>
      <c r="G3272" s="25">
        <v>42.459848243855298</v>
      </c>
      <c r="H3272" s="10">
        <v>0</v>
      </c>
    </row>
    <row r="3273" spans="1:8" x14ac:dyDescent="0.35">
      <c r="A3273" s="9" t="str">
        <f>$B$2343&amp;$C$3273&amp;D3273</f>
        <v>DISTRIBUCION VOLUMEN X CRITERIO (kg ó litros).Derivados lacteos IngT.ESPAÑA</v>
      </c>
      <c r="B3273" s="9">
        <v>0</v>
      </c>
      <c r="C3273" s="9" t="s">
        <v>97</v>
      </c>
      <c r="D3273" t="s">
        <v>145</v>
      </c>
      <c r="E3273" s="25">
        <v>100</v>
      </c>
      <c r="F3273" s="25">
        <v>100</v>
      </c>
      <c r="G3273" s="25">
        <v>100</v>
      </c>
      <c r="H3273" s="10">
        <v>0</v>
      </c>
    </row>
    <row r="3274" spans="1:8" x14ac:dyDescent="0.35">
      <c r="A3274" s="9" t="str">
        <f t="shared" ref="A3274:A3302" si="108">$B$2343&amp;$C$3273&amp;D3274</f>
        <v>DISTRIBUCION VOLUMEN X CRITERIO (kg ó litros).Derivados lacteos IngBCN AM</v>
      </c>
      <c r="B3274" s="9">
        <v>0</v>
      </c>
      <c r="C3274" s="9">
        <v>0</v>
      </c>
      <c r="D3274" t="s">
        <v>147</v>
      </c>
      <c r="E3274" s="25">
        <v>10.447217038880529</v>
      </c>
      <c r="F3274" s="25">
        <v>8.675503232980839</v>
      </c>
      <c r="G3274" s="25">
        <v>10.150413522155333</v>
      </c>
      <c r="H3274" s="10">
        <v>0</v>
      </c>
    </row>
    <row r="3275" spans="1:8" x14ac:dyDescent="0.35">
      <c r="A3275" s="9" t="str">
        <f t="shared" si="108"/>
        <v>DISTRIBUCION VOLUMEN X CRITERIO (kg ó litros).Derivados lacteos IngREST.CAT ARAGON</v>
      </c>
      <c r="B3275" s="9">
        <v>0</v>
      </c>
      <c r="C3275" s="9">
        <v>0</v>
      </c>
      <c r="D3275" t="s">
        <v>148</v>
      </c>
      <c r="E3275" s="25">
        <v>11.513861455907087</v>
      </c>
      <c r="F3275" s="25">
        <v>11.715071753054321</v>
      </c>
      <c r="G3275" s="25">
        <v>14.130513671156516</v>
      </c>
      <c r="H3275" s="10">
        <v>0</v>
      </c>
    </row>
    <row r="3276" spans="1:8" x14ac:dyDescent="0.35">
      <c r="A3276" s="9" t="str">
        <f t="shared" si="108"/>
        <v>DISTRIBUCION VOLUMEN X CRITERIO (kg ó litros).Derivados lacteos IngLEVANTE</v>
      </c>
      <c r="B3276" s="9">
        <v>0</v>
      </c>
      <c r="C3276" s="9">
        <v>0</v>
      </c>
      <c r="D3276" t="s">
        <v>149</v>
      </c>
      <c r="E3276" s="25">
        <v>16.585336428725842</v>
      </c>
      <c r="F3276" s="25">
        <v>17.07471703297588</v>
      </c>
      <c r="G3276" s="25">
        <v>16.833763421347392</v>
      </c>
      <c r="H3276" s="10">
        <v>0</v>
      </c>
    </row>
    <row r="3277" spans="1:8" x14ac:dyDescent="0.35">
      <c r="A3277" s="9" t="str">
        <f t="shared" si="108"/>
        <v>DISTRIBUCION VOLUMEN X CRITERIO (kg ó litros).Derivados lacteos IngANDALUCIA</v>
      </c>
      <c r="B3277" s="9">
        <v>0</v>
      </c>
      <c r="C3277" s="9">
        <v>0</v>
      </c>
      <c r="D3277" t="s">
        <v>150</v>
      </c>
      <c r="E3277" s="25">
        <v>18.458892468023151</v>
      </c>
      <c r="F3277" s="25">
        <v>18.510946719595157</v>
      </c>
      <c r="G3277" s="25">
        <v>18.803962849400595</v>
      </c>
      <c r="H3277" s="10">
        <v>0</v>
      </c>
    </row>
    <row r="3278" spans="1:8" x14ac:dyDescent="0.35">
      <c r="A3278" s="9" t="str">
        <f t="shared" si="108"/>
        <v>DISTRIBUCION VOLUMEN X CRITERIO (kg ó litros).Derivados lacteos IngMDD AM</v>
      </c>
      <c r="B3278" s="9">
        <v>0</v>
      </c>
      <c r="C3278" s="9">
        <v>0</v>
      </c>
      <c r="D3278" t="s">
        <v>151</v>
      </c>
      <c r="E3278" s="25">
        <v>17.722917935723544</v>
      </c>
      <c r="F3278" s="25">
        <v>16.369199696314169</v>
      </c>
      <c r="G3278" s="25">
        <v>14.74129952283622</v>
      </c>
      <c r="H3278" s="10">
        <v>0</v>
      </c>
    </row>
    <row r="3279" spans="1:8" x14ac:dyDescent="0.35">
      <c r="A3279" s="9" t="str">
        <f t="shared" si="108"/>
        <v>DISTRIBUCION VOLUMEN X CRITERIO (kg ó litros).Derivados lacteos IngRTO CENTRO</v>
      </c>
      <c r="B3279" s="9">
        <v>0</v>
      </c>
      <c r="C3279" s="9">
        <v>0</v>
      </c>
      <c r="D3279" t="s">
        <v>152</v>
      </c>
      <c r="E3279" s="25">
        <v>8.1418384319401049</v>
      </c>
      <c r="F3279" s="25">
        <v>10.247776997340315</v>
      </c>
      <c r="G3279" s="25">
        <v>9.8941774185492015</v>
      </c>
      <c r="H3279" s="10">
        <v>0</v>
      </c>
    </row>
    <row r="3280" spans="1:8" x14ac:dyDescent="0.35">
      <c r="A3280" s="9" t="str">
        <f t="shared" si="108"/>
        <v>DISTRIBUCION VOLUMEN X CRITERIO (kg ó litros).Derivados lacteos IngNORTE-CENTRO</v>
      </c>
      <c r="B3280" s="9">
        <v>0</v>
      </c>
      <c r="C3280" s="9">
        <v>0</v>
      </c>
      <c r="D3280" t="s">
        <v>153</v>
      </c>
      <c r="E3280" s="25">
        <v>9.3616041168986452</v>
      </c>
      <c r="F3280" s="25">
        <v>8.9910093040430947</v>
      </c>
      <c r="G3280" s="25">
        <v>7.7050341737188637</v>
      </c>
      <c r="H3280" s="10">
        <v>0</v>
      </c>
    </row>
    <row r="3281" spans="1:8" x14ac:dyDescent="0.35">
      <c r="A3281" s="9" t="str">
        <f t="shared" si="108"/>
        <v>DISTRIBUCION VOLUMEN X CRITERIO (kg ó litros).Derivados lacteos IngNOROESTE</v>
      </c>
      <c r="B3281" s="9">
        <v>0</v>
      </c>
      <c r="C3281" s="9">
        <v>0</v>
      </c>
      <c r="D3281" t="s">
        <v>154</v>
      </c>
      <c r="E3281" s="25">
        <v>7.7683169666555809</v>
      </c>
      <c r="F3281" s="25">
        <v>8.4157718758443814</v>
      </c>
      <c r="G3281" s="25">
        <v>7.7408363343034106</v>
      </c>
      <c r="H3281" s="10">
        <v>0</v>
      </c>
    </row>
    <row r="3282" spans="1:8" x14ac:dyDescent="0.35">
      <c r="A3282" s="9" t="str">
        <f t="shared" si="108"/>
        <v>DISTRIBUCION VOLUMEN X CRITERIO (kg ó litros).Derivados lacteos Ing&lt;2MIL</v>
      </c>
      <c r="B3282" s="9">
        <v>0</v>
      </c>
      <c r="C3282" s="9">
        <v>0</v>
      </c>
      <c r="D3282" t="s">
        <v>155</v>
      </c>
      <c r="E3282" s="25">
        <v>4.4620102825098318</v>
      </c>
      <c r="F3282" s="25">
        <v>4.2744469351678225</v>
      </c>
      <c r="G3282" s="25">
        <v>4.9655125629989358</v>
      </c>
      <c r="H3282" s="10">
        <v>0</v>
      </c>
    </row>
    <row r="3283" spans="1:8" x14ac:dyDescent="0.35">
      <c r="A3283" s="9" t="str">
        <f t="shared" si="108"/>
        <v>DISTRIBUCION VOLUMEN X CRITERIO (kg ó litros).Derivados lacteos Ing2-5MIL</v>
      </c>
      <c r="B3283" s="9">
        <v>0</v>
      </c>
      <c r="C3283" s="9">
        <v>0</v>
      </c>
      <c r="D3283" t="s">
        <v>156</v>
      </c>
      <c r="E3283" s="25">
        <v>5.5249579236982438</v>
      </c>
      <c r="F3283" s="25">
        <v>5.1386646651041357</v>
      </c>
      <c r="G3283" s="25">
        <v>3.6305662254079238</v>
      </c>
      <c r="H3283" s="10">
        <v>0</v>
      </c>
    </row>
    <row r="3284" spans="1:8" x14ac:dyDescent="0.35">
      <c r="A3284" s="9" t="str">
        <f t="shared" si="108"/>
        <v>DISTRIBUCION VOLUMEN X CRITERIO (kg ó litros).Derivados lacteos Ing5-10MIL</v>
      </c>
      <c r="B3284" s="9">
        <v>0</v>
      </c>
      <c r="C3284" s="9">
        <v>0</v>
      </c>
      <c r="D3284" t="s">
        <v>157</v>
      </c>
      <c r="E3284" s="25">
        <v>7.5137574689115976</v>
      </c>
      <c r="F3284" s="25">
        <v>7.2420386119613296</v>
      </c>
      <c r="G3284" s="25">
        <v>8.8232479383433251</v>
      </c>
      <c r="H3284" s="10">
        <v>0</v>
      </c>
    </row>
    <row r="3285" spans="1:8" x14ac:dyDescent="0.35">
      <c r="A3285" s="9" t="str">
        <f t="shared" si="108"/>
        <v>DISTRIBUCION VOLUMEN X CRITERIO (kg ó litros).Derivados lacteos Ing10-30MIL</v>
      </c>
      <c r="B3285" s="9">
        <v>0</v>
      </c>
      <c r="C3285" s="9">
        <v>0</v>
      </c>
      <c r="D3285" t="s">
        <v>158</v>
      </c>
      <c r="E3285" s="25">
        <v>16.467448296942269</v>
      </c>
      <c r="F3285" s="25">
        <v>16.94067968272406</v>
      </c>
      <c r="G3285" s="25">
        <v>19.337187803489158</v>
      </c>
      <c r="H3285" s="10">
        <v>0</v>
      </c>
    </row>
    <row r="3286" spans="1:8" x14ac:dyDescent="0.35">
      <c r="A3286" s="9" t="str">
        <f t="shared" si="108"/>
        <v>DISTRIBUCION VOLUMEN X CRITERIO (kg ó litros).Derivados lacteos Ing30-100MIL</v>
      </c>
      <c r="B3286" s="9">
        <v>0</v>
      </c>
      <c r="C3286" s="9">
        <v>0</v>
      </c>
      <c r="D3286" t="s">
        <v>159</v>
      </c>
      <c r="E3286" s="25">
        <v>21.988658893408846</v>
      </c>
      <c r="F3286" s="25">
        <v>21.57602704996992</v>
      </c>
      <c r="G3286" s="25">
        <v>22.463893182537106</v>
      </c>
      <c r="H3286" s="10">
        <v>0</v>
      </c>
    </row>
    <row r="3287" spans="1:8" x14ac:dyDescent="0.35">
      <c r="A3287" s="9" t="str">
        <f t="shared" si="108"/>
        <v>DISTRIBUCION VOLUMEN X CRITERIO (kg ó litros).Derivados lacteos Ing100-200MIL</v>
      </c>
      <c r="B3287" s="9">
        <v>0</v>
      </c>
      <c r="C3287" s="9">
        <v>0</v>
      </c>
      <c r="D3287" t="s">
        <v>160</v>
      </c>
      <c r="E3287" s="25">
        <v>10.113951780838699</v>
      </c>
      <c r="F3287" s="25">
        <v>10.189990296852681</v>
      </c>
      <c r="G3287" s="25">
        <v>10.804070515274383</v>
      </c>
      <c r="H3287" s="10">
        <v>0</v>
      </c>
    </row>
    <row r="3288" spans="1:8" x14ac:dyDescent="0.35">
      <c r="A3288" s="9" t="str">
        <f t="shared" si="108"/>
        <v>DISTRIBUCION VOLUMEN X CRITERIO (kg ó litros).Derivados lacteos Ing200-500MIL</v>
      </c>
      <c r="B3288" s="9">
        <v>0</v>
      </c>
      <c r="C3288" s="9">
        <v>0</v>
      </c>
      <c r="D3288" t="s">
        <v>161</v>
      </c>
      <c r="E3288" s="25">
        <v>14.679417196947108</v>
      </c>
      <c r="F3288" s="25">
        <v>16.723580064182606</v>
      </c>
      <c r="G3288" s="25">
        <v>14.500923704980078</v>
      </c>
      <c r="H3288" s="10">
        <v>0</v>
      </c>
    </row>
    <row r="3289" spans="1:8" x14ac:dyDescent="0.35">
      <c r="A3289" s="9" t="str">
        <f t="shared" si="108"/>
        <v>DISTRIBUCION VOLUMEN X CRITERIO (kg ó litros).Derivados lacteos Ing&gt;500MIL</v>
      </c>
      <c r="B3289" s="9">
        <v>0</v>
      </c>
      <c r="C3289" s="9">
        <v>0</v>
      </c>
      <c r="D3289" t="s">
        <v>162</v>
      </c>
      <c r="E3289" s="25">
        <v>19.249789050052019</v>
      </c>
      <c r="F3289" s="25">
        <v>17.914570867898011</v>
      </c>
      <c r="G3289" s="25">
        <v>15.474600262085975</v>
      </c>
      <c r="H3289" s="10">
        <v>0</v>
      </c>
    </row>
    <row r="3290" spans="1:8" x14ac:dyDescent="0.35">
      <c r="A3290" s="9" t="str">
        <f t="shared" si="108"/>
        <v>DISTRIBUCION VOLUMEN X CRITERIO (kg ó litros).Derivados lacteos IngDE 15 A 19 AÑOS</v>
      </c>
      <c r="B3290" s="9">
        <v>0</v>
      </c>
      <c r="C3290" s="9">
        <v>0</v>
      </c>
      <c r="D3290" t="s">
        <v>163</v>
      </c>
      <c r="E3290" s="25">
        <v>2.4583149161307771</v>
      </c>
      <c r="F3290" s="25">
        <v>3.6579987220622834</v>
      </c>
      <c r="G3290" s="25">
        <v>3.0478036958135024</v>
      </c>
      <c r="H3290" s="10">
        <v>0</v>
      </c>
    </row>
    <row r="3291" spans="1:8" x14ac:dyDescent="0.35">
      <c r="A3291" s="9" t="str">
        <f t="shared" si="108"/>
        <v>DISTRIBUCION VOLUMEN X CRITERIO (kg ó litros).Derivados lacteos IngDE 20 A 24 AÑOS</v>
      </c>
      <c r="B3291" s="9">
        <v>0</v>
      </c>
      <c r="C3291" s="9">
        <v>0</v>
      </c>
      <c r="D3291" t="s">
        <v>164</v>
      </c>
      <c r="E3291" s="25">
        <v>3.5132972360773134</v>
      </c>
      <c r="F3291" s="25">
        <v>3.258374222917503</v>
      </c>
      <c r="G3291" s="25">
        <v>3.7319499107685039</v>
      </c>
      <c r="H3291" s="10">
        <v>0</v>
      </c>
    </row>
    <row r="3292" spans="1:8" x14ac:dyDescent="0.35">
      <c r="A3292" s="9" t="str">
        <f t="shared" si="108"/>
        <v>DISTRIBUCION VOLUMEN X CRITERIO (kg ó litros).Derivados lacteos IngDE 25 A 34 AÑOS</v>
      </c>
      <c r="B3292" s="9">
        <v>0</v>
      </c>
      <c r="C3292" s="9">
        <v>0</v>
      </c>
      <c r="D3292" t="s">
        <v>165</v>
      </c>
      <c r="E3292" s="25">
        <v>11.597312866100379</v>
      </c>
      <c r="F3292" s="25">
        <v>12.012597953595813</v>
      </c>
      <c r="G3292" s="25">
        <v>10.85673519677777</v>
      </c>
      <c r="H3292" s="10">
        <v>0</v>
      </c>
    </row>
    <row r="3293" spans="1:8" x14ac:dyDescent="0.35">
      <c r="A3293" s="9" t="str">
        <f t="shared" si="108"/>
        <v>DISTRIBUCION VOLUMEN X CRITERIO (kg ó litros).Derivados lacteos IngDE 35 A 49 AÑOS</v>
      </c>
      <c r="B3293" s="9">
        <v>0</v>
      </c>
      <c r="C3293" s="9">
        <v>0</v>
      </c>
      <c r="D3293" t="s">
        <v>166</v>
      </c>
      <c r="E3293" s="25">
        <v>29.904128890366849</v>
      </c>
      <c r="F3293" s="25">
        <v>28.648266161148044</v>
      </c>
      <c r="G3293" s="25">
        <v>27.815145827084059</v>
      </c>
      <c r="H3293" s="10">
        <v>0</v>
      </c>
    </row>
    <row r="3294" spans="1:8" x14ac:dyDescent="0.35">
      <c r="A3294" s="9" t="str">
        <f t="shared" si="108"/>
        <v>DISTRIBUCION VOLUMEN X CRITERIO (kg ó litros).Derivados lacteos IngDE 50 A 59 AÑOS</v>
      </c>
      <c r="B3294" s="9">
        <v>0</v>
      </c>
      <c r="C3294" s="9">
        <v>0</v>
      </c>
      <c r="D3294" t="s">
        <v>167</v>
      </c>
      <c r="E3294" s="25">
        <v>24.679329458837003</v>
      </c>
      <c r="F3294" s="25">
        <v>26.184486343329649</v>
      </c>
      <c r="G3294" s="25">
        <v>26.582687115900512</v>
      </c>
      <c r="H3294" s="10">
        <v>0</v>
      </c>
    </row>
    <row r="3295" spans="1:8" x14ac:dyDescent="0.35">
      <c r="A3295" s="9" t="str">
        <f t="shared" si="108"/>
        <v>DISTRIBUCION VOLUMEN X CRITERIO (kg ó litros).Derivados lacteos IngDE 60 A 75 AÑOS</v>
      </c>
      <c r="B3295" s="9">
        <v>0</v>
      </c>
      <c r="C3295" s="9">
        <v>0</v>
      </c>
      <c r="D3295" t="s">
        <v>168</v>
      </c>
      <c r="E3295" s="25">
        <v>27.847602232072216</v>
      </c>
      <c r="F3295" s="25">
        <v>26.238272396111519</v>
      </c>
      <c r="G3295" s="25">
        <v>27.965678173363834</v>
      </c>
      <c r="H3295" s="10">
        <v>0</v>
      </c>
    </row>
    <row r="3296" spans="1:8" x14ac:dyDescent="0.35">
      <c r="A3296" s="9" t="str">
        <f t="shared" si="108"/>
        <v>DISTRIBUCION VOLUMEN X CRITERIO (kg ó litros).Derivados lacteos IngNIVEL ALTO</v>
      </c>
      <c r="B3296" s="9">
        <v>0</v>
      </c>
      <c r="C3296" s="9">
        <v>0</v>
      </c>
      <c r="D3296" t="s">
        <v>256</v>
      </c>
      <c r="E3296" s="25">
        <v>24.914731054901367</v>
      </c>
      <c r="F3296" s="25">
        <v>24.817064648944196</v>
      </c>
      <c r="G3296" s="25">
        <v>24.807201878421381</v>
      </c>
      <c r="H3296" s="10">
        <v>0</v>
      </c>
    </row>
    <row r="3297" spans="1:8" x14ac:dyDescent="0.35">
      <c r="A3297" s="9" t="str">
        <f t="shared" si="108"/>
        <v>DISTRIBUCION VOLUMEN X CRITERIO (kg ó litros).Derivados lacteos IngNIVEL MEDIO ALTO</v>
      </c>
      <c r="B3297" s="9">
        <v>0</v>
      </c>
      <c r="C3297" s="9">
        <v>0</v>
      </c>
      <c r="D3297" t="s">
        <v>257</v>
      </c>
      <c r="E3297" s="25">
        <v>15.399644967772247</v>
      </c>
      <c r="F3297" s="25">
        <v>15.101920168831844</v>
      </c>
      <c r="G3297" s="25">
        <v>15.418321420415529</v>
      </c>
      <c r="H3297" s="10">
        <v>0</v>
      </c>
    </row>
    <row r="3298" spans="1:8" x14ac:dyDescent="0.35">
      <c r="A3298" s="9" t="str">
        <f t="shared" si="108"/>
        <v>DISTRIBUCION VOLUMEN X CRITERIO (kg ó litros).Derivados lacteos IngNIVEL MEDIO</v>
      </c>
      <c r="B3298" s="9">
        <v>0</v>
      </c>
      <c r="C3298" s="9">
        <v>0</v>
      </c>
      <c r="D3298" t="s">
        <v>258</v>
      </c>
      <c r="E3298" s="25">
        <v>24.31652724953879</v>
      </c>
      <c r="F3298" s="25">
        <v>27.457706340740568</v>
      </c>
      <c r="G3298" s="25">
        <v>26.610264973204558</v>
      </c>
      <c r="H3298" s="10">
        <v>0</v>
      </c>
    </row>
    <row r="3299" spans="1:8" x14ac:dyDescent="0.35">
      <c r="A3299" s="9" t="str">
        <f t="shared" si="108"/>
        <v>DISTRIBUCION VOLUMEN X CRITERIO (kg ó litros).Derivados lacteos IngNIVEL MEDIO BAJO</v>
      </c>
      <c r="B3299" s="9">
        <v>0</v>
      </c>
      <c r="C3299" s="9">
        <v>0</v>
      </c>
      <c r="D3299" t="s">
        <v>259</v>
      </c>
      <c r="E3299" s="25">
        <v>16.507194139850167</v>
      </c>
      <c r="F3299" s="25">
        <v>12.862573368505615</v>
      </c>
      <c r="G3299" s="25">
        <v>14.675183379748555</v>
      </c>
      <c r="H3299" s="10">
        <v>0</v>
      </c>
    </row>
    <row r="3300" spans="1:8" x14ac:dyDescent="0.35">
      <c r="A3300" s="9" t="str">
        <f t="shared" si="108"/>
        <v>DISTRIBUCION VOLUMEN X CRITERIO (kg ó litros).Derivados lacteos IngNIVEL BAJO</v>
      </c>
      <c r="B3300" s="9">
        <v>0</v>
      </c>
      <c r="C3300" s="9">
        <v>0</v>
      </c>
      <c r="D3300" t="s">
        <v>260</v>
      </c>
      <c r="E3300" s="25">
        <v>18.861887949387317</v>
      </c>
      <c r="F3300" s="25">
        <v>19.760729822448262</v>
      </c>
      <c r="G3300" s="25">
        <v>18.489027771719435</v>
      </c>
      <c r="H3300" s="10">
        <v>0</v>
      </c>
    </row>
    <row r="3301" spans="1:8" x14ac:dyDescent="0.35">
      <c r="A3301" s="9" t="str">
        <f t="shared" si="108"/>
        <v>DISTRIBUCION VOLUMEN X CRITERIO (kg ó litros).Derivados lacteos IngHOMBRE</v>
      </c>
      <c r="B3301" s="9">
        <v>0</v>
      </c>
      <c r="C3301" s="9">
        <v>0</v>
      </c>
      <c r="D3301" t="s">
        <v>173</v>
      </c>
      <c r="E3301" s="25">
        <v>49.10114638327974</v>
      </c>
      <c r="F3301" s="25">
        <v>47.247484217946386</v>
      </c>
      <c r="G3301" s="25">
        <v>45.96086309890287</v>
      </c>
      <c r="H3301" s="10">
        <v>0</v>
      </c>
    </row>
    <row r="3302" spans="1:8" x14ac:dyDescent="0.35">
      <c r="A3302" s="9" t="str">
        <f t="shared" si="108"/>
        <v>DISTRIBUCION VOLUMEN X CRITERIO (kg ó litros).Derivados lacteos IngMUJER</v>
      </c>
      <c r="B3302" s="9">
        <v>0</v>
      </c>
      <c r="C3302" s="9">
        <v>0</v>
      </c>
      <c r="D3302" t="s">
        <v>174</v>
      </c>
      <c r="E3302" s="25">
        <v>50.898836008401169</v>
      </c>
      <c r="F3302" s="25">
        <v>52.752510756929091</v>
      </c>
      <c r="G3302" s="25">
        <v>54.039134671933212</v>
      </c>
      <c r="H3302" s="10">
        <v>0</v>
      </c>
    </row>
    <row r="3303" spans="1:8" x14ac:dyDescent="0.35">
      <c r="A3303" s="9" t="str">
        <f>$B$2343&amp;$C$3303&amp;D3303</f>
        <v>DISTRIBUCION VOLUMEN X CRITERIO (kg ó litros)Mantequilla Ing.T.ESPAÑA</v>
      </c>
      <c r="B3303" s="9">
        <v>0</v>
      </c>
      <c r="C3303" s="9" t="s">
        <v>98</v>
      </c>
      <c r="D3303" t="s">
        <v>145</v>
      </c>
      <c r="E3303" s="25">
        <v>100</v>
      </c>
      <c r="F3303" s="25">
        <v>100</v>
      </c>
      <c r="G3303" s="25">
        <v>100</v>
      </c>
      <c r="H3303" s="10">
        <v>0</v>
      </c>
    </row>
    <row r="3304" spans="1:8" x14ac:dyDescent="0.35">
      <c r="A3304" s="9" t="str">
        <f t="shared" ref="A3304:A3332" si="109">$B$2343&amp;$C$3303&amp;D3304</f>
        <v>DISTRIBUCION VOLUMEN X CRITERIO (kg ó litros)Mantequilla Ing.BCN AM</v>
      </c>
      <c r="B3304" s="9">
        <v>0</v>
      </c>
      <c r="C3304" s="9">
        <v>0</v>
      </c>
      <c r="D3304" t="s">
        <v>147</v>
      </c>
      <c r="E3304" s="25">
        <v>1.8544354502444242</v>
      </c>
      <c r="F3304" s="25">
        <v>1.9649193614293445</v>
      </c>
      <c r="G3304" s="25">
        <v>1.481036408992781</v>
      </c>
      <c r="H3304" s="10">
        <v>0</v>
      </c>
    </row>
    <row r="3305" spans="1:8" x14ac:dyDescent="0.35">
      <c r="A3305" s="9" t="str">
        <f t="shared" si="109"/>
        <v>DISTRIBUCION VOLUMEN X CRITERIO (kg ó litros)Mantequilla Ing.REST.CAT ARAGON</v>
      </c>
      <c r="B3305" s="9">
        <v>0</v>
      </c>
      <c r="C3305" s="9">
        <v>0</v>
      </c>
      <c r="D3305" t="s">
        <v>148</v>
      </c>
      <c r="E3305" s="25">
        <v>1.6816967393845028</v>
      </c>
      <c r="F3305" s="25">
        <v>1.104409948844296</v>
      </c>
      <c r="G3305" s="25">
        <v>2.002958643692859</v>
      </c>
      <c r="H3305" s="10">
        <v>0</v>
      </c>
    </row>
    <row r="3306" spans="1:8" x14ac:dyDescent="0.35">
      <c r="A3306" s="9" t="str">
        <f t="shared" si="109"/>
        <v>DISTRIBUCION VOLUMEN X CRITERIO (kg ó litros)Mantequilla Ing.LEVANTE</v>
      </c>
      <c r="B3306" s="9">
        <v>0</v>
      </c>
      <c r="C3306" s="9">
        <v>0</v>
      </c>
      <c r="D3306" t="s">
        <v>149</v>
      </c>
      <c r="E3306" s="25">
        <v>20.945767590248334</v>
      </c>
      <c r="F3306" s="25">
        <v>14.558791467362688</v>
      </c>
      <c r="G3306" s="25">
        <v>17.552480856949238</v>
      </c>
      <c r="H3306" s="10">
        <v>0</v>
      </c>
    </row>
    <row r="3307" spans="1:8" x14ac:dyDescent="0.35">
      <c r="A3307" s="9" t="str">
        <f t="shared" si="109"/>
        <v>DISTRIBUCION VOLUMEN X CRITERIO (kg ó litros)Mantequilla Ing.ANDALUCIA</v>
      </c>
      <c r="B3307" s="9">
        <v>0</v>
      </c>
      <c r="C3307" s="9">
        <v>0</v>
      </c>
      <c r="D3307" t="s">
        <v>150</v>
      </c>
      <c r="E3307" s="25">
        <v>51.306156281381597</v>
      </c>
      <c r="F3307" s="25">
        <v>47.60888999446022</v>
      </c>
      <c r="G3307" s="25">
        <v>47.108268337410003</v>
      </c>
      <c r="H3307" s="10">
        <v>0</v>
      </c>
    </row>
    <row r="3308" spans="1:8" x14ac:dyDescent="0.35">
      <c r="A3308" s="9" t="str">
        <f t="shared" si="109"/>
        <v>DISTRIBUCION VOLUMEN X CRITERIO (kg ó litros)Mantequilla Ing.MDD AM</v>
      </c>
      <c r="B3308" s="9">
        <v>0</v>
      </c>
      <c r="C3308" s="9">
        <v>0</v>
      </c>
      <c r="D3308" t="s">
        <v>151</v>
      </c>
      <c r="E3308" s="25">
        <v>5.9494846752533652</v>
      </c>
      <c r="F3308" s="25">
        <v>7.0651230552283364</v>
      </c>
      <c r="G3308" s="25">
        <v>11.392618474967399</v>
      </c>
      <c r="H3308" s="10">
        <v>0</v>
      </c>
    </row>
    <row r="3309" spans="1:8" x14ac:dyDescent="0.35">
      <c r="A3309" s="9" t="str">
        <f t="shared" si="109"/>
        <v>DISTRIBUCION VOLUMEN X CRITERIO (kg ó litros)Mantequilla Ing.RTO CENTRO</v>
      </c>
      <c r="B3309" s="9">
        <v>0</v>
      </c>
      <c r="C3309" s="9">
        <v>0</v>
      </c>
      <c r="D3309" t="s">
        <v>152</v>
      </c>
      <c r="E3309" s="25">
        <v>5.9558736275087618</v>
      </c>
      <c r="F3309" s="25">
        <v>9.0474901750677361</v>
      </c>
      <c r="G3309" s="25">
        <v>6.4347172743636198</v>
      </c>
      <c r="H3309" s="10">
        <v>0</v>
      </c>
    </row>
    <row r="3310" spans="1:8" x14ac:dyDescent="0.35">
      <c r="A3310" s="9" t="str">
        <f t="shared" si="109"/>
        <v>DISTRIBUCION VOLUMEN X CRITERIO (kg ó litros)Mantequilla Ing.NORTE-CENTRO</v>
      </c>
      <c r="B3310" s="9">
        <v>0</v>
      </c>
      <c r="C3310" s="9">
        <v>0</v>
      </c>
      <c r="D3310" t="s">
        <v>153</v>
      </c>
      <c r="E3310" s="25">
        <v>11.065920604695052</v>
      </c>
      <c r="F3310" s="25">
        <v>15.127156456012731</v>
      </c>
      <c r="G3310" s="25">
        <v>11.072180181548381</v>
      </c>
      <c r="H3310" s="10">
        <v>0</v>
      </c>
    </row>
    <row r="3311" spans="1:8" x14ac:dyDescent="0.35">
      <c r="A3311" s="9" t="str">
        <f t="shared" si="109"/>
        <v>DISTRIBUCION VOLUMEN X CRITERIO (kg ó litros)Mantequilla Ing.NOROESTE</v>
      </c>
      <c r="B3311" s="9">
        <v>0</v>
      </c>
      <c r="C3311" s="9">
        <v>0</v>
      </c>
      <c r="D3311" t="s">
        <v>154</v>
      </c>
      <c r="E3311" s="25">
        <v>1.2406780246216036</v>
      </c>
      <c r="F3311" s="25">
        <v>3.5232324260125742</v>
      </c>
      <c r="G3311" s="25">
        <v>2.9557416690377245</v>
      </c>
      <c r="H3311" s="10">
        <v>0</v>
      </c>
    </row>
    <row r="3312" spans="1:8" x14ac:dyDescent="0.35">
      <c r="A3312" s="9" t="str">
        <f t="shared" si="109"/>
        <v>DISTRIBUCION VOLUMEN X CRITERIO (kg ó litros)Mantequilla Ing.&lt;2MIL</v>
      </c>
      <c r="B3312" s="9">
        <v>0</v>
      </c>
      <c r="C3312" s="9">
        <v>0</v>
      </c>
      <c r="D3312" t="s">
        <v>155</v>
      </c>
      <c r="E3312" s="25">
        <v>1.5167108169632415</v>
      </c>
      <c r="F3312" s="25">
        <v>2.0654056485969949</v>
      </c>
      <c r="G3312" s="25">
        <v>1.2375942336249703</v>
      </c>
      <c r="H3312" s="10">
        <v>0</v>
      </c>
    </row>
    <row r="3313" spans="1:8" x14ac:dyDescent="0.35">
      <c r="A3313" s="9" t="str">
        <f t="shared" si="109"/>
        <v>DISTRIBUCION VOLUMEN X CRITERIO (kg ó litros)Mantequilla Ing.2-5MIL</v>
      </c>
      <c r="B3313" s="9">
        <v>0</v>
      </c>
      <c r="C3313" s="9">
        <v>0</v>
      </c>
      <c r="D3313" t="s">
        <v>156</v>
      </c>
      <c r="E3313" s="25">
        <v>11.910682141794936</v>
      </c>
      <c r="F3313" s="25">
        <v>1.3980998074553088</v>
      </c>
      <c r="G3313" s="25">
        <v>1.0082505077995378</v>
      </c>
      <c r="H3313" s="10">
        <v>0</v>
      </c>
    </row>
    <row r="3314" spans="1:8" x14ac:dyDescent="0.35">
      <c r="A3314" s="9" t="str">
        <f t="shared" si="109"/>
        <v>DISTRIBUCION VOLUMEN X CRITERIO (kg ó litros)Mantequilla Ing.5-10MIL</v>
      </c>
      <c r="B3314" s="9">
        <v>0</v>
      </c>
      <c r="C3314" s="9">
        <v>0</v>
      </c>
      <c r="D3314" t="s">
        <v>157</v>
      </c>
      <c r="E3314" s="25">
        <v>2.4745456027715869</v>
      </c>
      <c r="F3314" s="25">
        <v>2.0396117557768751</v>
      </c>
      <c r="G3314" s="25">
        <v>2.1933239819775476</v>
      </c>
      <c r="H3314" s="10">
        <v>0</v>
      </c>
    </row>
    <row r="3315" spans="1:8" x14ac:dyDescent="0.35">
      <c r="A3315" s="9" t="str">
        <f t="shared" si="109"/>
        <v>DISTRIBUCION VOLUMEN X CRITERIO (kg ó litros)Mantequilla Ing.10-30MIL</v>
      </c>
      <c r="B3315" s="9">
        <v>0</v>
      </c>
      <c r="C3315" s="9">
        <v>0</v>
      </c>
      <c r="D3315" t="s">
        <v>158</v>
      </c>
      <c r="E3315" s="25">
        <v>13.634202670818373</v>
      </c>
      <c r="F3315" s="25">
        <v>14.667103878104419</v>
      </c>
      <c r="G3315" s="25">
        <v>16.072630150202798</v>
      </c>
      <c r="H3315" s="10">
        <v>0</v>
      </c>
    </row>
    <row r="3316" spans="1:8" x14ac:dyDescent="0.35">
      <c r="A3316" s="9" t="str">
        <f t="shared" si="109"/>
        <v>DISTRIBUCION VOLUMEN X CRITERIO (kg ó litros)Mantequilla Ing.30-100MIL</v>
      </c>
      <c r="B3316" s="9">
        <v>0</v>
      </c>
      <c r="C3316" s="9">
        <v>0</v>
      </c>
      <c r="D3316" t="s">
        <v>159</v>
      </c>
      <c r="E3316" s="25">
        <v>11.881291694894676</v>
      </c>
      <c r="F3316" s="25">
        <v>19.694444473042868</v>
      </c>
      <c r="G3316" s="25">
        <v>13.359215287681991</v>
      </c>
      <c r="H3316" s="10">
        <v>0</v>
      </c>
    </row>
    <row r="3317" spans="1:8" x14ac:dyDescent="0.35">
      <c r="A3317" s="9" t="str">
        <f t="shared" si="109"/>
        <v>DISTRIBUCION VOLUMEN X CRITERIO (kg ó litros)Mantequilla Ing.100-200MIL</v>
      </c>
      <c r="B3317" s="9">
        <v>0</v>
      </c>
      <c r="C3317" s="9">
        <v>0</v>
      </c>
      <c r="D3317" t="s">
        <v>160</v>
      </c>
      <c r="E3317" s="25">
        <v>21.769237312040772</v>
      </c>
      <c r="F3317" s="25">
        <v>24.946381720856717</v>
      </c>
      <c r="G3317" s="25">
        <v>29.238860180619625</v>
      </c>
      <c r="H3317" s="10">
        <v>0</v>
      </c>
    </row>
    <row r="3318" spans="1:8" x14ac:dyDescent="0.35">
      <c r="A3318" s="9" t="str">
        <f t="shared" si="109"/>
        <v>DISTRIBUCION VOLUMEN X CRITERIO (kg ó litros)Mantequilla Ing.200-500MIL</v>
      </c>
      <c r="B3318" s="9">
        <v>0</v>
      </c>
      <c r="C3318" s="9">
        <v>0</v>
      </c>
      <c r="D3318" t="s">
        <v>161</v>
      </c>
      <c r="E3318" s="25">
        <v>26.449025648924017</v>
      </c>
      <c r="F3318" s="25">
        <v>25.681234601991875</v>
      </c>
      <c r="G3318" s="25">
        <v>20.008803310968268</v>
      </c>
      <c r="H3318" s="10">
        <v>0</v>
      </c>
    </row>
    <row r="3319" spans="1:8" x14ac:dyDescent="0.35">
      <c r="A3319" s="9" t="str">
        <f t="shared" si="109"/>
        <v>DISTRIBUCION VOLUMEN X CRITERIO (kg ó litros)Mantequilla Ing.&gt;500MIL</v>
      </c>
      <c r="B3319" s="9">
        <v>0</v>
      </c>
      <c r="C3319" s="9">
        <v>0</v>
      </c>
      <c r="D3319" t="s">
        <v>162</v>
      </c>
      <c r="E3319" s="25">
        <v>10.364301499506313</v>
      </c>
      <c r="F3319" s="25">
        <v>9.5077218890958459</v>
      </c>
      <c r="G3319" s="25">
        <v>16.881330458874125</v>
      </c>
      <c r="H3319" s="10">
        <v>0</v>
      </c>
    </row>
    <row r="3320" spans="1:8" x14ac:dyDescent="0.35">
      <c r="A3320" s="9" t="str">
        <f t="shared" si="109"/>
        <v>DISTRIBUCION VOLUMEN X CRITERIO (kg ó litros)Mantequilla Ing.DE 15 A 19 AÑOS</v>
      </c>
      <c r="B3320" s="9">
        <v>0</v>
      </c>
      <c r="C3320" s="9">
        <v>0</v>
      </c>
      <c r="D3320" t="s">
        <v>163</v>
      </c>
      <c r="E3320" s="25">
        <v>0.92447423975854581</v>
      </c>
      <c r="F3320" s="25">
        <v>0.23700082368866476</v>
      </c>
      <c r="G3320" s="25" t="s">
        <v>282</v>
      </c>
      <c r="H3320" s="10">
        <v>0</v>
      </c>
    </row>
    <row r="3321" spans="1:8" x14ac:dyDescent="0.35">
      <c r="A3321" s="9" t="str">
        <f t="shared" si="109"/>
        <v>DISTRIBUCION VOLUMEN X CRITERIO (kg ó litros)Mantequilla Ing.DE 20 A 24 AÑOS</v>
      </c>
      <c r="B3321" s="9">
        <v>0</v>
      </c>
      <c r="C3321" s="9">
        <v>0</v>
      </c>
      <c r="D3321" t="s">
        <v>164</v>
      </c>
      <c r="E3321" s="25">
        <v>1.2588178258306688</v>
      </c>
      <c r="F3321" s="25">
        <v>0.56682455327055625</v>
      </c>
      <c r="G3321" s="25">
        <v>0.72411119452734196</v>
      </c>
      <c r="H3321" s="10">
        <v>0</v>
      </c>
    </row>
    <row r="3322" spans="1:8" x14ac:dyDescent="0.35">
      <c r="A3322" s="9" t="str">
        <f t="shared" si="109"/>
        <v>DISTRIBUCION VOLUMEN X CRITERIO (kg ó litros)Mantequilla Ing.DE 25 A 34 AÑOS</v>
      </c>
      <c r="B3322" s="9">
        <v>0</v>
      </c>
      <c r="C3322" s="9">
        <v>0</v>
      </c>
      <c r="D3322" t="s">
        <v>165</v>
      </c>
      <c r="E3322" s="25">
        <v>3.1244951074673506</v>
      </c>
      <c r="F3322" s="25">
        <v>4.2664634817594722</v>
      </c>
      <c r="G3322" s="25">
        <v>1.5531285317228511</v>
      </c>
      <c r="H3322" s="10">
        <v>0</v>
      </c>
    </row>
    <row r="3323" spans="1:8" x14ac:dyDescent="0.35">
      <c r="A3323" s="9" t="str">
        <f t="shared" si="109"/>
        <v>DISTRIBUCION VOLUMEN X CRITERIO (kg ó litros)Mantequilla Ing.DE 35 A 49 AÑOS</v>
      </c>
      <c r="B3323" s="9">
        <v>0</v>
      </c>
      <c r="C3323" s="9">
        <v>0</v>
      </c>
      <c r="D3323" t="s">
        <v>166</v>
      </c>
      <c r="E3323" s="25">
        <v>14.401244698110052</v>
      </c>
      <c r="F3323" s="25">
        <v>14.842818722247985</v>
      </c>
      <c r="G3323" s="25">
        <v>10.083446649751652</v>
      </c>
      <c r="H3323" s="10">
        <v>0</v>
      </c>
    </row>
    <row r="3324" spans="1:8" x14ac:dyDescent="0.35">
      <c r="A3324" s="9" t="str">
        <f t="shared" si="109"/>
        <v>DISTRIBUCION VOLUMEN X CRITERIO (kg ó litros)Mantequilla Ing.DE 50 A 59 AÑOS</v>
      </c>
      <c r="B3324" s="9">
        <v>0</v>
      </c>
      <c r="C3324" s="9">
        <v>0</v>
      </c>
      <c r="D3324" t="s">
        <v>167</v>
      </c>
      <c r="E3324" s="25">
        <v>32.802618198018543</v>
      </c>
      <c r="F3324" s="25">
        <v>35.35029384818889</v>
      </c>
      <c r="G3324" s="25">
        <v>40.161332536672553</v>
      </c>
      <c r="H3324" s="10">
        <v>0</v>
      </c>
    </row>
    <row r="3325" spans="1:8" x14ac:dyDescent="0.35">
      <c r="A3325" s="9" t="str">
        <f t="shared" si="109"/>
        <v>DISTRIBUCION VOLUMEN X CRITERIO (kg ó litros)Mantequilla Ing.DE 60 A 75 AÑOS</v>
      </c>
      <c r="B3325" s="9">
        <v>0</v>
      </c>
      <c r="C3325" s="9">
        <v>0</v>
      </c>
      <c r="D3325" t="s">
        <v>168</v>
      </c>
      <c r="E3325" s="25">
        <v>47.488334350571151</v>
      </c>
      <c r="F3325" s="25">
        <v>44.736598549489045</v>
      </c>
      <c r="G3325" s="25">
        <v>47.477983617595896</v>
      </c>
      <c r="H3325" s="10">
        <v>0</v>
      </c>
    </row>
    <row r="3326" spans="1:8" x14ac:dyDescent="0.35">
      <c r="A3326" s="9" t="str">
        <f t="shared" si="109"/>
        <v>DISTRIBUCION VOLUMEN X CRITERIO (kg ó litros)Mantequilla Ing.NIVEL ALTO</v>
      </c>
      <c r="B3326" s="9">
        <v>0</v>
      </c>
      <c r="C3326" s="9">
        <v>0</v>
      </c>
      <c r="D3326" t="s">
        <v>256</v>
      </c>
      <c r="E3326" s="25">
        <v>22.275643435434464</v>
      </c>
      <c r="F3326" s="25">
        <v>25.522947114743584</v>
      </c>
      <c r="G3326" s="25">
        <v>23.364508579294103</v>
      </c>
      <c r="H3326" s="10">
        <v>0</v>
      </c>
    </row>
    <row r="3327" spans="1:8" x14ac:dyDescent="0.35">
      <c r="A3327" s="9" t="str">
        <f t="shared" si="109"/>
        <v>DISTRIBUCION VOLUMEN X CRITERIO (kg ó litros)Mantequilla Ing.NIVEL MEDIO ALTO</v>
      </c>
      <c r="B3327" s="9">
        <v>0</v>
      </c>
      <c r="C3327" s="9">
        <v>0</v>
      </c>
      <c r="D3327" t="s">
        <v>257</v>
      </c>
      <c r="E3327" s="25">
        <v>7.1390588691680232</v>
      </c>
      <c r="F3327" s="25">
        <v>8.6175590812187721</v>
      </c>
      <c r="G3327" s="25">
        <v>12.284289708749382</v>
      </c>
      <c r="H3327" s="10">
        <v>0</v>
      </c>
    </row>
    <row r="3328" spans="1:8" x14ac:dyDescent="0.35">
      <c r="A3328" s="9" t="str">
        <f t="shared" si="109"/>
        <v>DISTRIBUCION VOLUMEN X CRITERIO (kg ó litros)Mantequilla Ing.NIVEL MEDIO</v>
      </c>
      <c r="B3328" s="9">
        <v>0</v>
      </c>
      <c r="C3328" s="9">
        <v>0</v>
      </c>
      <c r="D3328" t="s">
        <v>258</v>
      </c>
      <c r="E3328" s="25">
        <v>24.864703600283999</v>
      </c>
      <c r="F3328" s="25">
        <v>28.020919404025658</v>
      </c>
      <c r="G3328" s="25">
        <v>36.829681133985417</v>
      </c>
      <c r="H3328" s="10">
        <v>0</v>
      </c>
    </row>
    <row r="3329" spans="1:8" x14ac:dyDescent="0.35">
      <c r="A3329" s="9" t="str">
        <f t="shared" si="109"/>
        <v>DISTRIBUCION VOLUMEN X CRITERIO (kg ó litros)Mantequilla Ing.NIVEL MEDIO BAJO</v>
      </c>
      <c r="B3329" s="9">
        <v>0</v>
      </c>
      <c r="C3329" s="9">
        <v>0</v>
      </c>
      <c r="D3329" t="s">
        <v>259</v>
      </c>
      <c r="E3329" s="25">
        <v>23.116956160643472</v>
      </c>
      <c r="F3329" s="25">
        <v>17.570786506013555</v>
      </c>
      <c r="G3329" s="25">
        <v>11.298487731869503</v>
      </c>
      <c r="H3329" s="10">
        <v>0</v>
      </c>
    </row>
    <row r="3330" spans="1:8" x14ac:dyDescent="0.35">
      <c r="A3330" s="9" t="str">
        <f t="shared" si="109"/>
        <v>DISTRIBUCION VOLUMEN X CRITERIO (kg ó litros)Mantequilla Ing.NIVEL BAJO</v>
      </c>
      <c r="B3330" s="9">
        <v>0</v>
      </c>
      <c r="C3330" s="9">
        <v>0</v>
      </c>
      <c r="D3330" t="s">
        <v>260</v>
      </c>
      <c r="E3330" s="25">
        <v>22.603631471847617</v>
      </c>
      <c r="F3330" s="25">
        <v>20.26779804492659</v>
      </c>
      <c r="G3330" s="25">
        <v>16.223045578638175</v>
      </c>
      <c r="H3330" s="10">
        <v>0</v>
      </c>
    </row>
    <row r="3331" spans="1:8" x14ac:dyDescent="0.35">
      <c r="A3331" s="9" t="str">
        <f t="shared" si="109"/>
        <v>DISTRIBUCION VOLUMEN X CRITERIO (kg ó litros)Mantequilla Ing.HOMBRE</v>
      </c>
      <c r="B3331" s="9">
        <v>0</v>
      </c>
      <c r="C3331" s="9">
        <v>0</v>
      </c>
      <c r="D3331" t="s">
        <v>173</v>
      </c>
      <c r="E3331" s="25">
        <v>66.813292055895289</v>
      </c>
      <c r="F3331" s="25">
        <v>61.409614717811309</v>
      </c>
      <c r="G3331" s="25">
        <v>62.299438464016077</v>
      </c>
      <c r="H3331" s="10">
        <v>0</v>
      </c>
    </row>
    <row r="3332" spans="1:8" x14ac:dyDescent="0.35">
      <c r="A3332" s="9" t="str">
        <f t="shared" si="109"/>
        <v>DISTRIBUCION VOLUMEN X CRITERIO (kg ó litros)Mantequilla Ing.MUJER</v>
      </c>
      <c r="B3332" s="9">
        <v>0</v>
      </c>
      <c r="C3332" s="9">
        <v>0</v>
      </c>
      <c r="D3332" t="s">
        <v>174</v>
      </c>
      <c r="E3332" s="25">
        <v>33.18669930870405</v>
      </c>
      <c r="F3332" s="25">
        <v>38.590382555817399</v>
      </c>
      <c r="G3332" s="25">
        <v>37.700562753761076</v>
      </c>
      <c r="H3332" s="10">
        <v>0</v>
      </c>
    </row>
    <row r="3333" spans="1:8" x14ac:dyDescent="0.35">
      <c r="A3333" s="9" t="str">
        <f>$B$2343&amp;$C$3333&amp;D3333</f>
        <v>DISTRIBUCION VOLUMEN X CRITERIO (kg ó litros)Postres Ing.T.ESPAÑA</v>
      </c>
      <c r="B3333" s="9">
        <v>0</v>
      </c>
      <c r="C3333" s="9" t="s">
        <v>99</v>
      </c>
      <c r="D3333" t="s">
        <v>145</v>
      </c>
      <c r="E3333" s="25">
        <v>100</v>
      </c>
      <c r="F3333" s="25">
        <v>100</v>
      </c>
      <c r="G3333" s="25">
        <v>100</v>
      </c>
      <c r="H3333" s="10">
        <v>0</v>
      </c>
    </row>
    <row r="3334" spans="1:8" x14ac:dyDescent="0.35">
      <c r="A3334" s="9" t="str">
        <f t="shared" ref="A3334:A3362" si="110">$B$2343&amp;$C$3333&amp;D3334</f>
        <v>DISTRIBUCION VOLUMEN X CRITERIO (kg ó litros)Postres Ing.BCN AM</v>
      </c>
      <c r="B3334" s="9">
        <v>0</v>
      </c>
      <c r="C3334" s="9">
        <v>0</v>
      </c>
      <c r="D3334" t="s">
        <v>147</v>
      </c>
      <c r="E3334" s="25">
        <v>11.270430561844067</v>
      </c>
      <c r="F3334" s="25">
        <v>8.954188636558273</v>
      </c>
      <c r="G3334" s="25">
        <v>9.0635662240958208</v>
      </c>
      <c r="H3334" s="10">
        <v>0</v>
      </c>
    </row>
    <row r="3335" spans="1:8" x14ac:dyDescent="0.35">
      <c r="A3335" s="9" t="str">
        <f t="shared" si="110"/>
        <v>DISTRIBUCION VOLUMEN X CRITERIO (kg ó litros)Postres Ing.REST.CAT ARAGON</v>
      </c>
      <c r="B3335" s="9">
        <v>0</v>
      </c>
      <c r="C3335" s="9">
        <v>0</v>
      </c>
      <c r="D3335" t="s">
        <v>148</v>
      </c>
      <c r="E3335" s="25">
        <v>11.646043063082743</v>
      </c>
      <c r="F3335" s="25">
        <v>12.122198397208829</v>
      </c>
      <c r="G3335" s="25">
        <v>16.381206914662428</v>
      </c>
      <c r="H3335" s="10">
        <v>0</v>
      </c>
    </row>
    <row r="3336" spans="1:8" x14ac:dyDescent="0.35">
      <c r="A3336" s="9" t="str">
        <f t="shared" si="110"/>
        <v>DISTRIBUCION VOLUMEN X CRITERIO (kg ó litros)Postres Ing.LEVANTE</v>
      </c>
      <c r="B3336" s="9">
        <v>0</v>
      </c>
      <c r="C3336" s="9">
        <v>0</v>
      </c>
      <c r="D3336" t="s">
        <v>149</v>
      </c>
      <c r="E3336" s="25">
        <v>15.667672407183936</v>
      </c>
      <c r="F3336" s="25">
        <v>16.323496151023114</v>
      </c>
      <c r="G3336" s="25">
        <v>16.27212137318439</v>
      </c>
      <c r="H3336" s="10">
        <v>0</v>
      </c>
    </row>
    <row r="3337" spans="1:8" x14ac:dyDescent="0.35">
      <c r="A3337" s="9" t="str">
        <f t="shared" si="110"/>
        <v>DISTRIBUCION VOLUMEN X CRITERIO (kg ó litros)Postres Ing.ANDALUCIA</v>
      </c>
      <c r="B3337" s="9">
        <v>0</v>
      </c>
      <c r="C3337" s="9">
        <v>0</v>
      </c>
      <c r="D3337" t="s">
        <v>150</v>
      </c>
      <c r="E3337" s="25">
        <v>14.27768916556634</v>
      </c>
      <c r="F3337" s="25">
        <v>12.44763014612202</v>
      </c>
      <c r="G3337" s="25">
        <v>15.128514863318077</v>
      </c>
      <c r="H3337" s="10">
        <v>0</v>
      </c>
    </row>
    <row r="3338" spans="1:8" x14ac:dyDescent="0.35">
      <c r="A3338" s="9" t="str">
        <f t="shared" si="110"/>
        <v>DISTRIBUCION VOLUMEN X CRITERIO (kg ó litros)Postres Ing.MDD AM</v>
      </c>
      <c r="B3338" s="9">
        <v>0</v>
      </c>
      <c r="C3338" s="9">
        <v>0</v>
      </c>
      <c r="D3338" t="s">
        <v>151</v>
      </c>
      <c r="E3338" s="25">
        <v>21.174476734147991</v>
      </c>
      <c r="F3338" s="25">
        <v>18.156286015256295</v>
      </c>
      <c r="G3338" s="25">
        <v>15.752351555298908</v>
      </c>
      <c r="H3338" s="10">
        <v>0</v>
      </c>
    </row>
    <row r="3339" spans="1:8" x14ac:dyDescent="0.35">
      <c r="A3339" s="9" t="str">
        <f t="shared" si="110"/>
        <v>DISTRIBUCION VOLUMEN X CRITERIO (kg ó litros)Postres Ing.RTO CENTRO</v>
      </c>
      <c r="B3339" s="9">
        <v>0</v>
      </c>
      <c r="C3339" s="9">
        <v>0</v>
      </c>
      <c r="D3339" t="s">
        <v>152</v>
      </c>
      <c r="E3339" s="25">
        <v>6.5474440826831435</v>
      </c>
      <c r="F3339" s="25">
        <v>9.3998824186213774</v>
      </c>
      <c r="G3339" s="25">
        <v>8.6952604547803336</v>
      </c>
      <c r="H3339" s="10">
        <v>0</v>
      </c>
    </row>
    <row r="3340" spans="1:8" x14ac:dyDescent="0.35">
      <c r="A3340" s="9" t="str">
        <f t="shared" si="110"/>
        <v>DISTRIBUCION VOLUMEN X CRITERIO (kg ó litros)Postres Ing.NORTE-CENTRO</v>
      </c>
      <c r="B3340" s="9">
        <v>0</v>
      </c>
      <c r="C3340" s="9">
        <v>0</v>
      </c>
      <c r="D3340" t="s">
        <v>153</v>
      </c>
      <c r="E3340" s="25">
        <v>11.413807924332499</v>
      </c>
      <c r="F3340" s="25">
        <v>11.852257363265677</v>
      </c>
      <c r="G3340" s="25">
        <v>8.2599318579028118</v>
      </c>
      <c r="H3340" s="10">
        <v>0</v>
      </c>
    </row>
    <row r="3341" spans="1:8" x14ac:dyDescent="0.35">
      <c r="A3341" s="9" t="str">
        <f t="shared" si="110"/>
        <v>DISTRIBUCION VOLUMEN X CRITERIO (kg ó litros)Postres Ing.NOROESTE</v>
      </c>
      <c r="B3341" s="9">
        <v>0</v>
      </c>
      <c r="C3341" s="9">
        <v>0</v>
      </c>
      <c r="D3341" t="s">
        <v>154</v>
      </c>
      <c r="E3341" s="25">
        <v>8.0024177527760845</v>
      </c>
      <c r="F3341" s="25">
        <v>10.744063170450945</v>
      </c>
      <c r="G3341" s="25">
        <v>10.44705975826748</v>
      </c>
      <c r="H3341" s="10">
        <v>0</v>
      </c>
    </row>
    <row r="3342" spans="1:8" x14ac:dyDescent="0.35">
      <c r="A3342" s="9" t="str">
        <f t="shared" si="110"/>
        <v>DISTRIBUCION VOLUMEN X CRITERIO (kg ó litros)Postres Ing.&lt;2MIL</v>
      </c>
      <c r="B3342" s="9">
        <v>0</v>
      </c>
      <c r="C3342" s="9">
        <v>0</v>
      </c>
      <c r="D3342" t="s">
        <v>155</v>
      </c>
      <c r="E3342" s="25">
        <v>4.3025056885944757</v>
      </c>
      <c r="F3342" s="25">
        <v>4.4508031492604179</v>
      </c>
      <c r="G3342" s="25">
        <v>5.8927616269846785</v>
      </c>
      <c r="H3342" s="10">
        <v>0</v>
      </c>
    </row>
    <row r="3343" spans="1:8" x14ac:dyDescent="0.35">
      <c r="A3343" s="9" t="str">
        <f t="shared" si="110"/>
        <v>DISTRIBUCION VOLUMEN X CRITERIO (kg ó litros)Postres Ing.2-5MIL</v>
      </c>
      <c r="B3343" s="9">
        <v>0</v>
      </c>
      <c r="C3343" s="9">
        <v>0</v>
      </c>
      <c r="D3343" t="s">
        <v>156</v>
      </c>
      <c r="E3343" s="25">
        <v>4.1930374542768556</v>
      </c>
      <c r="F3343" s="25">
        <v>5.0616206616327668</v>
      </c>
      <c r="G3343" s="25">
        <v>3.4575101189319057</v>
      </c>
      <c r="H3343" s="10">
        <v>0</v>
      </c>
    </row>
    <row r="3344" spans="1:8" x14ac:dyDescent="0.35">
      <c r="A3344" s="9" t="str">
        <f t="shared" si="110"/>
        <v>DISTRIBUCION VOLUMEN X CRITERIO (kg ó litros)Postres Ing.5-10MIL</v>
      </c>
      <c r="B3344" s="9">
        <v>0</v>
      </c>
      <c r="C3344" s="9">
        <v>0</v>
      </c>
      <c r="D3344" t="s">
        <v>157</v>
      </c>
      <c r="E3344" s="25">
        <v>7.072585726634065</v>
      </c>
      <c r="F3344" s="25">
        <v>6.4888170846798747</v>
      </c>
      <c r="G3344" s="25">
        <v>9.5811123616012441</v>
      </c>
      <c r="H3344" s="10">
        <v>0</v>
      </c>
    </row>
    <row r="3345" spans="1:8" x14ac:dyDescent="0.35">
      <c r="A3345" s="9" t="str">
        <f t="shared" si="110"/>
        <v>DISTRIBUCION VOLUMEN X CRITERIO (kg ó litros)Postres Ing.10-30MIL</v>
      </c>
      <c r="B3345" s="9">
        <v>0</v>
      </c>
      <c r="C3345" s="9">
        <v>0</v>
      </c>
      <c r="D3345" t="s">
        <v>158</v>
      </c>
      <c r="E3345" s="25">
        <v>18.087987703043648</v>
      </c>
      <c r="F3345" s="25">
        <v>19.370448169614118</v>
      </c>
      <c r="G3345" s="25">
        <v>21.293793539968306</v>
      </c>
      <c r="H3345" s="10">
        <v>0</v>
      </c>
    </row>
    <row r="3346" spans="1:8" x14ac:dyDescent="0.35">
      <c r="A3346" s="9" t="str">
        <f t="shared" si="110"/>
        <v>DISTRIBUCION VOLUMEN X CRITERIO (kg ó litros)Postres Ing.30-100MIL</v>
      </c>
      <c r="B3346" s="9">
        <v>0</v>
      </c>
      <c r="C3346" s="9">
        <v>0</v>
      </c>
      <c r="D3346" t="s">
        <v>159</v>
      </c>
      <c r="E3346" s="25">
        <v>18.751918988281364</v>
      </c>
      <c r="F3346" s="25">
        <v>20.210466751762485</v>
      </c>
      <c r="G3346" s="25">
        <v>20.876610619069609</v>
      </c>
      <c r="H3346" s="10">
        <v>0</v>
      </c>
    </row>
    <row r="3347" spans="1:8" x14ac:dyDescent="0.35">
      <c r="A3347" s="9" t="str">
        <f t="shared" si="110"/>
        <v>DISTRIBUCION VOLUMEN X CRITERIO (kg ó litros)Postres Ing.100-200MIL</v>
      </c>
      <c r="B3347" s="9">
        <v>0</v>
      </c>
      <c r="C3347" s="9">
        <v>0</v>
      </c>
      <c r="D3347" t="s">
        <v>160</v>
      </c>
      <c r="E3347" s="25">
        <v>10.394854693718568</v>
      </c>
      <c r="F3347" s="25">
        <v>8.9223601099128782</v>
      </c>
      <c r="G3347" s="25">
        <v>9.0922115904951788</v>
      </c>
      <c r="H3347" s="10">
        <v>0</v>
      </c>
    </row>
    <row r="3348" spans="1:8" x14ac:dyDescent="0.35">
      <c r="A3348" s="9" t="str">
        <f t="shared" si="110"/>
        <v>DISTRIBUCION VOLUMEN X CRITERIO (kg ó litros)Postres Ing.200-500MIL</v>
      </c>
      <c r="B3348" s="9">
        <v>0</v>
      </c>
      <c r="C3348" s="9">
        <v>0</v>
      </c>
      <c r="D3348" t="s">
        <v>161</v>
      </c>
      <c r="E3348" s="25">
        <v>12.229167601838176</v>
      </c>
      <c r="F3348" s="25">
        <v>14.062096963264246</v>
      </c>
      <c r="G3348" s="25">
        <v>12.352238806877407</v>
      </c>
      <c r="H3348" s="10">
        <v>0</v>
      </c>
    </row>
    <row r="3349" spans="1:8" x14ac:dyDescent="0.35">
      <c r="A3349" s="9" t="str">
        <f t="shared" si="110"/>
        <v>DISTRIBUCION VOLUMEN X CRITERIO (kg ó litros)Postres Ing.&gt;500MIL</v>
      </c>
      <c r="B3349" s="9">
        <v>0</v>
      </c>
      <c r="C3349" s="9">
        <v>0</v>
      </c>
      <c r="D3349" t="s">
        <v>162</v>
      </c>
      <c r="E3349" s="25">
        <v>24.967925265572092</v>
      </c>
      <c r="F3349" s="25">
        <v>21.433389876594035</v>
      </c>
      <c r="G3349" s="25">
        <v>17.453777815908037</v>
      </c>
      <c r="H3349" s="10">
        <v>0</v>
      </c>
    </row>
    <row r="3350" spans="1:8" x14ac:dyDescent="0.35">
      <c r="A3350" s="9" t="str">
        <f t="shared" si="110"/>
        <v>DISTRIBUCION VOLUMEN X CRITERIO (kg ó litros)Postres Ing.DE 15 A 19 AÑOS</v>
      </c>
      <c r="B3350" s="9">
        <v>0</v>
      </c>
      <c r="C3350" s="9">
        <v>0</v>
      </c>
      <c r="D3350" t="s">
        <v>163</v>
      </c>
      <c r="E3350" s="25">
        <v>0.79697141253851578</v>
      </c>
      <c r="F3350" s="25">
        <v>1.9753106942358052</v>
      </c>
      <c r="G3350" s="25">
        <v>1.0094774086855391</v>
      </c>
      <c r="H3350" s="10">
        <v>0</v>
      </c>
    </row>
    <row r="3351" spans="1:8" x14ac:dyDescent="0.35">
      <c r="A3351" s="9" t="str">
        <f t="shared" si="110"/>
        <v>DISTRIBUCION VOLUMEN X CRITERIO (kg ó litros)Postres Ing.DE 20 A 24 AÑOS</v>
      </c>
      <c r="B3351" s="9">
        <v>0</v>
      </c>
      <c r="C3351" s="9">
        <v>0</v>
      </c>
      <c r="D3351" t="s">
        <v>164</v>
      </c>
      <c r="E3351" s="25">
        <v>1.1677413823829741</v>
      </c>
      <c r="F3351" s="25">
        <v>0.99076789527799913</v>
      </c>
      <c r="G3351" s="25">
        <v>1.4360225989211888</v>
      </c>
      <c r="H3351" s="10">
        <v>0</v>
      </c>
    </row>
    <row r="3352" spans="1:8" x14ac:dyDescent="0.35">
      <c r="A3352" s="9" t="str">
        <f t="shared" si="110"/>
        <v>DISTRIBUCION VOLUMEN X CRITERIO (kg ó litros)Postres Ing.DE 25 A 34 AÑOS</v>
      </c>
      <c r="B3352" s="9">
        <v>0</v>
      </c>
      <c r="C3352" s="9">
        <v>0</v>
      </c>
      <c r="D3352" t="s">
        <v>165</v>
      </c>
      <c r="E3352" s="25">
        <v>6.6395162879386893</v>
      </c>
      <c r="F3352" s="25">
        <v>5.7185387661855289</v>
      </c>
      <c r="G3352" s="25">
        <v>5.2773304873646518</v>
      </c>
      <c r="H3352" s="10">
        <v>0</v>
      </c>
    </row>
    <row r="3353" spans="1:8" x14ac:dyDescent="0.35">
      <c r="A3353" s="9" t="str">
        <f t="shared" si="110"/>
        <v>DISTRIBUCION VOLUMEN X CRITERIO (kg ó litros)Postres Ing.DE 35 A 49 AÑOS</v>
      </c>
      <c r="B3353" s="9">
        <v>0</v>
      </c>
      <c r="C3353" s="9">
        <v>0</v>
      </c>
      <c r="D3353" t="s">
        <v>166</v>
      </c>
      <c r="E3353" s="25">
        <v>22.356660725487341</v>
      </c>
      <c r="F3353" s="25">
        <v>20.508086997280444</v>
      </c>
      <c r="G3353" s="25">
        <v>19.636647637239761</v>
      </c>
      <c r="H3353" s="10">
        <v>0</v>
      </c>
    </row>
    <row r="3354" spans="1:8" x14ac:dyDescent="0.35">
      <c r="A3354" s="9" t="str">
        <f t="shared" si="110"/>
        <v>DISTRIBUCION VOLUMEN X CRITERIO (kg ó litros)Postres Ing.DE 50 A 59 AÑOS</v>
      </c>
      <c r="B3354" s="9">
        <v>0</v>
      </c>
      <c r="C3354" s="9">
        <v>0</v>
      </c>
      <c r="D3354" t="s">
        <v>167</v>
      </c>
      <c r="E3354" s="25">
        <v>25.433406263905994</v>
      </c>
      <c r="F3354" s="25">
        <v>28.449268300240799</v>
      </c>
      <c r="G3354" s="25">
        <v>31.145731159262439</v>
      </c>
      <c r="H3354" s="10">
        <v>0</v>
      </c>
    </row>
    <row r="3355" spans="1:8" x14ac:dyDescent="0.35">
      <c r="A3355" s="9" t="str">
        <f t="shared" si="110"/>
        <v>DISTRIBUCION VOLUMEN X CRITERIO (kg ó litros)Postres Ing.DE 60 A 75 AÑOS</v>
      </c>
      <c r="B3355" s="9">
        <v>0</v>
      </c>
      <c r="C3355" s="9">
        <v>0</v>
      </c>
      <c r="D3355" t="s">
        <v>168</v>
      </c>
      <c r="E3355" s="25">
        <v>43.60568478240863</v>
      </c>
      <c r="F3355" s="25">
        <v>42.358028061870343</v>
      </c>
      <c r="G3355" s="25">
        <v>41.494802038413923</v>
      </c>
      <c r="H3355" s="10">
        <v>0</v>
      </c>
    </row>
    <row r="3356" spans="1:8" x14ac:dyDescent="0.35">
      <c r="A3356" s="9" t="str">
        <f t="shared" si="110"/>
        <v>DISTRIBUCION VOLUMEN X CRITERIO (kg ó litros)Postres Ing.NIVEL ALTO</v>
      </c>
      <c r="B3356" s="9">
        <v>0</v>
      </c>
      <c r="C3356" s="9">
        <v>0</v>
      </c>
      <c r="D3356" t="s">
        <v>256</v>
      </c>
      <c r="E3356" s="25">
        <v>24.26903085325468</v>
      </c>
      <c r="F3356" s="25">
        <v>24.793489403629497</v>
      </c>
      <c r="G3356" s="25">
        <v>24.876203756224115</v>
      </c>
      <c r="H3356" s="10">
        <v>0</v>
      </c>
    </row>
    <row r="3357" spans="1:8" x14ac:dyDescent="0.35">
      <c r="A3357" s="9" t="str">
        <f t="shared" si="110"/>
        <v>DISTRIBUCION VOLUMEN X CRITERIO (kg ó litros)Postres Ing.NIVEL MEDIO ALTO</v>
      </c>
      <c r="B3357" s="9">
        <v>0</v>
      </c>
      <c r="C3357" s="9">
        <v>0</v>
      </c>
      <c r="D3357" t="s">
        <v>257</v>
      </c>
      <c r="E3357" s="25">
        <v>16.037137787028456</v>
      </c>
      <c r="F3357" s="25">
        <v>15.989831151710113</v>
      </c>
      <c r="G3357" s="25">
        <v>15.127696696851503</v>
      </c>
      <c r="H3357" s="10">
        <v>0</v>
      </c>
    </row>
    <row r="3358" spans="1:8" x14ac:dyDescent="0.35">
      <c r="A3358" s="9" t="str">
        <f t="shared" si="110"/>
        <v>DISTRIBUCION VOLUMEN X CRITERIO (kg ó litros)Postres Ing.NIVEL MEDIO</v>
      </c>
      <c r="B3358" s="9">
        <v>0</v>
      </c>
      <c r="C3358" s="9">
        <v>0</v>
      </c>
      <c r="D3358" t="s">
        <v>258</v>
      </c>
      <c r="E3358" s="25">
        <v>23.244864473991488</v>
      </c>
      <c r="F3358" s="25">
        <v>25.986981684648647</v>
      </c>
      <c r="G3358" s="25">
        <v>24.990842208960647</v>
      </c>
      <c r="H3358" s="10">
        <v>0</v>
      </c>
    </row>
    <row r="3359" spans="1:8" x14ac:dyDescent="0.35">
      <c r="A3359" s="9" t="str">
        <f t="shared" si="110"/>
        <v>DISTRIBUCION VOLUMEN X CRITERIO (kg ó litros)Postres Ing.NIVEL MEDIO BAJO</v>
      </c>
      <c r="B3359" s="9">
        <v>0</v>
      </c>
      <c r="C3359" s="9">
        <v>0</v>
      </c>
      <c r="D3359" t="s">
        <v>259</v>
      </c>
      <c r="E3359" s="25">
        <v>19.402838897899411</v>
      </c>
      <c r="F3359" s="25">
        <v>12.078988006733434</v>
      </c>
      <c r="G3359" s="25">
        <v>15.637746281741139</v>
      </c>
      <c r="H3359" s="10">
        <v>0</v>
      </c>
    </row>
    <row r="3360" spans="1:8" x14ac:dyDescent="0.35">
      <c r="A3360" s="9" t="str">
        <f t="shared" si="110"/>
        <v>DISTRIBUCION VOLUMEN X CRITERIO (kg ó litros)Postres Ing.NIVEL BAJO</v>
      </c>
      <c r="B3360" s="9">
        <v>0</v>
      </c>
      <c r="C3360" s="9">
        <v>0</v>
      </c>
      <c r="D3360" t="s">
        <v>260</v>
      </c>
      <c r="E3360" s="25">
        <v>17.046108453434965</v>
      </c>
      <c r="F3360" s="25">
        <v>21.15071145587574</v>
      </c>
      <c r="G3360" s="25">
        <v>19.367527688024673</v>
      </c>
      <c r="H3360" s="10">
        <v>0</v>
      </c>
    </row>
    <row r="3361" spans="1:8" x14ac:dyDescent="0.35">
      <c r="A3361" s="9" t="str">
        <f t="shared" si="110"/>
        <v>DISTRIBUCION VOLUMEN X CRITERIO (kg ó litros)Postres Ing.HOMBRE</v>
      </c>
      <c r="B3361" s="9">
        <v>0</v>
      </c>
      <c r="C3361" s="9">
        <v>0</v>
      </c>
      <c r="D3361" t="s">
        <v>173</v>
      </c>
      <c r="E3361" s="25">
        <v>54.551816337099964</v>
      </c>
      <c r="F3361" s="25">
        <v>51.074775695557875</v>
      </c>
      <c r="G3361" s="25">
        <v>49.292310067648543</v>
      </c>
      <c r="H3361" s="10">
        <v>0</v>
      </c>
    </row>
    <row r="3362" spans="1:8" x14ac:dyDescent="0.35">
      <c r="A3362" s="9" t="str">
        <f t="shared" si="110"/>
        <v>DISTRIBUCION VOLUMEN X CRITERIO (kg ó litros)Postres Ing.MUJER</v>
      </c>
      <c r="B3362" s="9">
        <v>0</v>
      </c>
      <c r="C3362" s="9">
        <v>0</v>
      </c>
      <c r="D3362" t="s">
        <v>174</v>
      </c>
      <c r="E3362" s="25">
        <v>45.448161594759569</v>
      </c>
      <c r="F3362" s="25">
        <v>48.925224304442125</v>
      </c>
      <c r="G3362" s="25">
        <v>50.707704284667962</v>
      </c>
      <c r="H3362" s="10">
        <v>0</v>
      </c>
    </row>
    <row r="3363" spans="1:8" x14ac:dyDescent="0.35">
      <c r="A3363" s="9" t="str">
        <f>$B$2343&amp;$C$3363&amp;D3363</f>
        <v>DISTRIBUCION VOLUMEN X CRITERIO (kg ó litros)Yogures Ing.T.ESPAÑA</v>
      </c>
      <c r="B3363" s="9">
        <v>0</v>
      </c>
      <c r="C3363" s="9" t="s">
        <v>100</v>
      </c>
      <c r="D3363" t="s">
        <v>145</v>
      </c>
      <c r="E3363" s="25">
        <v>100</v>
      </c>
      <c r="F3363" s="25">
        <v>100</v>
      </c>
      <c r="G3363" s="25">
        <v>100</v>
      </c>
      <c r="H3363" s="10">
        <v>0</v>
      </c>
    </row>
    <row r="3364" spans="1:8" x14ac:dyDescent="0.35">
      <c r="A3364" s="9" t="str">
        <f t="shared" ref="A3364:A3392" si="111">$B$2343&amp;$C$3363&amp;D3364</f>
        <v>DISTRIBUCION VOLUMEN X CRITERIO (kg ó litros)Yogures Ing.BCN AM</v>
      </c>
      <c r="B3364" s="9">
        <v>0</v>
      </c>
      <c r="C3364" s="9">
        <v>0</v>
      </c>
      <c r="D3364" t="s">
        <v>147</v>
      </c>
      <c r="E3364" s="25">
        <v>20.329967942002988</v>
      </c>
      <c r="F3364" s="25">
        <v>16.66585315418903</v>
      </c>
      <c r="G3364" s="25">
        <v>19.367451480851098</v>
      </c>
      <c r="H3364" s="10">
        <v>0</v>
      </c>
    </row>
    <row r="3365" spans="1:8" x14ac:dyDescent="0.35">
      <c r="A3365" s="9" t="str">
        <f t="shared" si="111"/>
        <v>DISTRIBUCION VOLUMEN X CRITERIO (kg ó litros)Yogures Ing.REST.CAT ARAGON</v>
      </c>
      <c r="B3365" s="9">
        <v>0</v>
      </c>
      <c r="C3365" s="9">
        <v>0</v>
      </c>
      <c r="D3365" t="s">
        <v>148</v>
      </c>
      <c r="E3365" s="25">
        <v>5.8671783244568978</v>
      </c>
      <c r="F3365" s="25">
        <v>8.7953970712262652</v>
      </c>
      <c r="G3365" s="25">
        <v>12.66709761825453</v>
      </c>
      <c r="H3365" s="10">
        <v>0</v>
      </c>
    </row>
    <row r="3366" spans="1:8" x14ac:dyDescent="0.35">
      <c r="A3366" s="9" t="str">
        <f t="shared" si="111"/>
        <v>DISTRIBUCION VOLUMEN X CRITERIO (kg ó litros)Yogures Ing.LEVANTE</v>
      </c>
      <c r="B3366" s="9">
        <v>0</v>
      </c>
      <c r="C3366" s="9">
        <v>0</v>
      </c>
      <c r="D3366" t="s">
        <v>149</v>
      </c>
      <c r="E3366" s="25">
        <v>8.3862843192479506</v>
      </c>
      <c r="F3366" s="25">
        <v>13.82813567698777</v>
      </c>
      <c r="G3366" s="25">
        <v>16.020392393648354</v>
      </c>
      <c r="H3366" s="10">
        <v>0</v>
      </c>
    </row>
    <row r="3367" spans="1:8" x14ac:dyDescent="0.35">
      <c r="A3367" s="9" t="str">
        <f t="shared" si="111"/>
        <v>DISTRIBUCION VOLUMEN X CRITERIO (kg ó litros)Yogures Ing.ANDALUCIA</v>
      </c>
      <c r="B3367" s="9">
        <v>0</v>
      </c>
      <c r="C3367" s="9">
        <v>0</v>
      </c>
      <c r="D3367" t="s">
        <v>150</v>
      </c>
      <c r="E3367" s="25">
        <v>14.400195606295277</v>
      </c>
      <c r="F3367" s="25">
        <v>11.663081563096005</v>
      </c>
      <c r="G3367" s="25">
        <v>7.0388988801258812</v>
      </c>
      <c r="H3367" s="10">
        <v>0</v>
      </c>
    </row>
    <row r="3368" spans="1:8" x14ac:dyDescent="0.35">
      <c r="A3368" s="9" t="str">
        <f t="shared" si="111"/>
        <v>DISTRIBUCION VOLUMEN X CRITERIO (kg ó litros)Yogures Ing.MDD AM</v>
      </c>
      <c r="B3368" s="9">
        <v>0</v>
      </c>
      <c r="C3368" s="9">
        <v>0</v>
      </c>
      <c r="D3368" t="s">
        <v>151</v>
      </c>
      <c r="E3368" s="25">
        <v>12.792435830829213</v>
      </c>
      <c r="F3368" s="25">
        <v>15.628445381404029</v>
      </c>
      <c r="G3368" s="25">
        <v>10.245826019582505</v>
      </c>
      <c r="H3368" s="10">
        <v>0</v>
      </c>
    </row>
    <row r="3369" spans="1:8" x14ac:dyDescent="0.35">
      <c r="A3369" s="9" t="str">
        <f t="shared" si="111"/>
        <v>DISTRIBUCION VOLUMEN X CRITERIO (kg ó litros)Yogures Ing.RTO CENTRO</v>
      </c>
      <c r="B3369" s="9">
        <v>0</v>
      </c>
      <c r="C3369" s="9">
        <v>0</v>
      </c>
      <c r="D3369" t="s">
        <v>152</v>
      </c>
      <c r="E3369" s="25">
        <v>3.6110646161108533</v>
      </c>
      <c r="F3369" s="25">
        <v>11.74669128146382</v>
      </c>
      <c r="G3369" s="25">
        <v>11.164976863125819</v>
      </c>
      <c r="H3369" s="10">
        <v>0</v>
      </c>
    </row>
    <row r="3370" spans="1:8" x14ac:dyDescent="0.35">
      <c r="A3370" s="9" t="str">
        <f t="shared" si="111"/>
        <v>DISTRIBUCION VOLUMEN X CRITERIO (kg ó litros)Yogures Ing.NORTE-CENTRO</v>
      </c>
      <c r="B3370" s="9">
        <v>0</v>
      </c>
      <c r="C3370" s="9">
        <v>0</v>
      </c>
      <c r="D3370" t="s">
        <v>153</v>
      </c>
      <c r="E3370" s="25">
        <v>15.085645661343575</v>
      </c>
      <c r="F3370" s="25">
        <v>8.7081053600458649</v>
      </c>
      <c r="G3370" s="25">
        <v>10.202242795585102</v>
      </c>
      <c r="H3370" s="10">
        <v>0</v>
      </c>
    </row>
    <row r="3371" spans="1:8" x14ac:dyDescent="0.35">
      <c r="A3371" s="9" t="str">
        <f t="shared" si="111"/>
        <v>DISTRIBUCION VOLUMEN X CRITERIO (kg ó litros)Yogures Ing.NOROESTE</v>
      </c>
      <c r="B3371" s="9">
        <v>0</v>
      </c>
      <c r="C3371" s="9">
        <v>0</v>
      </c>
      <c r="D3371" t="s">
        <v>154</v>
      </c>
      <c r="E3371" s="25">
        <v>19.527230829821526</v>
      </c>
      <c r="F3371" s="25">
        <v>12.964278613821822</v>
      </c>
      <c r="G3371" s="25">
        <v>13.293109219654745</v>
      </c>
      <c r="H3371" s="10">
        <v>0</v>
      </c>
    </row>
    <row r="3372" spans="1:8" x14ac:dyDescent="0.35">
      <c r="A3372" s="9" t="str">
        <f t="shared" si="111"/>
        <v>DISTRIBUCION VOLUMEN X CRITERIO (kg ó litros)Yogures Ing.&lt;2MIL</v>
      </c>
      <c r="B3372" s="9">
        <v>0</v>
      </c>
      <c r="C3372" s="9">
        <v>0</v>
      </c>
      <c r="D3372" t="s">
        <v>155</v>
      </c>
      <c r="E3372" s="25">
        <v>4.8823881401647684</v>
      </c>
      <c r="F3372" s="25">
        <v>4.9788820879186684</v>
      </c>
      <c r="G3372" s="25">
        <v>8.4872766596318101</v>
      </c>
      <c r="H3372" s="10">
        <v>0</v>
      </c>
    </row>
    <row r="3373" spans="1:8" x14ac:dyDescent="0.35">
      <c r="A3373" s="9" t="str">
        <f t="shared" si="111"/>
        <v>DISTRIBUCION VOLUMEN X CRITERIO (kg ó litros)Yogures Ing.2-5MIL</v>
      </c>
      <c r="B3373" s="9">
        <v>0</v>
      </c>
      <c r="C3373" s="9">
        <v>0</v>
      </c>
      <c r="D3373" t="s">
        <v>156</v>
      </c>
      <c r="E3373" s="25">
        <v>10.424757356623077</v>
      </c>
      <c r="F3373" s="25">
        <v>7.4145046802375951</v>
      </c>
      <c r="G3373" s="25">
        <v>4.0041606819446791</v>
      </c>
      <c r="H3373" s="10">
        <v>0</v>
      </c>
    </row>
    <row r="3374" spans="1:8" x14ac:dyDescent="0.35">
      <c r="A3374" s="9" t="str">
        <f t="shared" si="111"/>
        <v>DISTRIBUCION VOLUMEN X CRITERIO (kg ó litros)Yogures Ing.5-10MIL</v>
      </c>
      <c r="B3374" s="9">
        <v>0</v>
      </c>
      <c r="C3374" s="9">
        <v>0</v>
      </c>
      <c r="D3374" t="s">
        <v>157</v>
      </c>
      <c r="E3374" s="25">
        <v>15.54955285814888</v>
      </c>
      <c r="F3374" s="25">
        <v>4.3897324765319548</v>
      </c>
      <c r="G3374" s="25">
        <v>9.5867096645056922</v>
      </c>
      <c r="H3374" s="10">
        <v>0</v>
      </c>
    </row>
    <row r="3375" spans="1:8" x14ac:dyDescent="0.35">
      <c r="A3375" s="9" t="str">
        <f t="shared" si="111"/>
        <v>DISTRIBUCION VOLUMEN X CRITERIO (kg ó litros)Yogures Ing.10-30MIL</v>
      </c>
      <c r="B3375" s="9">
        <v>0</v>
      </c>
      <c r="C3375" s="9">
        <v>0</v>
      </c>
      <c r="D3375" t="s">
        <v>158</v>
      </c>
      <c r="E3375" s="25">
        <v>7.8897078476625389</v>
      </c>
      <c r="F3375" s="25">
        <v>12.626967659667615</v>
      </c>
      <c r="G3375" s="25">
        <v>19.039175260854275</v>
      </c>
      <c r="H3375" s="10">
        <v>0</v>
      </c>
    </row>
    <row r="3376" spans="1:8" x14ac:dyDescent="0.35">
      <c r="A3376" s="9" t="str">
        <f t="shared" si="111"/>
        <v>DISTRIBUCION VOLUMEN X CRITERIO (kg ó litros)Yogures Ing.30-100MIL</v>
      </c>
      <c r="B3376" s="9">
        <v>0</v>
      </c>
      <c r="C3376" s="9">
        <v>0</v>
      </c>
      <c r="D3376" t="s">
        <v>159</v>
      </c>
      <c r="E3376" s="25">
        <v>20.570329173164335</v>
      </c>
      <c r="F3376" s="25">
        <v>20.929616849940228</v>
      </c>
      <c r="G3376" s="25">
        <v>18.966710219284856</v>
      </c>
      <c r="H3376" s="10">
        <v>0</v>
      </c>
    </row>
    <row r="3377" spans="1:8" x14ac:dyDescent="0.35">
      <c r="A3377" s="9" t="str">
        <f t="shared" si="111"/>
        <v>DISTRIBUCION VOLUMEN X CRITERIO (kg ó litros)Yogures Ing.100-200MIL</v>
      </c>
      <c r="B3377" s="9">
        <v>0</v>
      </c>
      <c r="C3377" s="9">
        <v>0</v>
      </c>
      <c r="D3377" t="s">
        <v>160</v>
      </c>
      <c r="E3377" s="25">
        <v>11.405097147557251</v>
      </c>
      <c r="F3377" s="25">
        <v>11.139663635828805</v>
      </c>
      <c r="G3377" s="25">
        <v>17.395759000207203</v>
      </c>
      <c r="H3377" s="10">
        <v>0</v>
      </c>
    </row>
    <row r="3378" spans="1:8" x14ac:dyDescent="0.35">
      <c r="A3378" s="9" t="str">
        <f t="shared" si="111"/>
        <v>DISTRIBUCION VOLUMEN X CRITERIO (kg ó litros)Yogures Ing.200-500MIL</v>
      </c>
      <c r="B3378" s="9">
        <v>0</v>
      </c>
      <c r="C3378" s="9">
        <v>0</v>
      </c>
      <c r="D3378" t="s">
        <v>161</v>
      </c>
      <c r="E3378" s="25">
        <v>10.28286735693707</v>
      </c>
      <c r="F3378" s="25">
        <v>15.834093736246798</v>
      </c>
      <c r="G3378" s="25">
        <v>9.9856809784727059</v>
      </c>
      <c r="H3378" s="10">
        <v>0</v>
      </c>
    </row>
    <row r="3379" spans="1:8" x14ac:dyDescent="0.35">
      <c r="A3379" s="9" t="str">
        <f t="shared" si="111"/>
        <v>DISTRIBUCION VOLUMEN X CRITERIO (kg ó litros)Yogures Ing.&gt;500MIL</v>
      </c>
      <c r="B3379" s="9">
        <v>0</v>
      </c>
      <c r="C3379" s="9">
        <v>0</v>
      </c>
      <c r="D3379" t="s">
        <v>162</v>
      </c>
      <c r="E3379" s="25">
        <v>18.995300292437705</v>
      </c>
      <c r="F3379" s="25">
        <v>22.686526430825644</v>
      </c>
      <c r="G3379" s="25">
        <v>12.534524135593999</v>
      </c>
      <c r="H3379" s="10">
        <v>0</v>
      </c>
    </row>
    <row r="3380" spans="1:8" x14ac:dyDescent="0.35">
      <c r="A3380" s="9" t="str">
        <f t="shared" si="111"/>
        <v>DISTRIBUCION VOLUMEN X CRITERIO (kg ó litros)Yogures Ing.DE 15 A 19 AÑOS</v>
      </c>
      <c r="B3380" s="9">
        <v>0</v>
      </c>
      <c r="C3380" s="9">
        <v>0</v>
      </c>
      <c r="D3380" t="s">
        <v>163</v>
      </c>
      <c r="E3380" s="25" t="s">
        <v>282</v>
      </c>
      <c r="F3380" s="25">
        <v>2.5511042307079812</v>
      </c>
      <c r="G3380" s="25">
        <v>2.9066152996662669</v>
      </c>
      <c r="H3380" s="10">
        <v>0</v>
      </c>
    </row>
    <row r="3381" spans="1:8" x14ac:dyDescent="0.35">
      <c r="A3381" s="9" t="str">
        <f t="shared" si="111"/>
        <v>DISTRIBUCION VOLUMEN X CRITERIO (kg ó litros)Yogures Ing.DE 20 A 24 AÑOS</v>
      </c>
      <c r="B3381" s="9">
        <v>0</v>
      </c>
      <c r="C3381" s="9">
        <v>0</v>
      </c>
      <c r="D3381" t="s">
        <v>164</v>
      </c>
      <c r="E3381" s="25">
        <v>0.76632269521743057</v>
      </c>
      <c r="F3381" s="25">
        <v>1.0924308033791863</v>
      </c>
      <c r="G3381" s="25">
        <v>3.3146220981070056</v>
      </c>
      <c r="H3381" s="10">
        <v>0</v>
      </c>
    </row>
    <row r="3382" spans="1:8" x14ac:dyDescent="0.35">
      <c r="A3382" s="9" t="str">
        <f t="shared" si="111"/>
        <v>DISTRIBUCION VOLUMEN X CRITERIO (kg ó litros)Yogures Ing.DE 25 A 34 AÑOS</v>
      </c>
      <c r="B3382" s="9">
        <v>0</v>
      </c>
      <c r="C3382" s="9">
        <v>0</v>
      </c>
      <c r="D3382" t="s">
        <v>165</v>
      </c>
      <c r="E3382" s="25">
        <v>6.074644454318773</v>
      </c>
      <c r="F3382" s="25">
        <v>9.2158660939394359</v>
      </c>
      <c r="G3382" s="25">
        <v>5.8828927651584921</v>
      </c>
      <c r="H3382" s="10">
        <v>0</v>
      </c>
    </row>
    <row r="3383" spans="1:8" x14ac:dyDescent="0.35">
      <c r="A3383" s="9" t="str">
        <f t="shared" si="111"/>
        <v>DISTRIBUCION VOLUMEN X CRITERIO (kg ó litros)Yogures Ing.DE 35 A 49 AÑOS</v>
      </c>
      <c r="B3383" s="9">
        <v>0</v>
      </c>
      <c r="C3383" s="9">
        <v>0</v>
      </c>
      <c r="D3383" t="s">
        <v>166</v>
      </c>
      <c r="E3383" s="25">
        <v>34.900331345599803</v>
      </c>
      <c r="F3383" s="25">
        <v>36.598983033385764</v>
      </c>
      <c r="G3383" s="25">
        <v>35.101286122000921</v>
      </c>
      <c r="H3383" s="10">
        <v>0</v>
      </c>
    </row>
    <row r="3384" spans="1:8" x14ac:dyDescent="0.35">
      <c r="A3384" s="9" t="str">
        <f t="shared" si="111"/>
        <v>DISTRIBUCION VOLUMEN X CRITERIO (kg ó litros)Yogures Ing.DE 50 A 59 AÑOS</v>
      </c>
      <c r="B3384" s="9">
        <v>0</v>
      </c>
      <c r="C3384" s="9">
        <v>0</v>
      </c>
      <c r="D3384" t="s">
        <v>167</v>
      </c>
      <c r="E3384" s="25">
        <v>29.157015836747252</v>
      </c>
      <c r="F3384" s="25">
        <v>24.701749525920739</v>
      </c>
      <c r="G3384" s="25">
        <v>23.560131832318028</v>
      </c>
      <c r="H3384" s="10">
        <v>0</v>
      </c>
    </row>
    <row r="3385" spans="1:8" x14ac:dyDescent="0.35">
      <c r="A3385" s="9" t="str">
        <f t="shared" si="111"/>
        <v>DISTRIBUCION VOLUMEN X CRITERIO (kg ó litros)Yogures Ing.DE 60 A 75 AÑOS</v>
      </c>
      <c r="B3385" s="9">
        <v>0</v>
      </c>
      <c r="C3385" s="9">
        <v>0</v>
      </c>
      <c r="D3385" t="s">
        <v>168</v>
      </c>
      <c r="E3385" s="25">
        <v>29.101684588769057</v>
      </c>
      <c r="F3385" s="25">
        <v>25.839857791474032</v>
      </c>
      <c r="G3385" s="25">
        <v>29.23444728995343</v>
      </c>
      <c r="H3385" s="10">
        <v>0</v>
      </c>
    </row>
    <row r="3386" spans="1:8" x14ac:dyDescent="0.35">
      <c r="A3386" s="9" t="str">
        <f t="shared" si="111"/>
        <v>DISTRIBUCION VOLUMEN X CRITERIO (kg ó litros)Yogures Ing.NIVEL ALTO</v>
      </c>
      <c r="B3386" s="9">
        <v>0</v>
      </c>
      <c r="C3386" s="9">
        <v>0</v>
      </c>
      <c r="D3386" t="s">
        <v>256</v>
      </c>
      <c r="E3386" s="25">
        <v>22.182255500530928</v>
      </c>
      <c r="F3386" s="25">
        <v>30.66661231271145</v>
      </c>
      <c r="G3386" s="25">
        <v>22.894941566324498</v>
      </c>
      <c r="H3386" s="10">
        <v>0</v>
      </c>
    </row>
    <row r="3387" spans="1:8" x14ac:dyDescent="0.35">
      <c r="A3387" s="9" t="str">
        <f t="shared" si="111"/>
        <v>DISTRIBUCION VOLUMEN X CRITERIO (kg ó litros)Yogures Ing.NIVEL MEDIO ALTO</v>
      </c>
      <c r="B3387" s="9">
        <v>0</v>
      </c>
      <c r="C3387" s="9">
        <v>0</v>
      </c>
      <c r="D3387" t="s">
        <v>257</v>
      </c>
      <c r="E3387" s="25">
        <v>8.9041831532393338</v>
      </c>
      <c r="F3387" s="25">
        <v>11.380573883156579</v>
      </c>
      <c r="G3387" s="25">
        <v>9.5290928261589496</v>
      </c>
      <c r="H3387" s="10">
        <v>0</v>
      </c>
    </row>
    <row r="3388" spans="1:8" x14ac:dyDescent="0.35">
      <c r="A3388" s="9" t="str">
        <f t="shared" si="111"/>
        <v>DISTRIBUCION VOLUMEN X CRITERIO (kg ó litros)Yogures Ing.NIVEL MEDIO</v>
      </c>
      <c r="B3388" s="9">
        <v>0</v>
      </c>
      <c r="C3388" s="9">
        <v>0</v>
      </c>
      <c r="D3388" t="s">
        <v>258</v>
      </c>
      <c r="E3388" s="25">
        <v>32.608644474668793</v>
      </c>
      <c r="F3388" s="25">
        <v>28.570262609411778</v>
      </c>
      <c r="G3388" s="25">
        <v>27.54240663996843</v>
      </c>
      <c r="H3388" s="10">
        <v>0</v>
      </c>
    </row>
    <row r="3389" spans="1:8" x14ac:dyDescent="0.35">
      <c r="A3389" s="9" t="str">
        <f t="shared" si="111"/>
        <v>DISTRIBUCION VOLUMEN X CRITERIO (kg ó litros)Yogures Ing.NIVEL MEDIO BAJO</v>
      </c>
      <c r="B3389" s="9">
        <v>0</v>
      </c>
      <c r="C3389" s="9">
        <v>0</v>
      </c>
      <c r="D3389" t="s">
        <v>259</v>
      </c>
      <c r="E3389" s="25">
        <v>20.12490343089755</v>
      </c>
      <c r="F3389" s="25">
        <v>10.206754601092031</v>
      </c>
      <c r="G3389" s="25">
        <v>14.621599591790591</v>
      </c>
      <c r="H3389" s="10">
        <v>0</v>
      </c>
    </row>
    <row r="3390" spans="1:8" x14ac:dyDescent="0.35">
      <c r="A3390" s="9" t="str">
        <f t="shared" si="111"/>
        <v>DISTRIBUCION VOLUMEN X CRITERIO (kg ó litros)Yogures Ing.NIVEL BAJO</v>
      </c>
      <c r="B3390" s="9">
        <v>0</v>
      </c>
      <c r="C3390" s="9">
        <v>0</v>
      </c>
      <c r="D3390" t="s">
        <v>260</v>
      </c>
      <c r="E3390" s="25">
        <v>16.180013872402469</v>
      </c>
      <c r="F3390" s="25">
        <v>19.175781345877439</v>
      </c>
      <c r="G3390" s="25">
        <v>25.411952391980325</v>
      </c>
      <c r="H3390" s="10">
        <v>0</v>
      </c>
    </row>
    <row r="3391" spans="1:8" x14ac:dyDescent="0.35">
      <c r="A3391" s="9" t="str">
        <f t="shared" si="111"/>
        <v>DISTRIBUCION VOLUMEN X CRITERIO (kg ó litros)Yogures Ing.HOMBRE</v>
      </c>
      <c r="B3391" s="9">
        <v>0</v>
      </c>
      <c r="C3391" s="9">
        <v>0</v>
      </c>
      <c r="D3391" t="s">
        <v>173</v>
      </c>
      <c r="E3391" s="25">
        <v>60.028773261376791</v>
      </c>
      <c r="F3391" s="25">
        <v>40.639242553639136</v>
      </c>
      <c r="G3391" s="25">
        <v>36.177378671463671</v>
      </c>
      <c r="H3391" s="10">
        <v>0</v>
      </c>
    </row>
    <row r="3392" spans="1:8" x14ac:dyDescent="0.35">
      <c r="A3392" s="9" t="str">
        <f t="shared" si="111"/>
        <v>DISTRIBUCION VOLUMEN X CRITERIO (kg ó litros)Yogures Ing.MUJER</v>
      </c>
      <c r="B3392" s="9">
        <v>0</v>
      </c>
      <c r="C3392" s="9">
        <v>0</v>
      </c>
      <c r="D3392" t="s">
        <v>174</v>
      </c>
      <c r="E3392" s="25">
        <v>39.971228141775192</v>
      </c>
      <c r="F3392" s="25">
        <v>59.360741626985657</v>
      </c>
      <c r="G3392" s="25">
        <v>63.822628487182932</v>
      </c>
      <c r="H3392" s="10">
        <v>0</v>
      </c>
    </row>
    <row r="3393" spans="1:8" x14ac:dyDescent="0.35">
      <c r="A3393" s="9" t="str">
        <f>$B$2343&amp;$C$3393&amp;D3393</f>
        <v>DISTRIBUCION VOLUMEN X CRITERIO (kg ó litros)Queso Ing.T.ESPAÑA</v>
      </c>
      <c r="B3393" s="9">
        <v>0</v>
      </c>
      <c r="C3393" s="9" t="s">
        <v>101</v>
      </c>
      <c r="D3393" t="s">
        <v>145</v>
      </c>
      <c r="E3393" s="25">
        <v>100</v>
      </c>
      <c r="F3393" s="25">
        <v>100</v>
      </c>
      <c r="G3393" s="25">
        <v>100</v>
      </c>
      <c r="H3393" s="10">
        <v>0</v>
      </c>
    </row>
    <row r="3394" spans="1:8" x14ac:dyDescent="0.35">
      <c r="A3394" s="9" t="str">
        <f t="shared" ref="A3394:A3422" si="112">$B$2343&amp;$C$3393&amp;D3394</f>
        <v>DISTRIBUCION VOLUMEN X CRITERIO (kg ó litros)Queso Ing.BCN AM</v>
      </c>
      <c r="B3394" s="9">
        <v>0</v>
      </c>
      <c r="C3394" s="9">
        <v>0</v>
      </c>
      <c r="D3394" t="s">
        <v>147</v>
      </c>
      <c r="E3394" s="25">
        <v>9.1245364011631338</v>
      </c>
      <c r="F3394" s="25">
        <v>7.9664047212822702</v>
      </c>
      <c r="G3394" s="25">
        <v>10.083561104541044</v>
      </c>
      <c r="H3394" s="10">
        <v>0</v>
      </c>
    </row>
    <row r="3395" spans="1:8" x14ac:dyDescent="0.35">
      <c r="A3395" s="9" t="str">
        <f t="shared" si="112"/>
        <v>DISTRIBUCION VOLUMEN X CRITERIO (kg ó litros)Queso Ing.REST.CAT ARAGON</v>
      </c>
      <c r="B3395" s="9">
        <v>0</v>
      </c>
      <c r="C3395" s="9">
        <v>0</v>
      </c>
      <c r="D3395" t="s">
        <v>148</v>
      </c>
      <c r="E3395" s="25">
        <v>12.134838230627597</v>
      </c>
      <c r="F3395" s="25">
        <v>11.852102242419829</v>
      </c>
      <c r="G3395" s="25">
        <v>13.100505764120406</v>
      </c>
      <c r="H3395" s="10">
        <v>0</v>
      </c>
    </row>
    <row r="3396" spans="1:8" x14ac:dyDescent="0.35">
      <c r="A3396" s="9" t="str">
        <f t="shared" si="112"/>
        <v>DISTRIBUCION VOLUMEN X CRITERIO (kg ó litros)Queso Ing.LEVANTE</v>
      </c>
      <c r="B3396" s="9">
        <v>0</v>
      </c>
      <c r="C3396" s="9">
        <v>0</v>
      </c>
      <c r="D3396" t="s">
        <v>149</v>
      </c>
      <c r="E3396" s="25">
        <v>17.877190037241029</v>
      </c>
      <c r="F3396" s="25">
        <v>17.837018589122302</v>
      </c>
      <c r="G3396" s="25">
        <v>17.233360587894097</v>
      </c>
      <c r="H3396" s="10">
        <v>0</v>
      </c>
    </row>
    <row r="3397" spans="1:8" x14ac:dyDescent="0.35">
      <c r="A3397" s="9" t="str">
        <f t="shared" si="112"/>
        <v>DISTRIBUCION VOLUMEN X CRITERIO (kg ó litros)Queso Ing.ANDALUCIA</v>
      </c>
      <c r="B3397" s="9">
        <v>0</v>
      </c>
      <c r="C3397" s="9">
        <v>0</v>
      </c>
      <c r="D3397" t="s">
        <v>150</v>
      </c>
      <c r="E3397" s="25">
        <v>20.941460028324915</v>
      </c>
      <c r="F3397" s="25">
        <v>22.389765613783357</v>
      </c>
      <c r="G3397" s="25">
        <v>21.658065792108559</v>
      </c>
      <c r="H3397" s="10">
        <v>0</v>
      </c>
    </row>
    <row r="3398" spans="1:8" x14ac:dyDescent="0.35">
      <c r="A3398" s="9" t="str">
        <f t="shared" si="112"/>
        <v>DISTRIBUCION VOLUMEN X CRITERIO (kg ó litros)Queso Ing.MDD AM</v>
      </c>
      <c r="B3398" s="9">
        <v>0</v>
      </c>
      <c r="C3398" s="9">
        <v>0</v>
      </c>
      <c r="D3398" t="s">
        <v>151</v>
      </c>
      <c r="E3398" s="25">
        <v>16.210098068029584</v>
      </c>
      <c r="F3398" s="25">
        <v>15.456283753337852</v>
      </c>
      <c r="G3398" s="25">
        <v>14.599471699428236</v>
      </c>
      <c r="H3398" s="10">
        <v>0</v>
      </c>
    </row>
    <row r="3399" spans="1:8" x14ac:dyDescent="0.35">
      <c r="A3399" s="9" t="str">
        <f t="shared" si="112"/>
        <v>DISTRIBUCION VOLUMEN X CRITERIO (kg ó litros)Queso Ing.RTO CENTRO</v>
      </c>
      <c r="B3399" s="9">
        <v>0</v>
      </c>
      <c r="C3399" s="9">
        <v>0</v>
      </c>
      <c r="D3399" t="s">
        <v>152</v>
      </c>
      <c r="E3399" s="25">
        <v>9.6195078480128497</v>
      </c>
      <c r="F3399" s="25">
        <v>10.673045206862891</v>
      </c>
      <c r="G3399" s="25">
        <v>10.545742408151092</v>
      </c>
      <c r="H3399" s="10">
        <v>0</v>
      </c>
    </row>
    <row r="3400" spans="1:8" x14ac:dyDescent="0.35">
      <c r="A3400" s="9" t="str">
        <f t="shared" si="112"/>
        <v>DISTRIBUCION VOLUMEN X CRITERIO (kg ó litros)Queso Ing.NORTE-CENTRO</v>
      </c>
      <c r="B3400" s="9">
        <v>0</v>
      </c>
      <c r="C3400" s="9">
        <v>0</v>
      </c>
      <c r="D3400" t="s">
        <v>153</v>
      </c>
      <c r="E3400" s="25">
        <v>7.4884596258774287</v>
      </c>
      <c r="F3400" s="25">
        <v>7.1450367142234956</v>
      </c>
      <c r="G3400" s="25">
        <v>7.0940099234353262</v>
      </c>
      <c r="H3400" s="10">
        <v>0</v>
      </c>
    </row>
    <row r="3401" spans="1:8" x14ac:dyDescent="0.35">
      <c r="A3401" s="9" t="str">
        <f t="shared" si="112"/>
        <v>DISTRIBUCION VOLUMEN X CRITERIO (kg ó litros)Queso Ing.NOROESTE</v>
      </c>
      <c r="B3401" s="9">
        <v>0</v>
      </c>
      <c r="C3401" s="9">
        <v>0</v>
      </c>
      <c r="D3401" t="s">
        <v>154</v>
      </c>
      <c r="E3401" s="25">
        <v>6.6038943747973535</v>
      </c>
      <c r="F3401" s="25">
        <v>6.6803366741995429</v>
      </c>
      <c r="G3401" s="25">
        <v>5.6852769128414211</v>
      </c>
      <c r="H3401" s="10">
        <v>0</v>
      </c>
    </row>
    <row r="3402" spans="1:8" x14ac:dyDescent="0.35">
      <c r="A3402" s="9" t="str">
        <f t="shared" si="112"/>
        <v>DISTRIBUCION VOLUMEN X CRITERIO (kg ó litros)Queso Ing.&lt;2MIL</v>
      </c>
      <c r="B3402" s="9">
        <v>0</v>
      </c>
      <c r="C3402" s="9">
        <v>0</v>
      </c>
      <c r="D3402" t="s">
        <v>155</v>
      </c>
      <c r="E3402" s="25">
        <v>4.5717248282144807</v>
      </c>
      <c r="F3402" s="25">
        <v>4.1416774389518354</v>
      </c>
      <c r="G3402" s="25">
        <v>4.143763235177401</v>
      </c>
      <c r="H3402" s="10">
        <v>0</v>
      </c>
    </row>
    <row r="3403" spans="1:8" x14ac:dyDescent="0.35">
      <c r="A3403" s="9" t="str">
        <f t="shared" si="112"/>
        <v>DISTRIBUCION VOLUMEN X CRITERIO (kg ó litros)Queso Ing.2-5MIL</v>
      </c>
      <c r="B3403" s="9">
        <v>0</v>
      </c>
      <c r="C3403" s="9">
        <v>0</v>
      </c>
      <c r="D3403" t="s">
        <v>156</v>
      </c>
      <c r="E3403" s="25">
        <v>5.7911397579273425</v>
      </c>
      <c r="F3403" s="25">
        <v>5.0610369264798125</v>
      </c>
      <c r="G3403" s="25">
        <v>3.7388340584434259</v>
      </c>
      <c r="H3403" s="10">
        <v>0</v>
      </c>
    </row>
    <row r="3404" spans="1:8" x14ac:dyDescent="0.35">
      <c r="A3404" s="9" t="str">
        <f t="shared" si="112"/>
        <v>DISTRIBUCION VOLUMEN X CRITERIO (kg ó litros)Queso Ing.5-10MIL</v>
      </c>
      <c r="B3404" s="9">
        <v>0</v>
      </c>
      <c r="C3404" s="9">
        <v>0</v>
      </c>
      <c r="D3404" t="s">
        <v>157</v>
      </c>
      <c r="E3404" s="25">
        <v>7.1075584246687615</v>
      </c>
      <c r="F3404" s="25">
        <v>8.0141292113171865</v>
      </c>
      <c r="G3404" s="25">
        <v>8.3991286873002764</v>
      </c>
      <c r="H3404" s="10">
        <v>0</v>
      </c>
    </row>
    <row r="3405" spans="1:8" x14ac:dyDescent="0.35">
      <c r="A3405" s="9" t="str">
        <f t="shared" si="112"/>
        <v>DISTRIBUCION VOLUMEN X CRITERIO (kg ó litros)Queso Ing.10-30MIL</v>
      </c>
      <c r="B3405" s="9">
        <v>0</v>
      </c>
      <c r="C3405" s="9">
        <v>0</v>
      </c>
      <c r="D3405" t="s">
        <v>158</v>
      </c>
      <c r="E3405" s="25">
        <v>16.311600380045114</v>
      </c>
      <c r="F3405" s="25">
        <v>15.808351282465063</v>
      </c>
      <c r="G3405" s="25">
        <v>18.243804340731558</v>
      </c>
      <c r="H3405" s="10">
        <v>0</v>
      </c>
    </row>
    <row r="3406" spans="1:8" x14ac:dyDescent="0.35">
      <c r="A3406" s="9" t="str">
        <f t="shared" si="112"/>
        <v>DISTRIBUCION VOLUMEN X CRITERIO (kg ó litros)Queso Ing.30-100MIL</v>
      </c>
      <c r="B3406" s="9">
        <v>0</v>
      </c>
      <c r="C3406" s="9">
        <v>0</v>
      </c>
      <c r="D3406" t="s">
        <v>159</v>
      </c>
      <c r="E3406" s="25">
        <v>24.338498121043376</v>
      </c>
      <c r="F3406" s="25">
        <v>22.503649977949081</v>
      </c>
      <c r="G3406" s="25">
        <v>23.869298423254744</v>
      </c>
      <c r="H3406" s="10">
        <v>0</v>
      </c>
    </row>
    <row r="3407" spans="1:8" x14ac:dyDescent="0.35">
      <c r="A3407" s="9" t="str">
        <f t="shared" si="112"/>
        <v>DISTRIBUCION VOLUMEN X CRITERIO (kg ó litros)Queso Ing.100-200MIL</v>
      </c>
      <c r="B3407" s="9">
        <v>0</v>
      </c>
      <c r="C3407" s="9">
        <v>0</v>
      </c>
      <c r="D3407" t="s">
        <v>160</v>
      </c>
      <c r="E3407" s="25">
        <v>9.6183645049987394</v>
      </c>
      <c r="F3407" s="25">
        <v>10.682610378052331</v>
      </c>
      <c r="G3407" s="25">
        <v>10.947370254725081</v>
      </c>
      <c r="H3407" s="10">
        <v>0</v>
      </c>
    </row>
    <row r="3408" spans="1:8" x14ac:dyDescent="0.35">
      <c r="A3408" s="9" t="str">
        <f t="shared" si="112"/>
        <v>DISTRIBUCION VOLUMEN X CRITERIO (kg ó litros)Queso Ing.200-500MIL</v>
      </c>
      <c r="B3408" s="9">
        <v>0</v>
      </c>
      <c r="C3408" s="9">
        <v>0</v>
      </c>
      <c r="D3408" t="s">
        <v>161</v>
      </c>
      <c r="E3408" s="25">
        <v>16.452201338700824</v>
      </c>
      <c r="F3408" s="25">
        <v>18.314486676512239</v>
      </c>
      <c r="G3408" s="25">
        <v>16.117312795530719</v>
      </c>
      <c r="H3408" s="10">
        <v>0</v>
      </c>
    </row>
    <row r="3409" spans="1:8" x14ac:dyDescent="0.35">
      <c r="A3409" s="9" t="str">
        <f t="shared" si="112"/>
        <v>DISTRIBUCION VOLUMEN X CRITERIO (kg ó litros)Queso Ing.&gt;500MIL</v>
      </c>
      <c r="B3409" s="9">
        <v>0</v>
      </c>
      <c r="C3409" s="9">
        <v>0</v>
      </c>
      <c r="D3409" t="s">
        <v>162</v>
      </c>
      <c r="E3409" s="25">
        <v>15.808907452249423</v>
      </c>
      <c r="F3409" s="25">
        <v>15.474054190611849</v>
      </c>
      <c r="G3409" s="25">
        <v>14.540482287355367</v>
      </c>
      <c r="H3409" s="10">
        <v>0</v>
      </c>
    </row>
    <row r="3410" spans="1:8" x14ac:dyDescent="0.35">
      <c r="A3410" s="9" t="str">
        <f t="shared" si="112"/>
        <v>DISTRIBUCION VOLUMEN X CRITERIO (kg ó litros)Queso Ing.DE 15 A 19 AÑOS</v>
      </c>
      <c r="B3410" s="9">
        <v>0</v>
      </c>
      <c r="C3410" s="9">
        <v>0</v>
      </c>
      <c r="D3410" t="s">
        <v>163</v>
      </c>
      <c r="E3410" s="25">
        <v>3.7690596457957874</v>
      </c>
      <c r="F3410" s="25">
        <v>4.8421170785609657</v>
      </c>
      <c r="G3410" s="25">
        <v>4.3244918710995641</v>
      </c>
      <c r="H3410" s="10">
        <v>0</v>
      </c>
    </row>
    <row r="3411" spans="1:8" x14ac:dyDescent="0.35">
      <c r="A3411" s="9" t="str">
        <f t="shared" si="112"/>
        <v>DISTRIBUCION VOLUMEN X CRITERIO (kg ó litros)Queso Ing.DE 20 A 24 AÑOS</v>
      </c>
      <c r="B3411" s="9">
        <v>0</v>
      </c>
      <c r="C3411" s="9">
        <v>0</v>
      </c>
      <c r="D3411" t="s">
        <v>164</v>
      </c>
      <c r="E3411" s="25">
        <v>5.2960757213168339</v>
      </c>
      <c r="F3411" s="25">
        <v>4.8792420245904644</v>
      </c>
      <c r="G3411" s="25">
        <v>5.1873438863207078</v>
      </c>
      <c r="H3411" s="10">
        <v>0</v>
      </c>
    </row>
    <row r="3412" spans="1:8" x14ac:dyDescent="0.35">
      <c r="A3412" s="9" t="str">
        <f t="shared" si="112"/>
        <v>DISTRIBUCION VOLUMEN X CRITERIO (kg ó litros)Queso Ing.DE 25 A 34 AÑOS</v>
      </c>
      <c r="B3412" s="9">
        <v>0</v>
      </c>
      <c r="C3412" s="9">
        <v>0</v>
      </c>
      <c r="D3412" t="s">
        <v>165</v>
      </c>
      <c r="E3412" s="25">
        <v>15.400295381578285</v>
      </c>
      <c r="F3412" s="25">
        <v>16.259847345034135</v>
      </c>
      <c r="G3412" s="25">
        <v>14.786622667396834</v>
      </c>
      <c r="H3412" s="10">
        <v>0</v>
      </c>
    </row>
    <row r="3413" spans="1:8" x14ac:dyDescent="0.35">
      <c r="A3413" s="9" t="str">
        <f t="shared" si="112"/>
        <v>DISTRIBUCION VOLUMEN X CRITERIO (kg ó litros)Queso Ing.DE 35 A 49 AÑOS</v>
      </c>
      <c r="B3413" s="9">
        <v>0</v>
      </c>
      <c r="C3413" s="9">
        <v>0</v>
      </c>
      <c r="D3413" t="s">
        <v>166</v>
      </c>
      <c r="E3413" s="25">
        <v>34.454208657748929</v>
      </c>
      <c r="F3413" s="25">
        <v>33.27725450289649</v>
      </c>
      <c r="G3413" s="25">
        <v>32.299200341258391</v>
      </c>
      <c r="H3413" s="10">
        <v>0</v>
      </c>
    </row>
    <row r="3414" spans="1:8" x14ac:dyDescent="0.35">
      <c r="A3414" s="9" t="str">
        <f t="shared" si="112"/>
        <v>DISTRIBUCION VOLUMEN X CRITERIO (kg ó litros)Queso Ing.DE 50 A 59 AÑOS</v>
      </c>
      <c r="B3414" s="9">
        <v>0</v>
      </c>
      <c r="C3414" s="9">
        <v>0</v>
      </c>
      <c r="D3414" t="s">
        <v>167</v>
      </c>
      <c r="E3414" s="25">
        <v>23.638690016569186</v>
      </c>
      <c r="F3414" s="25">
        <v>24.759462151475066</v>
      </c>
      <c r="G3414" s="25">
        <v>23.930242730162252</v>
      </c>
      <c r="H3414" s="10">
        <v>0</v>
      </c>
    </row>
    <row r="3415" spans="1:8" x14ac:dyDescent="0.35">
      <c r="A3415" s="9" t="str">
        <f t="shared" si="112"/>
        <v>DISTRIBUCION VOLUMEN X CRITERIO (kg ó litros)Queso Ing.DE 60 A 75 AÑOS</v>
      </c>
      <c r="B3415" s="9">
        <v>0</v>
      </c>
      <c r="C3415" s="9">
        <v>0</v>
      </c>
      <c r="D3415" t="s">
        <v>168</v>
      </c>
      <c r="E3415" s="25">
        <v>17.441657919842253</v>
      </c>
      <c r="F3415" s="25">
        <v>15.98206992461405</v>
      </c>
      <c r="G3415" s="25">
        <v>19.472091978950797</v>
      </c>
      <c r="H3415" s="10">
        <v>0</v>
      </c>
    </row>
    <row r="3416" spans="1:8" x14ac:dyDescent="0.35">
      <c r="A3416" s="9" t="str">
        <f t="shared" si="112"/>
        <v>DISTRIBUCION VOLUMEN X CRITERIO (kg ó litros)Queso Ing.NIVEL ALTO</v>
      </c>
      <c r="B3416" s="9">
        <v>0</v>
      </c>
      <c r="C3416" s="9">
        <v>0</v>
      </c>
      <c r="D3416" t="s">
        <v>256</v>
      </c>
      <c r="E3416" s="25">
        <v>25.628333834048306</v>
      </c>
      <c r="F3416" s="25">
        <v>24.355849096396547</v>
      </c>
      <c r="G3416" s="25">
        <v>24.962951230774106</v>
      </c>
      <c r="H3416" s="10">
        <v>0</v>
      </c>
    </row>
    <row r="3417" spans="1:8" x14ac:dyDescent="0.35">
      <c r="A3417" s="9" t="str">
        <f t="shared" si="112"/>
        <v>DISTRIBUCION VOLUMEN X CRITERIO (kg ó litros)Queso Ing.NIVEL MEDIO ALTO</v>
      </c>
      <c r="B3417" s="9">
        <v>0</v>
      </c>
      <c r="C3417" s="9">
        <v>0</v>
      </c>
      <c r="D3417" t="s">
        <v>257</v>
      </c>
      <c r="E3417" s="25">
        <v>15.756303849605038</v>
      </c>
      <c r="F3417" s="25">
        <v>14.942776735672316</v>
      </c>
      <c r="G3417" s="25">
        <v>16.179170949847641</v>
      </c>
      <c r="H3417" s="10">
        <v>0</v>
      </c>
    </row>
    <row r="3418" spans="1:8" x14ac:dyDescent="0.35">
      <c r="A3418" s="9" t="str">
        <f t="shared" si="112"/>
        <v>DISTRIBUCION VOLUMEN X CRITERIO (kg ó litros)Queso Ing.NIVEL MEDIO</v>
      </c>
      <c r="B3418" s="9">
        <v>0</v>
      </c>
      <c r="C3418" s="9">
        <v>0</v>
      </c>
      <c r="D3418" t="s">
        <v>258</v>
      </c>
      <c r="E3418" s="25">
        <v>24.190987324435174</v>
      </c>
      <c r="F3418" s="25">
        <v>28.274393276803782</v>
      </c>
      <c r="G3418" s="25">
        <v>27.340187922980025</v>
      </c>
      <c r="H3418" s="10">
        <v>0</v>
      </c>
    </row>
    <row r="3419" spans="1:8" x14ac:dyDescent="0.35">
      <c r="A3419" s="9" t="str">
        <f t="shared" si="112"/>
        <v>DISTRIBUCION VOLUMEN X CRITERIO (kg ó litros)Queso Ing.NIVEL MEDIO BAJO</v>
      </c>
      <c r="B3419" s="9">
        <v>0</v>
      </c>
      <c r="C3419" s="9">
        <v>0</v>
      </c>
      <c r="D3419" t="s">
        <v>259</v>
      </c>
      <c r="E3419" s="25">
        <v>14.220776594119494</v>
      </c>
      <c r="F3419" s="25">
        <v>13.490649551720372</v>
      </c>
      <c r="G3419" s="25">
        <v>14.155164322304723</v>
      </c>
      <c r="H3419" s="10">
        <v>0</v>
      </c>
    </row>
    <row r="3420" spans="1:8" x14ac:dyDescent="0.35">
      <c r="A3420" s="9" t="str">
        <f t="shared" si="112"/>
        <v>DISTRIBUCION VOLUMEN X CRITERIO (kg ó litros)Queso Ing.NIVEL BAJO</v>
      </c>
      <c r="B3420" s="9">
        <v>0</v>
      </c>
      <c r="C3420" s="9">
        <v>0</v>
      </c>
      <c r="D3420" t="s">
        <v>260</v>
      </c>
      <c r="E3420" s="25">
        <v>20.203585274339215</v>
      </c>
      <c r="F3420" s="25">
        <v>18.936321650116305</v>
      </c>
      <c r="G3420" s="25">
        <v>17.36251510193965</v>
      </c>
      <c r="H3420" s="10">
        <v>0</v>
      </c>
    </row>
    <row r="3421" spans="1:8" x14ac:dyDescent="0.35">
      <c r="A3421" s="9" t="str">
        <f t="shared" si="112"/>
        <v>DISTRIBUCION VOLUMEN X CRITERIO (kg ó litros)Queso Ing.HOMBRE</v>
      </c>
      <c r="B3421" s="9">
        <v>0</v>
      </c>
      <c r="C3421" s="9">
        <v>0</v>
      </c>
      <c r="D3421" t="s">
        <v>173</v>
      </c>
      <c r="E3421" s="25">
        <v>44.315218046289601</v>
      </c>
      <c r="F3421" s="25">
        <v>45.185418737451904</v>
      </c>
      <c r="G3421" s="25">
        <v>44.623737927863075</v>
      </c>
      <c r="H3421" s="10">
        <v>0</v>
      </c>
    </row>
    <row r="3422" spans="1:8" x14ac:dyDescent="0.35">
      <c r="A3422" s="9" t="str">
        <f t="shared" si="112"/>
        <v>DISTRIBUCION VOLUMEN X CRITERIO (kg ó litros)Queso Ing.MUJER</v>
      </c>
      <c r="B3422" s="9">
        <v>0</v>
      </c>
      <c r="C3422" s="9">
        <v>0</v>
      </c>
      <c r="D3422" t="s">
        <v>174</v>
      </c>
      <c r="E3422" s="25">
        <v>55.684765194449668</v>
      </c>
      <c r="F3422" s="25">
        <v>54.814573940584999</v>
      </c>
      <c r="G3422" s="25">
        <v>55.37624901968826</v>
      </c>
      <c r="H3422" s="10">
        <v>0</v>
      </c>
    </row>
    <row r="3423" spans="1:8" x14ac:dyDescent="0.35">
      <c r="A3423" s="9" t="str">
        <f>$B$2343&amp;$C$3423&amp;D3423</f>
        <v>DISTRIBUCION VOLUMEN X CRITERIO (kg ó litros).Fruta Ing.T.ESPAÑA</v>
      </c>
      <c r="B3423" s="9">
        <v>0</v>
      </c>
      <c r="C3423" s="9" t="s">
        <v>102</v>
      </c>
      <c r="D3423" t="s">
        <v>145</v>
      </c>
      <c r="E3423" s="25">
        <v>100</v>
      </c>
      <c r="F3423" s="25">
        <v>100</v>
      </c>
      <c r="G3423" s="25">
        <v>100</v>
      </c>
      <c r="H3423" s="10">
        <v>0</v>
      </c>
    </row>
    <row r="3424" spans="1:8" x14ac:dyDescent="0.35">
      <c r="A3424" s="9" t="str">
        <f t="shared" ref="A3424:A3482" si="113">$B$2343&amp;$C$3423&amp;D3424</f>
        <v>DISTRIBUCION VOLUMEN X CRITERIO (kg ó litros).Fruta Ing.BCN AM</v>
      </c>
      <c r="B3424" s="9">
        <v>0</v>
      </c>
      <c r="C3424" s="9">
        <v>0</v>
      </c>
      <c r="D3424" t="s">
        <v>147</v>
      </c>
      <c r="E3424" s="25">
        <v>8.0012630507179363</v>
      </c>
      <c r="F3424" s="25">
        <v>9.3791891717885836</v>
      </c>
      <c r="G3424" s="25">
        <v>21.855780751371089</v>
      </c>
      <c r="H3424" s="10">
        <v>0</v>
      </c>
    </row>
    <row r="3425" spans="1:8" x14ac:dyDescent="0.35">
      <c r="A3425" s="9" t="str">
        <f t="shared" si="113"/>
        <v>DISTRIBUCION VOLUMEN X CRITERIO (kg ó litros).Fruta Ing.REST.CAT ARAGON</v>
      </c>
      <c r="B3425" s="9">
        <v>0</v>
      </c>
      <c r="C3425" s="9">
        <v>0</v>
      </c>
      <c r="D3425" t="s">
        <v>148</v>
      </c>
      <c r="E3425" s="25">
        <v>7.6584731614404031</v>
      </c>
      <c r="F3425" s="25">
        <v>9.1413059412478272</v>
      </c>
      <c r="G3425" s="25">
        <v>7.8222111231753058</v>
      </c>
      <c r="H3425" s="10">
        <v>0</v>
      </c>
    </row>
    <row r="3426" spans="1:8" x14ac:dyDescent="0.35">
      <c r="A3426" s="9" t="str">
        <f t="shared" si="113"/>
        <v>DISTRIBUCION VOLUMEN X CRITERIO (kg ó litros).Fruta Ing.LEVANTE</v>
      </c>
      <c r="B3426" s="9">
        <v>0</v>
      </c>
      <c r="C3426" s="9">
        <v>0</v>
      </c>
      <c r="D3426" t="s">
        <v>149</v>
      </c>
      <c r="E3426" s="25">
        <v>11.205563744867579</v>
      </c>
      <c r="F3426" s="25">
        <v>25.757194298654412</v>
      </c>
      <c r="G3426" s="25">
        <v>24.946332705391612</v>
      </c>
      <c r="H3426" s="10">
        <v>0</v>
      </c>
    </row>
    <row r="3427" spans="1:8" x14ac:dyDescent="0.35">
      <c r="A3427" s="9" t="str">
        <f t="shared" si="113"/>
        <v>DISTRIBUCION VOLUMEN X CRITERIO (kg ó litros).Fruta Ing.ANDALUCIA</v>
      </c>
      <c r="B3427" s="9">
        <v>0</v>
      </c>
      <c r="C3427" s="9">
        <v>0</v>
      </c>
      <c r="D3427" t="s">
        <v>150</v>
      </c>
      <c r="E3427" s="25">
        <v>14.065630689310691</v>
      </c>
      <c r="F3427" s="25">
        <v>9.9540981279636576</v>
      </c>
      <c r="G3427" s="25">
        <v>7.5854295986734428</v>
      </c>
      <c r="H3427" s="10">
        <v>0</v>
      </c>
    </row>
    <row r="3428" spans="1:8" x14ac:dyDescent="0.35">
      <c r="A3428" s="9" t="str">
        <f t="shared" si="113"/>
        <v>DISTRIBUCION VOLUMEN X CRITERIO (kg ó litros).Fruta Ing.MDD AM</v>
      </c>
      <c r="B3428" s="9">
        <v>0</v>
      </c>
      <c r="C3428" s="9">
        <v>0</v>
      </c>
      <c r="D3428" t="s">
        <v>151</v>
      </c>
      <c r="E3428" s="25">
        <v>13.356293002848554</v>
      </c>
      <c r="F3428" s="25">
        <v>13.850703008339742</v>
      </c>
      <c r="G3428" s="25">
        <v>16.365405462550008</v>
      </c>
      <c r="H3428" s="10">
        <v>0</v>
      </c>
    </row>
    <row r="3429" spans="1:8" x14ac:dyDescent="0.35">
      <c r="A3429" s="9" t="str">
        <f t="shared" si="113"/>
        <v>DISTRIBUCION VOLUMEN X CRITERIO (kg ó litros).Fruta Ing.RTO CENTRO</v>
      </c>
      <c r="B3429" s="9">
        <v>0</v>
      </c>
      <c r="C3429" s="9">
        <v>0</v>
      </c>
      <c r="D3429" t="s">
        <v>152</v>
      </c>
      <c r="E3429" s="25">
        <v>15.466875660818975</v>
      </c>
      <c r="F3429" s="25">
        <v>12.06586077276514</v>
      </c>
      <c r="G3429" s="25">
        <v>7.2515431087644826</v>
      </c>
      <c r="H3429" s="10">
        <v>0</v>
      </c>
    </row>
    <row r="3430" spans="1:8" x14ac:dyDescent="0.35">
      <c r="A3430" s="9" t="str">
        <f t="shared" si="113"/>
        <v>DISTRIBUCION VOLUMEN X CRITERIO (kg ó litros).Fruta Ing.NORTE-CENTRO</v>
      </c>
      <c r="B3430" s="9">
        <v>0</v>
      </c>
      <c r="C3430" s="9">
        <v>0</v>
      </c>
      <c r="D3430" t="s">
        <v>153</v>
      </c>
      <c r="E3430" s="25">
        <v>12.334136569166676</v>
      </c>
      <c r="F3430" s="25">
        <v>8.5626111260767779</v>
      </c>
      <c r="G3430" s="25">
        <v>8.2676572444304419</v>
      </c>
      <c r="H3430" s="10">
        <v>0</v>
      </c>
    </row>
    <row r="3431" spans="1:8" x14ac:dyDescent="0.35">
      <c r="A3431" s="9" t="str">
        <f t="shared" si="113"/>
        <v>DISTRIBUCION VOLUMEN X CRITERIO (kg ó litros).Fruta Ing.NOROESTE</v>
      </c>
      <c r="B3431" s="9">
        <v>0</v>
      </c>
      <c r="C3431" s="9">
        <v>0</v>
      </c>
      <c r="D3431" t="s">
        <v>154</v>
      </c>
      <c r="E3431" s="25">
        <v>17.911758792725323</v>
      </c>
      <c r="F3431" s="25">
        <v>11.289028292642135</v>
      </c>
      <c r="G3431" s="25">
        <v>5.9056381404671603</v>
      </c>
      <c r="H3431" s="10">
        <v>0</v>
      </c>
    </row>
    <row r="3432" spans="1:8" x14ac:dyDescent="0.35">
      <c r="A3432" s="9" t="str">
        <f t="shared" si="113"/>
        <v>DISTRIBUCION VOLUMEN X CRITERIO (kg ó litros).Fruta Ing.&lt;2MIL</v>
      </c>
      <c r="B3432" s="9">
        <v>0</v>
      </c>
      <c r="C3432" s="9">
        <v>0</v>
      </c>
      <c r="D3432" t="s">
        <v>155</v>
      </c>
      <c r="E3432" s="25">
        <v>8.2358961520792189</v>
      </c>
      <c r="F3432" s="25">
        <v>6.5048405696454079</v>
      </c>
      <c r="G3432" s="25">
        <v>4.1342273794229003</v>
      </c>
      <c r="H3432" s="10">
        <v>0</v>
      </c>
    </row>
    <row r="3433" spans="1:8" x14ac:dyDescent="0.35">
      <c r="A3433" s="9" t="str">
        <f t="shared" si="113"/>
        <v>DISTRIBUCION VOLUMEN X CRITERIO (kg ó litros).Fruta Ing.2-5MIL</v>
      </c>
      <c r="B3433" s="9">
        <v>0</v>
      </c>
      <c r="C3433" s="9">
        <v>0</v>
      </c>
      <c r="D3433" t="s">
        <v>156</v>
      </c>
      <c r="E3433" s="25">
        <v>3.2966915100800258</v>
      </c>
      <c r="F3433" s="25">
        <v>2.5701880099704413</v>
      </c>
      <c r="G3433" s="25">
        <v>1.6636292810449802</v>
      </c>
      <c r="H3433" s="10">
        <v>0</v>
      </c>
    </row>
    <row r="3434" spans="1:8" x14ac:dyDescent="0.35">
      <c r="A3434" s="9" t="str">
        <f t="shared" si="113"/>
        <v>DISTRIBUCION VOLUMEN X CRITERIO (kg ó litros).Fruta Ing.5-10MIL</v>
      </c>
      <c r="B3434" s="9">
        <v>0</v>
      </c>
      <c r="C3434" s="9">
        <v>0</v>
      </c>
      <c r="D3434" t="s">
        <v>157</v>
      </c>
      <c r="E3434" s="25">
        <v>17.770843870496776</v>
      </c>
      <c r="F3434" s="25">
        <v>7.1091735934121143</v>
      </c>
      <c r="G3434" s="25">
        <v>8.8963212036693751</v>
      </c>
      <c r="H3434" s="10">
        <v>0</v>
      </c>
    </row>
    <row r="3435" spans="1:8" x14ac:dyDescent="0.35">
      <c r="A3435" s="9" t="str">
        <f t="shared" si="113"/>
        <v>DISTRIBUCION VOLUMEN X CRITERIO (kg ó litros).Fruta Ing.10-30MIL</v>
      </c>
      <c r="B3435" s="9">
        <v>0</v>
      </c>
      <c r="C3435" s="9">
        <v>0</v>
      </c>
      <c r="D3435" t="s">
        <v>158</v>
      </c>
      <c r="E3435" s="25">
        <v>16.75859123486433</v>
      </c>
      <c r="F3435" s="25">
        <v>13.844697426124148</v>
      </c>
      <c r="G3435" s="25">
        <v>14.390422949939504</v>
      </c>
      <c r="H3435" s="10">
        <v>0</v>
      </c>
    </row>
    <row r="3436" spans="1:8" x14ac:dyDescent="0.35">
      <c r="A3436" s="9" t="str">
        <f t="shared" si="113"/>
        <v>DISTRIBUCION VOLUMEN X CRITERIO (kg ó litros).Fruta Ing.30-100MIL</v>
      </c>
      <c r="B3436" s="9">
        <v>0</v>
      </c>
      <c r="C3436" s="9">
        <v>0</v>
      </c>
      <c r="D3436" t="s">
        <v>159</v>
      </c>
      <c r="E3436" s="25">
        <v>19.20278922312016</v>
      </c>
      <c r="F3436" s="25">
        <v>17.982323602950473</v>
      </c>
      <c r="G3436" s="25">
        <v>11.728237967743707</v>
      </c>
      <c r="H3436" s="10">
        <v>0</v>
      </c>
    </row>
    <row r="3437" spans="1:8" x14ac:dyDescent="0.35">
      <c r="A3437" s="9" t="str">
        <f t="shared" si="113"/>
        <v>DISTRIBUCION VOLUMEN X CRITERIO (kg ó litros).Fruta Ing.100-200MIL</v>
      </c>
      <c r="B3437" s="9">
        <v>0</v>
      </c>
      <c r="C3437" s="9">
        <v>0</v>
      </c>
      <c r="D3437" t="s">
        <v>160</v>
      </c>
      <c r="E3437" s="25">
        <v>7.0609144706296592</v>
      </c>
      <c r="F3437" s="25">
        <v>7.0872911072796123</v>
      </c>
      <c r="G3437" s="25">
        <v>22.547902443977634</v>
      </c>
      <c r="H3437" s="10">
        <v>0</v>
      </c>
    </row>
    <row r="3438" spans="1:8" x14ac:dyDescent="0.35">
      <c r="A3438" s="9" t="str">
        <f t="shared" si="113"/>
        <v>DISTRIBUCION VOLUMEN X CRITERIO (kg ó litros).Fruta Ing.200-500MIL</v>
      </c>
      <c r="B3438" s="9">
        <v>0</v>
      </c>
      <c r="C3438" s="9">
        <v>0</v>
      </c>
      <c r="D3438" t="s">
        <v>161</v>
      </c>
      <c r="E3438" s="25">
        <v>10.236341757708242</v>
      </c>
      <c r="F3438" s="25">
        <v>23.508628597350427</v>
      </c>
      <c r="G3438" s="25">
        <v>13.742031220403256</v>
      </c>
      <c r="H3438" s="10">
        <v>0</v>
      </c>
    </row>
    <row r="3439" spans="1:8" x14ac:dyDescent="0.35">
      <c r="A3439" s="9" t="str">
        <f t="shared" si="113"/>
        <v>DISTRIBUCION VOLUMEN X CRITERIO (kg ó litros).Fruta Ing.&gt;500MIL</v>
      </c>
      <c r="B3439" s="9">
        <v>0</v>
      </c>
      <c r="C3439" s="9">
        <v>0</v>
      </c>
      <c r="D3439" t="s">
        <v>162</v>
      </c>
      <c r="E3439" s="25">
        <v>17.437929461172487</v>
      </c>
      <c r="F3439" s="25">
        <v>21.392849470316762</v>
      </c>
      <c r="G3439" s="25">
        <v>22.897224418378638</v>
      </c>
      <c r="H3439" s="10">
        <v>0</v>
      </c>
    </row>
    <row r="3440" spans="1:8" x14ac:dyDescent="0.35">
      <c r="A3440" s="9" t="str">
        <f t="shared" si="113"/>
        <v>DISTRIBUCION VOLUMEN X CRITERIO (kg ó litros).Fruta Ing.DE 15 A 19 AÑOS</v>
      </c>
      <c r="B3440" s="9">
        <v>0</v>
      </c>
      <c r="C3440" s="9">
        <v>0</v>
      </c>
      <c r="D3440" t="s">
        <v>163</v>
      </c>
      <c r="E3440" s="25">
        <v>0.47295560759542299</v>
      </c>
      <c r="F3440" s="25">
        <v>3.0893947526415273</v>
      </c>
      <c r="G3440" s="25">
        <v>0.33654474511641885</v>
      </c>
      <c r="H3440" s="10">
        <v>0</v>
      </c>
    </row>
    <row r="3441" spans="1:8" x14ac:dyDescent="0.35">
      <c r="A3441" s="9" t="str">
        <f t="shared" si="113"/>
        <v>DISTRIBUCION VOLUMEN X CRITERIO (kg ó litros).Fruta Ing.DE 20 A 24 AÑOS</v>
      </c>
      <c r="B3441" s="9">
        <v>0</v>
      </c>
      <c r="C3441" s="9">
        <v>0</v>
      </c>
      <c r="D3441" t="s">
        <v>164</v>
      </c>
      <c r="E3441" s="25">
        <v>2.7202118589430868</v>
      </c>
      <c r="F3441" s="25">
        <v>1.5011919840552133</v>
      </c>
      <c r="G3441" s="25">
        <v>2.2660812551469305</v>
      </c>
      <c r="H3441" s="10">
        <v>0</v>
      </c>
    </row>
    <row r="3442" spans="1:8" x14ac:dyDescent="0.35">
      <c r="A3442" s="9" t="str">
        <f t="shared" si="113"/>
        <v>DISTRIBUCION VOLUMEN X CRITERIO (kg ó litros).Fruta Ing.DE 25 A 34 AÑOS</v>
      </c>
      <c r="B3442" s="9">
        <v>0</v>
      </c>
      <c r="C3442" s="9">
        <v>0</v>
      </c>
      <c r="D3442" t="s">
        <v>165</v>
      </c>
      <c r="E3442" s="25">
        <v>7.3070502134056845</v>
      </c>
      <c r="F3442" s="25">
        <v>5.5937676819140716</v>
      </c>
      <c r="G3442" s="25">
        <v>4.4145064353233323</v>
      </c>
      <c r="H3442" s="10">
        <v>0</v>
      </c>
    </row>
    <row r="3443" spans="1:8" x14ac:dyDescent="0.35">
      <c r="A3443" s="9" t="str">
        <f t="shared" si="113"/>
        <v>DISTRIBUCION VOLUMEN X CRITERIO (kg ó litros).Fruta Ing.DE 35 A 49 AÑOS</v>
      </c>
      <c r="B3443" s="9">
        <v>0</v>
      </c>
      <c r="C3443" s="9">
        <v>0</v>
      </c>
      <c r="D3443" t="s">
        <v>166</v>
      </c>
      <c r="E3443" s="25">
        <v>35.300994721625436</v>
      </c>
      <c r="F3443" s="25">
        <v>25.305086560670393</v>
      </c>
      <c r="G3443" s="25">
        <v>27.985573660881585</v>
      </c>
      <c r="H3443" s="10">
        <v>0</v>
      </c>
    </row>
    <row r="3444" spans="1:8" x14ac:dyDescent="0.35">
      <c r="A3444" s="9" t="str">
        <f t="shared" si="113"/>
        <v>DISTRIBUCION VOLUMEN X CRITERIO (kg ó litros).Fruta Ing.DE 50 A 59 AÑOS</v>
      </c>
      <c r="B3444" s="9">
        <v>0</v>
      </c>
      <c r="C3444" s="9">
        <v>0</v>
      </c>
      <c r="D3444" t="s">
        <v>167</v>
      </c>
      <c r="E3444" s="25">
        <v>24.942641132991191</v>
      </c>
      <c r="F3444" s="25">
        <v>24.995379961876846</v>
      </c>
      <c r="G3444" s="25">
        <v>18.617989511065325</v>
      </c>
      <c r="H3444" s="10">
        <v>0</v>
      </c>
    </row>
    <row r="3445" spans="1:8" x14ac:dyDescent="0.35">
      <c r="A3445" s="9" t="str">
        <f t="shared" si="113"/>
        <v>DISTRIBUCION VOLUMEN X CRITERIO (kg ó litros).Fruta Ing.DE 60 A 75 AÑOS</v>
      </c>
      <c r="B3445" s="9">
        <v>0</v>
      </c>
      <c r="C3445" s="9">
        <v>0</v>
      </c>
      <c r="D3445" t="s">
        <v>168</v>
      </c>
      <c r="E3445" s="25">
        <v>29.256145993321127</v>
      </c>
      <c r="F3445" s="25">
        <v>39.515174792014122</v>
      </c>
      <c r="G3445" s="25">
        <v>46.379296830315141</v>
      </c>
      <c r="H3445" s="10">
        <v>0</v>
      </c>
    </row>
    <row r="3446" spans="1:8" x14ac:dyDescent="0.35">
      <c r="A3446" s="9" t="str">
        <f t="shared" si="113"/>
        <v>DISTRIBUCION VOLUMEN X CRITERIO (kg ó litros).Fruta Ing.NIVEL ALTO</v>
      </c>
      <c r="B3446" s="9">
        <v>0</v>
      </c>
      <c r="C3446" s="9">
        <v>0</v>
      </c>
      <c r="D3446" t="s">
        <v>256</v>
      </c>
      <c r="E3446" s="25">
        <v>19.856450047017539</v>
      </c>
      <c r="F3446" s="25">
        <v>20.262219660038504</v>
      </c>
      <c r="G3446" s="25">
        <v>13.925610739573669</v>
      </c>
      <c r="H3446" s="10">
        <v>0</v>
      </c>
    </row>
    <row r="3447" spans="1:8" x14ac:dyDescent="0.35">
      <c r="A3447" s="9" t="str">
        <f t="shared" si="113"/>
        <v>DISTRIBUCION VOLUMEN X CRITERIO (kg ó litros).Fruta Ing.NIVEL MEDIO ALTO</v>
      </c>
      <c r="B3447" s="9">
        <v>0</v>
      </c>
      <c r="C3447" s="9">
        <v>0</v>
      </c>
      <c r="D3447" t="s">
        <v>257</v>
      </c>
      <c r="E3447" s="25">
        <v>9.8181623654092895</v>
      </c>
      <c r="F3447" s="25">
        <v>10.513566380509557</v>
      </c>
      <c r="G3447" s="25">
        <v>17.848383790301035</v>
      </c>
      <c r="H3447" s="10">
        <v>0</v>
      </c>
    </row>
    <row r="3448" spans="1:8" x14ac:dyDescent="0.35">
      <c r="A3448" s="9" t="str">
        <f t="shared" si="113"/>
        <v>DISTRIBUCION VOLUMEN X CRITERIO (kg ó litros).Fruta Ing.NIVEL MEDIO</v>
      </c>
      <c r="B3448" s="9">
        <v>0</v>
      </c>
      <c r="C3448" s="9">
        <v>0</v>
      </c>
      <c r="D3448" t="s">
        <v>258</v>
      </c>
      <c r="E3448" s="25">
        <v>30.575061436963445</v>
      </c>
      <c r="F3448" s="25">
        <v>30.940623346129996</v>
      </c>
      <c r="G3448" s="25">
        <v>27.902842135669705</v>
      </c>
      <c r="H3448" s="10">
        <v>0</v>
      </c>
    </row>
    <row r="3449" spans="1:8" x14ac:dyDescent="0.35">
      <c r="A3449" s="9" t="str">
        <f t="shared" si="113"/>
        <v>DISTRIBUCION VOLUMEN X CRITERIO (kg ó litros).Fruta Ing.NIVEL MEDIO BAJO</v>
      </c>
      <c r="B3449" s="9">
        <v>0</v>
      </c>
      <c r="C3449" s="9">
        <v>0</v>
      </c>
      <c r="D3449" t="s">
        <v>259</v>
      </c>
      <c r="E3449" s="25">
        <v>22.582814460060092</v>
      </c>
      <c r="F3449" s="25">
        <v>14.326247259349442</v>
      </c>
      <c r="G3449" s="25">
        <v>7.6845272002130329</v>
      </c>
      <c r="H3449" s="10">
        <v>0</v>
      </c>
    </row>
    <row r="3450" spans="1:8" x14ac:dyDescent="0.35">
      <c r="A3450" s="9" t="str">
        <f t="shared" si="113"/>
        <v>DISTRIBUCION VOLUMEN X CRITERIO (kg ó litros).Fruta Ing.NIVEL BAJO</v>
      </c>
      <c r="B3450" s="9">
        <v>0</v>
      </c>
      <c r="C3450" s="9">
        <v>0</v>
      </c>
      <c r="D3450" t="s">
        <v>260</v>
      </c>
      <c r="E3450" s="25">
        <v>17.167513316301342</v>
      </c>
      <c r="F3450" s="25">
        <v>23.95733692450591</v>
      </c>
      <c r="G3450" s="25">
        <v>32.638634060221307</v>
      </c>
      <c r="H3450" s="10">
        <v>0</v>
      </c>
    </row>
    <row r="3451" spans="1:8" x14ac:dyDescent="0.35">
      <c r="A3451" s="9" t="str">
        <f t="shared" si="113"/>
        <v>DISTRIBUCION VOLUMEN X CRITERIO (kg ó litros).Fruta Ing.HOMBRE</v>
      </c>
      <c r="B3451" s="9">
        <v>0</v>
      </c>
      <c r="C3451" s="9">
        <v>0</v>
      </c>
      <c r="D3451" t="s">
        <v>173</v>
      </c>
      <c r="E3451" s="25">
        <v>49.753544605442066</v>
      </c>
      <c r="F3451" s="25">
        <v>41.238164133600058</v>
      </c>
      <c r="G3451" s="25">
        <v>41.109034569568649</v>
      </c>
      <c r="H3451" s="10">
        <v>0</v>
      </c>
    </row>
    <row r="3452" spans="1:8" x14ac:dyDescent="0.35">
      <c r="A3452" s="9" t="str">
        <f t="shared" si="113"/>
        <v>DISTRIBUCION VOLUMEN X CRITERIO (kg ó litros).Fruta Ing.MUJER</v>
      </c>
      <c r="B3452" s="9">
        <v>0</v>
      </c>
      <c r="C3452" s="9">
        <v>0</v>
      </c>
      <c r="D3452" t="s">
        <v>174</v>
      </c>
      <c r="E3452" s="25">
        <v>50.246453923382958</v>
      </c>
      <c r="F3452" s="25">
        <v>58.761830370822345</v>
      </c>
      <c r="G3452" s="25">
        <v>58.89096280475755</v>
      </c>
      <c r="H3452" s="10">
        <v>0</v>
      </c>
    </row>
    <row r="3453" spans="1:8" x14ac:dyDescent="0.35">
      <c r="A3453" s="9" t="str">
        <f t="shared" si="113"/>
        <v>DISTRIBUCION VOLUMEN X CRITERIO (kg ó litros).Fruta Ing.T.ESPAÑA</v>
      </c>
      <c r="B3453" s="9">
        <v>0</v>
      </c>
      <c r="C3453" s="9" t="s">
        <v>103</v>
      </c>
      <c r="D3453" t="s">
        <v>145</v>
      </c>
      <c r="E3453" s="25">
        <v>100</v>
      </c>
      <c r="F3453" s="25">
        <v>100</v>
      </c>
      <c r="G3453" s="25">
        <v>100</v>
      </c>
      <c r="H3453" s="10">
        <v>0</v>
      </c>
    </row>
    <row r="3454" spans="1:8" x14ac:dyDescent="0.35">
      <c r="A3454" s="9" t="str">
        <f t="shared" si="113"/>
        <v>DISTRIBUCION VOLUMEN X CRITERIO (kg ó litros).Fruta Ing.BCN AM</v>
      </c>
      <c r="B3454" s="9">
        <v>0</v>
      </c>
      <c r="C3454" s="9">
        <v>0</v>
      </c>
      <c r="D3454" t="s">
        <v>147</v>
      </c>
      <c r="E3454" s="25">
        <v>8.2782242462333251</v>
      </c>
      <c r="F3454" s="25">
        <v>9.7443620221301845</v>
      </c>
      <c r="G3454" s="25">
        <v>22.657629113777936</v>
      </c>
      <c r="H3454" s="10">
        <v>0</v>
      </c>
    </row>
    <row r="3455" spans="1:8" x14ac:dyDescent="0.35">
      <c r="A3455" s="9" t="str">
        <f t="shared" si="113"/>
        <v>DISTRIBUCION VOLUMEN X CRITERIO (kg ó litros).Fruta Ing.REST.CAT ARAGON</v>
      </c>
      <c r="B3455" s="9">
        <v>0</v>
      </c>
      <c r="C3455" s="9">
        <v>0</v>
      </c>
      <c r="D3455" t="s">
        <v>148</v>
      </c>
      <c r="E3455" s="25">
        <v>7.9311473633534852</v>
      </c>
      <c r="F3455" s="25">
        <v>9.5357679734778191</v>
      </c>
      <c r="G3455" s="25">
        <v>8.0194340647674771</v>
      </c>
      <c r="H3455" s="10">
        <v>0</v>
      </c>
    </row>
    <row r="3456" spans="1:8" x14ac:dyDescent="0.35">
      <c r="A3456" s="9" t="str">
        <f t="shared" si="113"/>
        <v>DISTRIBUCION VOLUMEN X CRITERIO (kg ó litros).Fruta Ing.LEVANTE</v>
      </c>
      <c r="B3456" s="9">
        <v>0</v>
      </c>
      <c r="C3456" s="9">
        <v>0</v>
      </c>
      <c r="D3456" t="s">
        <v>149</v>
      </c>
      <c r="E3456" s="25">
        <v>10.28945982604948</v>
      </c>
      <c r="F3456" s="25">
        <v>26.047565920993154</v>
      </c>
      <c r="G3456" s="25">
        <v>24.730335983696648</v>
      </c>
      <c r="H3456" s="10">
        <v>0</v>
      </c>
    </row>
    <row r="3457" spans="1:8" x14ac:dyDescent="0.35">
      <c r="A3457" s="9" t="str">
        <f t="shared" si="113"/>
        <v>DISTRIBUCION VOLUMEN X CRITERIO (kg ó litros).Fruta Ing.ANDALUCIA</v>
      </c>
      <c r="B3457" s="9">
        <v>0</v>
      </c>
      <c r="C3457" s="9">
        <v>0</v>
      </c>
      <c r="D3457" t="s">
        <v>150</v>
      </c>
      <c r="E3457" s="25">
        <v>13.167599457215944</v>
      </c>
      <c r="F3457" s="25">
        <v>9.0682038312574242</v>
      </c>
      <c r="G3457" s="25">
        <v>6.8077417897999428</v>
      </c>
      <c r="H3457" s="10">
        <v>0</v>
      </c>
    </row>
    <row r="3458" spans="1:8" x14ac:dyDescent="0.35">
      <c r="A3458" s="9" t="str">
        <f t="shared" si="113"/>
        <v>DISTRIBUCION VOLUMEN X CRITERIO (kg ó litros).Fruta Ing.MDD AM</v>
      </c>
      <c r="B3458" s="9">
        <v>0</v>
      </c>
      <c r="C3458" s="9">
        <v>0</v>
      </c>
      <c r="D3458" t="s">
        <v>151</v>
      </c>
      <c r="E3458" s="25">
        <v>13.602267157949175</v>
      </c>
      <c r="F3458" s="25">
        <v>14.101961322166131</v>
      </c>
      <c r="G3458" s="25">
        <v>16.711512728753089</v>
      </c>
      <c r="H3458" s="10">
        <v>0</v>
      </c>
    </row>
    <row r="3459" spans="1:8" x14ac:dyDescent="0.35">
      <c r="A3459" s="9" t="str">
        <f t="shared" si="113"/>
        <v>DISTRIBUCION VOLUMEN X CRITERIO (kg ó litros).Fruta Ing.RTO CENTRO</v>
      </c>
      <c r="B3459" s="9">
        <v>0</v>
      </c>
      <c r="C3459" s="9">
        <v>0</v>
      </c>
      <c r="D3459" t="s">
        <v>152</v>
      </c>
      <c r="E3459" s="25">
        <v>15.800856643049752</v>
      </c>
      <c r="F3459" s="25">
        <v>11.945401601773831</v>
      </c>
      <c r="G3459" s="25">
        <v>7.0854300876804155</v>
      </c>
      <c r="H3459" s="10">
        <v>0</v>
      </c>
    </row>
    <row r="3460" spans="1:8" x14ac:dyDescent="0.35">
      <c r="A3460" s="9" t="str">
        <f t="shared" si="113"/>
        <v>DISTRIBUCION VOLUMEN X CRITERIO (kg ó litros).Fruta Ing.NORTE-CENTRO</v>
      </c>
      <c r="B3460" s="9">
        <v>0</v>
      </c>
      <c r="C3460" s="9">
        <v>0</v>
      </c>
      <c r="D3460" t="s">
        <v>153</v>
      </c>
      <c r="E3460" s="25">
        <v>12.083402493444016</v>
      </c>
      <c r="F3460" s="25">
        <v>7.8533177800041392</v>
      </c>
      <c r="G3460" s="25">
        <v>8.0295997331549032</v>
      </c>
      <c r="H3460" s="10">
        <v>0</v>
      </c>
    </row>
    <row r="3461" spans="1:8" x14ac:dyDescent="0.35">
      <c r="A3461" s="9" t="str">
        <f t="shared" si="113"/>
        <v>DISTRIBUCION VOLUMEN X CRITERIO (kg ó litros).Fruta Ing.NOROESTE</v>
      </c>
      <c r="B3461" s="9">
        <v>0</v>
      </c>
      <c r="C3461" s="9">
        <v>0</v>
      </c>
      <c r="D3461" t="s">
        <v>154</v>
      </c>
      <c r="E3461" s="25">
        <v>18.847037370047516</v>
      </c>
      <c r="F3461" s="25">
        <v>11.703409954763803</v>
      </c>
      <c r="G3461" s="25">
        <v>5.9583139975242494</v>
      </c>
      <c r="H3461" s="10">
        <v>0</v>
      </c>
    </row>
    <row r="3462" spans="1:8" x14ac:dyDescent="0.35">
      <c r="A3462" s="9" t="str">
        <f t="shared" si="113"/>
        <v>DISTRIBUCION VOLUMEN X CRITERIO (kg ó litros).Fruta Ing.&lt;2MIL</v>
      </c>
      <c r="B3462" s="9">
        <v>0</v>
      </c>
      <c r="C3462" s="9">
        <v>0</v>
      </c>
      <c r="D3462" t="s">
        <v>155</v>
      </c>
      <c r="E3462" s="25">
        <v>8.5403311315834429</v>
      </c>
      <c r="F3462" s="25">
        <v>6.6383388229039175</v>
      </c>
      <c r="G3462" s="25">
        <v>4.2185824316058271</v>
      </c>
      <c r="H3462" s="10">
        <v>0</v>
      </c>
    </row>
    <row r="3463" spans="1:8" x14ac:dyDescent="0.35">
      <c r="A3463" s="9" t="str">
        <f t="shared" si="113"/>
        <v>DISTRIBUCION VOLUMEN X CRITERIO (kg ó litros).Fruta Ing.2-5MIL</v>
      </c>
      <c r="B3463" s="9">
        <v>0</v>
      </c>
      <c r="C3463" s="9">
        <v>0</v>
      </c>
      <c r="D3463" t="s">
        <v>156</v>
      </c>
      <c r="E3463" s="25">
        <v>3.2624273650079303</v>
      </c>
      <c r="F3463" s="25">
        <v>2.6929570793718232</v>
      </c>
      <c r="G3463" s="25">
        <v>1.6760281121309162</v>
      </c>
      <c r="H3463" s="10">
        <v>0</v>
      </c>
    </row>
    <row r="3464" spans="1:8" x14ac:dyDescent="0.35">
      <c r="A3464" s="9" t="str">
        <f t="shared" si="113"/>
        <v>DISTRIBUCION VOLUMEN X CRITERIO (kg ó litros).Fruta Ing.5-10MIL</v>
      </c>
      <c r="B3464" s="9">
        <v>0</v>
      </c>
      <c r="C3464" s="9">
        <v>0</v>
      </c>
      <c r="D3464" t="s">
        <v>157</v>
      </c>
      <c r="E3464" s="25">
        <v>18.592952812781892</v>
      </c>
      <c r="F3464" s="25">
        <v>7.4185045055186567</v>
      </c>
      <c r="G3464" s="25">
        <v>9.18187465088549</v>
      </c>
      <c r="H3464" s="10">
        <v>0</v>
      </c>
    </row>
    <row r="3465" spans="1:8" x14ac:dyDescent="0.35">
      <c r="A3465" s="9" t="str">
        <f t="shared" si="113"/>
        <v>DISTRIBUCION VOLUMEN X CRITERIO (kg ó litros).Fruta Ing.10-30MIL</v>
      </c>
      <c r="B3465" s="9">
        <v>0</v>
      </c>
      <c r="C3465" s="9">
        <v>0</v>
      </c>
      <c r="D3465" t="s">
        <v>158</v>
      </c>
      <c r="E3465" s="25">
        <v>16.785434457309321</v>
      </c>
      <c r="F3465" s="25">
        <v>13.79798549252035</v>
      </c>
      <c r="G3465" s="25">
        <v>14.06031845200935</v>
      </c>
      <c r="H3465" s="10">
        <v>0</v>
      </c>
    </row>
    <row r="3466" spans="1:8" x14ac:dyDescent="0.35">
      <c r="A3466" s="9" t="str">
        <f t="shared" si="113"/>
        <v>DISTRIBUCION VOLUMEN X CRITERIO (kg ó litros).Fruta Ing.30-100MIL</v>
      </c>
      <c r="B3466" s="9">
        <v>0</v>
      </c>
      <c r="C3466" s="9">
        <v>0</v>
      </c>
      <c r="D3466" t="s">
        <v>159</v>
      </c>
      <c r="E3466" s="25">
        <v>19.318363342920371</v>
      </c>
      <c r="F3466" s="25">
        <v>17.423614074634113</v>
      </c>
      <c r="G3466" s="25">
        <v>11.39455655627583</v>
      </c>
      <c r="H3466" s="10">
        <v>0</v>
      </c>
    </row>
    <row r="3467" spans="1:8" x14ac:dyDescent="0.35">
      <c r="A3467" s="9" t="str">
        <f t="shared" si="113"/>
        <v>DISTRIBUCION VOLUMEN X CRITERIO (kg ó litros).Fruta Ing.100-200MIL</v>
      </c>
      <c r="B3467" s="9">
        <v>0</v>
      </c>
      <c r="C3467" s="9">
        <v>0</v>
      </c>
      <c r="D3467" t="s">
        <v>160</v>
      </c>
      <c r="E3467" s="25">
        <v>6.1395667603750104</v>
      </c>
      <c r="F3467" s="25">
        <v>6.1941196316741349</v>
      </c>
      <c r="G3467" s="25">
        <v>22.573421582864565</v>
      </c>
      <c r="H3467" s="10">
        <v>0</v>
      </c>
    </row>
    <row r="3468" spans="1:8" x14ac:dyDescent="0.35">
      <c r="A3468" s="9" t="str">
        <f t="shared" si="113"/>
        <v>DISTRIBUCION VOLUMEN X CRITERIO (kg ó litros).Fruta Ing.200-500MIL</v>
      </c>
      <c r="B3468" s="9">
        <v>0</v>
      </c>
      <c r="C3468" s="9">
        <v>0</v>
      </c>
      <c r="D3468" t="s">
        <v>161</v>
      </c>
      <c r="E3468" s="25">
        <v>9.7697089677205877</v>
      </c>
      <c r="F3468" s="25">
        <v>23.997665269054316</v>
      </c>
      <c r="G3468" s="25">
        <v>13.500922182626466</v>
      </c>
      <c r="H3468" s="10">
        <v>0</v>
      </c>
    </row>
    <row r="3469" spans="1:8" x14ac:dyDescent="0.35">
      <c r="A3469" s="9" t="str">
        <f t="shared" si="113"/>
        <v>DISTRIBUCION VOLUMEN X CRITERIO (kg ó litros).Fruta Ing.&gt;500MIL</v>
      </c>
      <c r="B3469" s="9">
        <v>0</v>
      </c>
      <c r="C3469" s="9">
        <v>0</v>
      </c>
      <c r="D3469" t="s">
        <v>162</v>
      </c>
      <c r="E3469" s="25">
        <v>17.591212747748827</v>
      </c>
      <c r="F3469" s="25">
        <v>21.836807268750015</v>
      </c>
      <c r="G3469" s="25">
        <v>23.394291940263429</v>
      </c>
      <c r="H3469" s="10">
        <v>0</v>
      </c>
    </row>
    <row r="3470" spans="1:8" x14ac:dyDescent="0.35">
      <c r="A3470" s="9" t="str">
        <f t="shared" si="113"/>
        <v>DISTRIBUCION VOLUMEN X CRITERIO (kg ó litros).Fruta Ing.DE 15 A 19 AÑOS</v>
      </c>
      <c r="B3470" s="9">
        <v>0</v>
      </c>
      <c r="C3470" s="9">
        <v>0</v>
      </c>
      <c r="D3470" t="s">
        <v>163</v>
      </c>
      <c r="E3470" s="25">
        <v>0.43515155537900407</v>
      </c>
      <c r="F3470" s="25">
        <v>3.2649268132180969</v>
      </c>
      <c r="G3470" s="25">
        <v>0.35060267564971614</v>
      </c>
      <c r="H3470" s="10">
        <v>0</v>
      </c>
    </row>
    <row r="3471" spans="1:8" x14ac:dyDescent="0.35">
      <c r="A3471" s="9" t="str">
        <f t="shared" si="113"/>
        <v>DISTRIBUCION VOLUMEN X CRITERIO (kg ó litros).Fruta Ing.DE 20 A 24 AÑOS</v>
      </c>
      <c r="B3471" s="9">
        <v>0</v>
      </c>
      <c r="C3471" s="9">
        <v>0</v>
      </c>
      <c r="D3471" t="s">
        <v>164</v>
      </c>
      <c r="E3471" s="25">
        <v>2.869906777632969</v>
      </c>
      <c r="F3471" s="25">
        <v>1.5263617815193069</v>
      </c>
      <c r="G3471" s="25">
        <v>2.3269516550831733</v>
      </c>
      <c r="H3471" s="10">
        <v>0</v>
      </c>
    </row>
    <row r="3472" spans="1:8" x14ac:dyDescent="0.35">
      <c r="A3472" s="9" t="str">
        <f t="shared" si="113"/>
        <v>DISTRIBUCION VOLUMEN X CRITERIO (kg ó litros).Fruta Ing.DE 25 A 34 AÑOS</v>
      </c>
      <c r="B3472" s="9">
        <v>0</v>
      </c>
      <c r="C3472" s="9">
        <v>0</v>
      </c>
      <c r="D3472" t="s">
        <v>165</v>
      </c>
      <c r="E3472" s="25">
        <v>7.5155309028360291</v>
      </c>
      <c r="F3472" s="25">
        <v>5.8071309218287777</v>
      </c>
      <c r="G3472" s="25">
        <v>4.5622763801885853</v>
      </c>
      <c r="H3472" s="10">
        <v>0</v>
      </c>
    </row>
    <row r="3473" spans="1:8" x14ac:dyDescent="0.35">
      <c r="A3473" s="9" t="str">
        <f t="shared" si="113"/>
        <v>DISTRIBUCION VOLUMEN X CRITERIO (kg ó litros).Fruta Ing.DE 35 A 49 AÑOS</v>
      </c>
      <c r="B3473" s="9">
        <v>0</v>
      </c>
      <c r="C3473" s="9">
        <v>0</v>
      </c>
      <c r="D3473" t="s">
        <v>166</v>
      </c>
      <c r="E3473" s="25">
        <v>36.36338483613001</v>
      </c>
      <c r="F3473" s="25">
        <v>25.631365967355624</v>
      </c>
      <c r="G3473" s="25">
        <v>28.569659508144952</v>
      </c>
      <c r="H3473" s="10">
        <v>0</v>
      </c>
    </row>
    <row r="3474" spans="1:8" x14ac:dyDescent="0.35">
      <c r="A3474" s="9" t="str">
        <f t="shared" si="113"/>
        <v>DISTRIBUCION VOLUMEN X CRITERIO (kg ó litros).Fruta Ing.DE 50 A 59 AÑOS</v>
      </c>
      <c r="B3474" s="9">
        <v>0</v>
      </c>
      <c r="C3474" s="9">
        <v>0</v>
      </c>
      <c r="D3474" t="s">
        <v>167</v>
      </c>
      <c r="E3474" s="25">
        <v>23.770712209925094</v>
      </c>
      <c r="F3474" s="25">
        <v>23.859325169450738</v>
      </c>
      <c r="G3474" s="25">
        <v>17.429784724627865</v>
      </c>
      <c r="H3474" s="10">
        <v>0</v>
      </c>
    </row>
    <row r="3475" spans="1:8" x14ac:dyDescent="0.35">
      <c r="A3475" s="9" t="str">
        <f t="shared" si="113"/>
        <v>DISTRIBUCION VOLUMEN X CRITERIO (kg ó litros).Fruta Ing.DE 60 A 75 AÑOS</v>
      </c>
      <c r="B3475" s="9">
        <v>0</v>
      </c>
      <c r="C3475" s="9">
        <v>0</v>
      </c>
      <c r="D3475" t="s">
        <v>168</v>
      </c>
      <c r="E3475" s="25">
        <v>29.045313835477586</v>
      </c>
      <c r="F3475" s="25">
        <v>39.910885489584061</v>
      </c>
      <c r="G3475" s="25">
        <v>46.760716069436995</v>
      </c>
      <c r="H3475" s="10">
        <v>0</v>
      </c>
    </row>
    <row r="3476" spans="1:8" x14ac:dyDescent="0.35">
      <c r="A3476" s="9" t="str">
        <f t="shared" si="113"/>
        <v>DISTRIBUCION VOLUMEN X CRITERIO (kg ó litros).Fruta Ing.NIVEL ALTO</v>
      </c>
      <c r="B3476" s="9">
        <v>0</v>
      </c>
      <c r="C3476" s="9">
        <v>0</v>
      </c>
      <c r="D3476" t="s">
        <v>256</v>
      </c>
      <c r="E3476" s="25">
        <v>19.887207087550959</v>
      </c>
      <c r="F3476" s="25">
        <v>20.484534575086613</v>
      </c>
      <c r="G3476" s="25">
        <v>13.27689721076889</v>
      </c>
      <c r="H3476" s="10">
        <v>0</v>
      </c>
    </row>
    <row r="3477" spans="1:8" x14ac:dyDescent="0.35">
      <c r="A3477" s="9" t="str">
        <f t="shared" si="113"/>
        <v>DISTRIBUCION VOLUMEN X CRITERIO (kg ó litros).Fruta Ing.NIVEL MEDIO ALTO</v>
      </c>
      <c r="B3477" s="9">
        <v>0</v>
      </c>
      <c r="C3477" s="9">
        <v>0</v>
      </c>
      <c r="D3477" t="s">
        <v>257</v>
      </c>
      <c r="E3477" s="25">
        <v>9.5519800748455364</v>
      </c>
      <c r="F3477" s="25">
        <v>10.386726094917213</v>
      </c>
      <c r="G3477" s="25">
        <v>18.146297888358905</v>
      </c>
      <c r="H3477" s="10">
        <v>0</v>
      </c>
    </row>
    <row r="3478" spans="1:8" x14ac:dyDescent="0.35">
      <c r="A3478" s="9" t="str">
        <f t="shared" si="113"/>
        <v>DISTRIBUCION VOLUMEN X CRITERIO (kg ó litros).Fruta Ing.NIVEL MEDIO</v>
      </c>
      <c r="B3478" s="9">
        <v>0</v>
      </c>
      <c r="C3478" s="9">
        <v>0</v>
      </c>
      <c r="D3478" t="s">
        <v>258</v>
      </c>
      <c r="E3478" s="25">
        <v>31.041322249044228</v>
      </c>
      <c r="F3478" s="25">
        <v>31.318695274400515</v>
      </c>
      <c r="G3478" s="25">
        <v>28.129359653114307</v>
      </c>
      <c r="H3478" s="10">
        <v>0</v>
      </c>
    </row>
    <row r="3479" spans="1:8" x14ac:dyDescent="0.35">
      <c r="A3479" s="9" t="str">
        <f t="shared" si="113"/>
        <v>DISTRIBUCION VOLUMEN X CRITERIO (kg ó litros).Fruta Ing.NIVEL MEDIO BAJO</v>
      </c>
      <c r="B3479" s="9">
        <v>0</v>
      </c>
      <c r="C3479" s="9">
        <v>0</v>
      </c>
      <c r="D3479" t="s">
        <v>259</v>
      </c>
      <c r="E3479" s="25">
        <v>22.665073872941939</v>
      </c>
      <c r="F3479" s="25">
        <v>13.789176160003425</v>
      </c>
      <c r="G3479" s="25">
        <v>7.2086445550406548</v>
      </c>
      <c r="H3479" s="10">
        <v>0</v>
      </c>
    </row>
    <row r="3480" spans="1:8" x14ac:dyDescent="0.35">
      <c r="A3480" s="9" t="str">
        <f t="shared" si="113"/>
        <v>DISTRIBUCION VOLUMEN X CRITERIO (kg ó litros).Fruta Ing.NIVEL BAJO</v>
      </c>
      <c r="B3480" s="9">
        <v>0</v>
      </c>
      <c r="C3480" s="9">
        <v>0</v>
      </c>
      <c r="D3480" t="s">
        <v>260</v>
      </c>
      <c r="E3480" s="25">
        <v>16.854418435085901</v>
      </c>
      <c r="F3480" s="25">
        <v>24.020861583941194</v>
      </c>
      <c r="G3480" s="25">
        <v>33.238797870767463</v>
      </c>
      <c r="H3480" s="10">
        <v>0</v>
      </c>
    </row>
    <row r="3481" spans="1:8" x14ac:dyDescent="0.35">
      <c r="A3481" s="9" t="str">
        <f t="shared" si="113"/>
        <v>DISTRIBUCION VOLUMEN X CRITERIO (kg ó litros).Fruta Ing.HOMBRE</v>
      </c>
      <c r="B3481" s="9">
        <v>0</v>
      </c>
      <c r="C3481" s="9">
        <v>0</v>
      </c>
      <c r="D3481" t="s">
        <v>173</v>
      </c>
      <c r="E3481" s="25">
        <v>49.653090993403978</v>
      </c>
      <c r="F3481" s="25">
        <v>40.705255193988108</v>
      </c>
      <c r="G3481" s="25">
        <v>40.576216407377309</v>
      </c>
      <c r="H3481" s="10">
        <v>0</v>
      </c>
    </row>
    <row r="3482" spans="1:8" x14ac:dyDescent="0.35">
      <c r="A3482" s="9" t="str">
        <f t="shared" si="113"/>
        <v>DISTRIBUCION VOLUMEN X CRITERIO (kg ó litros).Fruta Ing.MUJER</v>
      </c>
      <c r="B3482" s="9">
        <v>0</v>
      </c>
      <c r="C3482" s="9">
        <v>0</v>
      </c>
      <c r="D3482" t="s">
        <v>174</v>
      </c>
      <c r="E3482" s="25">
        <v>50.346907437501656</v>
      </c>
      <c r="F3482" s="25">
        <v>59.294738998188656</v>
      </c>
      <c r="G3482" s="25">
        <v>59.423780857270913</v>
      </c>
      <c r="H3482" s="10">
        <v>0</v>
      </c>
    </row>
    <row r="3483" spans="1:8" x14ac:dyDescent="0.35">
      <c r="A3483" s="9" t="str">
        <f>$B$2343&amp;$C$3483&amp;D3483</f>
        <v>DISTRIBUCION VOLUMEN X CRITERIO (kg ó litros)Manzana Ing.T.ESPAÑA</v>
      </c>
      <c r="B3483" s="9">
        <v>0</v>
      </c>
      <c r="C3483" s="9" t="s">
        <v>104</v>
      </c>
      <c r="D3483" t="s">
        <v>145</v>
      </c>
      <c r="E3483" s="25">
        <v>100</v>
      </c>
      <c r="F3483" s="25">
        <v>100</v>
      </c>
      <c r="G3483" s="25">
        <v>100</v>
      </c>
      <c r="H3483" s="10">
        <v>0</v>
      </c>
    </row>
    <row r="3484" spans="1:8" x14ac:dyDescent="0.35">
      <c r="A3484" s="9" t="str">
        <f t="shared" ref="A3484:A3512" si="114">$B$2343&amp;$C$3483&amp;D3484</f>
        <v>DISTRIBUCION VOLUMEN X CRITERIO (kg ó litros)Manzana Ing.BCN AM</v>
      </c>
      <c r="B3484" s="9">
        <v>0</v>
      </c>
      <c r="C3484" s="9">
        <v>0</v>
      </c>
      <c r="D3484" t="s">
        <v>147</v>
      </c>
      <c r="E3484" s="25">
        <v>4.1376647069772217</v>
      </c>
      <c r="F3484" s="25">
        <v>2.2221853885317127</v>
      </c>
      <c r="G3484" s="25">
        <v>17.647081597419312</v>
      </c>
      <c r="H3484" s="10">
        <v>0</v>
      </c>
    </row>
    <row r="3485" spans="1:8" x14ac:dyDescent="0.35">
      <c r="A3485" s="9" t="str">
        <f t="shared" si="114"/>
        <v>DISTRIBUCION VOLUMEN X CRITERIO (kg ó litros)Manzana Ing.REST.CAT ARAGON</v>
      </c>
      <c r="B3485" s="9">
        <v>0</v>
      </c>
      <c r="C3485" s="9">
        <v>0</v>
      </c>
      <c r="D3485" t="s">
        <v>148</v>
      </c>
      <c r="E3485" s="25">
        <v>5.491621043983903</v>
      </c>
      <c r="F3485" s="25">
        <v>14.395686214969228</v>
      </c>
      <c r="G3485" s="25">
        <v>10.082825163573464</v>
      </c>
      <c r="H3485" s="10">
        <v>0</v>
      </c>
    </row>
    <row r="3486" spans="1:8" x14ac:dyDescent="0.35">
      <c r="A3486" s="9" t="str">
        <f t="shared" si="114"/>
        <v>DISTRIBUCION VOLUMEN X CRITERIO (kg ó litros)Manzana Ing.LEVANTE</v>
      </c>
      <c r="B3486" s="9">
        <v>0</v>
      </c>
      <c r="C3486" s="9">
        <v>0</v>
      </c>
      <c r="D3486" t="s">
        <v>149</v>
      </c>
      <c r="E3486" s="25">
        <v>1.7627906640908304</v>
      </c>
      <c r="F3486" s="25">
        <v>15.451484173042026</v>
      </c>
      <c r="G3486" s="25">
        <v>27.027172454432051</v>
      </c>
      <c r="H3486" s="10">
        <v>0</v>
      </c>
    </row>
    <row r="3487" spans="1:8" x14ac:dyDescent="0.35">
      <c r="A3487" s="9" t="str">
        <f t="shared" si="114"/>
        <v>DISTRIBUCION VOLUMEN X CRITERIO (kg ó litros)Manzana Ing.ANDALUCIA</v>
      </c>
      <c r="B3487" s="9">
        <v>0</v>
      </c>
      <c r="C3487" s="9">
        <v>0</v>
      </c>
      <c r="D3487" t="s">
        <v>150</v>
      </c>
      <c r="E3487" s="25">
        <v>10.759609645266259</v>
      </c>
      <c r="F3487" s="25">
        <v>8.7050635790015267</v>
      </c>
      <c r="G3487" s="25">
        <v>10.749048678649256</v>
      </c>
      <c r="H3487" s="10">
        <v>0</v>
      </c>
    </row>
    <row r="3488" spans="1:8" x14ac:dyDescent="0.35">
      <c r="A3488" s="9" t="str">
        <f t="shared" si="114"/>
        <v>DISTRIBUCION VOLUMEN X CRITERIO (kg ó litros)Manzana Ing.MDD AM</v>
      </c>
      <c r="B3488" s="9">
        <v>0</v>
      </c>
      <c r="C3488" s="9">
        <v>0</v>
      </c>
      <c r="D3488" t="s">
        <v>151</v>
      </c>
      <c r="E3488" s="25">
        <v>19.526208706925878</v>
      </c>
      <c r="F3488" s="25">
        <v>18.138012744309584</v>
      </c>
      <c r="G3488" s="25">
        <v>13.880367443975555</v>
      </c>
      <c r="H3488" s="10">
        <v>0</v>
      </c>
    </row>
    <row r="3489" spans="1:8" x14ac:dyDescent="0.35">
      <c r="A3489" s="9" t="str">
        <f t="shared" si="114"/>
        <v>DISTRIBUCION VOLUMEN X CRITERIO (kg ó litros)Manzana Ing.RTO CENTRO</v>
      </c>
      <c r="B3489" s="9">
        <v>0</v>
      </c>
      <c r="C3489" s="9">
        <v>0</v>
      </c>
      <c r="D3489" t="s">
        <v>152</v>
      </c>
      <c r="E3489" s="25">
        <v>30.844377980450172</v>
      </c>
      <c r="F3489" s="25">
        <v>13.022773607835674</v>
      </c>
      <c r="G3489" s="25">
        <v>7.5375689088693534</v>
      </c>
      <c r="H3489" s="10">
        <v>0</v>
      </c>
    </row>
    <row r="3490" spans="1:8" x14ac:dyDescent="0.35">
      <c r="A3490" s="9" t="str">
        <f t="shared" si="114"/>
        <v>DISTRIBUCION VOLUMEN X CRITERIO (kg ó litros)Manzana Ing.NORTE-CENTRO</v>
      </c>
      <c r="B3490" s="9">
        <v>0</v>
      </c>
      <c r="C3490" s="9">
        <v>0</v>
      </c>
      <c r="D3490" t="s">
        <v>153</v>
      </c>
      <c r="E3490" s="25">
        <v>2.4284980777500369</v>
      </c>
      <c r="F3490" s="25">
        <v>3.3211543472337048</v>
      </c>
      <c r="G3490" s="25">
        <v>4.4987640532753082</v>
      </c>
      <c r="H3490" s="10">
        <v>0</v>
      </c>
    </row>
    <row r="3491" spans="1:8" x14ac:dyDescent="0.35">
      <c r="A3491" s="9" t="str">
        <f t="shared" si="114"/>
        <v>DISTRIBUCION VOLUMEN X CRITERIO (kg ó litros)Manzana Ing.NOROESTE</v>
      </c>
      <c r="B3491" s="9">
        <v>0</v>
      </c>
      <c r="C3491" s="9">
        <v>0</v>
      </c>
      <c r="D3491" t="s">
        <v>154</v>
      </c>
      <c r="E3491" s="25">
        <v>25.049227570006483</v>
      </c>
      <c r="F3491" s="25">
        <v>24.743638619063692</v>
      </c>
      <c r="G3491" s="25">
        <v>8.5771684188215609</v>
      </c>
      <c r="H3491" s="10">
        <v>0</v>
      </c>
    </row>
    <row r="3492" spans="1:8" x14ac:dyDescent="0.35">
      <c r="A3492" s="9" t="str">
        <f t="shared" si="114"/>
        <v>DISTRIBUCION VOLUMEN X CRITERIO (kg ó litros)Manzana Ing.&lt;2MIL</v>
      </c>
      <c r="B3492" s="9">
        <v>0</v>
      </c>
      <c r="C3492" s="9">
        <v>0</v>
      </c>
      <c r="D3492" t="s">
        <v>155</v>
      </c>
      <c r="E3492" s="25">
        <v>15.675876244327918</v>
      </c>
      <c r="F3492" s="25">
        <v>4.665204958492482</v>
      </c>
      <c r="G3492" s="25">
        <v>0.30851277582413406</v>
      </c>
      <c r="H3492" s="10">
        <v>0</v>
      </c>
    </row>
    <row r="3493" spans="1:8" x14ac:dyDescent="0.35">
      <c r="A3493" s="9" t="str">
        <f t="shared" si="114"/>
        <v>DISTRIBUCION VOLUMEN X CRITERIO (kg ó litros)Manzana Ing.2-5MIL</v>
      </c>
      <c r="B3493" s="9">
        <v>0</v>
      </c>
      <c r="C3493" s="9">
        <v>0</v>
      </c>
      <c r="D3493" t="s">
        <v>156</v>
      </c>
      <c r="E3493" s="25">
        <v>0.7285873709140156</v>
      </c>
      <c r="F3493" s="25" t="s">
        <v>282</v>
      </c>
      <c r="G3493" s="25">
        <v>0.81193858260172858</v>
      </c>
      <c r="H3493" s="10">
        <v>0</v>
      </c>
    </row>
    <row r="3494" spans="1:8" x14ac:dyDescent="0.35">
      <c r="A3494" s="9" t="str">
        <f t="shared" si="114"/>
        <v>DISTRIBUCION VOLUMEN X CRITERIO (kg ó litros)Manzana Ing.5-10MIL</v>
      </c>
      <c r="B3494" s="9">
        <v>0</v>
      </c>
      <c r="C3494" s="9">
        <v>0</v>
      </c>
      <c r="D3494" t="s">
        <v>157</v>
      </c>
      <c r="E3494" s="25">
        <v>24.80126855661171</v>
      </c>
      <c r="F3494" s="25">
        <v>12.715989924954302</v>
      </c>
      <c r="G3494" s="25">
        <v>29.710013497968742</v>
      </c>
      <c r="H3494" s="10">
        <v>0</v>
      </c>
    </row>
    <row r="3495" spans="1:8" x14ac:dyDescent="0.35">
      <c r="A3495" s="9" t="str">
        <f t="shared" si="114"/>
        <v>DISTRIBUCION VOLUMEN X CRITERIO (kg ó litros)Manzana Ing.10-30MIL</v>
      </c>
      <c r="B3495" s="9">
        <v>0</v>
      </c>
      <c r="C3495" s="9">
        <v>0</v>
      </c>
      <c r="D3495" t="s">
        <v>158</v>
      </c>
      <c r="E3495" s="25">
        <v>8.3982186294582419</v>
      </c>
      <c r="F3495" s="25">
        <v>6.0031930389628991</v>
      </c>
      <c r="G3495" s="25">
        <v>14.824411571899814</v>
      </c>
      <c r="H3495" s="10">
        <v>0</v>
      </c>
    </row>
    <row r="3496" spans="1:8" x14ac:dyDescent="0.35">
      <c r="A3496" s="9" t="str">
        <f t="shared" si="114"/>
        <v>DISTRIBUCION VOLUMEN X CRITERIO (kg ó litros)Manzana Ing.30-100MIL</v>
      </c>
      <c r="B3496" s="9">
        <v>0</v>
      </c>
      <c r="C3496" s="9">
        <v>0</v>
      </c>
      <c r="D3496" t="s">
        <v>159</v>
      </c>
      <c r="E3496" s="25">
        <v>19.163315833049861</v>
      </c>
      <c r="F3496" s="25">
        <v>15.817649363745881</v>
      </c>
      <c r="G3496" s="25">
        <v>7.5898349861837762</v>
      </c>
      <c r="H3496" s="10">
        <v>0</v>
      </c>
    </row>
    <row r="3497" spans="1:8" x14ac:dyDescent="0.35">
      <c r="A3497" s="9" t="str">
        <f t="shared" si="114"/>
        <v>DISTRIBUCION VOLUMEN X CRITERIO (kg ó litros)Manzana Ing.100-200MIL</v>
      </c>
      <c r="B3497" s="9">
        <v>0</v>
      </c>
      <c r="C3497" s="9">
        <v>0</v>
      </c>
      <c r="D3497" t="s">
        <v>160</v>
      </c>
      <c r="E3497" s="25">
        <v>3.3842630626351831</v>
      </c>
      <c r="F3497" s="25">
        <v>8.3833954017852115</v>
      </c>
      <c r="G3497" s="25">
        <v>16.960785021388737</v>
      </c>
      <c r="H3497" s="10">
        <v>0</v>
      </c>
    </row>
    <row r="3498" spans="1:8" x14ac:dyDescent="0.35">
      <c r="A3498" s="9" t="str">
        <f t="shared" si="114"/>
        <v>DISTRIBUCION VOLUMEN X CRITERIO (kg ó litros)Manzana Ing.200-500MIL</v>
      </c>
      <c r="B3498" s="9">
        <v>0</v>
      </c>
      <c r="C3498" s="9">
        <v>0</v>
      </c>
      <c r="D3498" t="s">
        <v>161</v>
      </c>
      <c r="E3498" s="25">
        <v>7.8385085394109382</v>
      </c>
      <c r="F3498" s="25">
        <v>34.520291643268067</v>
      </c>
      <c r="G3498" s="25">
        <v>15.25086076618854</v>
      </c>
      <c r="H3498" s="10">
        <v>0</v>
      </c>
    </row>
    <row r="3499" spans="1:8" x14ac:dyDescent="0.35">
      <c r="A3499" s="9" t="str">
        <f t="shared" si="114"/>
        <v>DISTRIBUCION VOLUMEN X CRITERIO (kg ó litros)Manzana Ing.&gt;500MIL</v>
      </c>
      <c r="B3499" s="9">
        <v>0</v>
      </c>
      <c r="C3499" s="9">
        <v>0</v>
      </c>
      <c r="D3499" t="s">
        <v>162</v>
      </c>
      <c r="E3499" s="25">
        <v>20.009972273389518</v>
      </c>
      <c r="F3499" s="25">
        <v>17.894278320816877</v>
      </c>
      <c r="G3499" s="25">
        <v>14.543638073327369</v>
      </c>
      <c r="H3499" s="10">
        <v>0</v>
      </c>
    </row>
    <row r="3500" spans="1:8" x14ac:dyDescent="0.35">
      <c r="A3500" s="9" t="str">
        <f t="shared" si="114"/>
        <v>DISTRIBUCION VOLUMEN X CRITERIO (kg ó litros)Manzana Ing.DE 15 A 19 AÑOS</v>
      </c>
      <c r="B3500" s="9">
        <v>0</v>
      </c>
      <c r="C3500" s="9">
        <v>0</v>
      </c>
      <c r="D3500" t="s">
        <v>163</v>
      </c>
      <c r="E3500" s="25" t="s">
        <v>282</v>
      </c>
      <c r="F3500" s="25">
        <v>8.5403900201620271</v>
      </c>
      <c r="G3500" s="25">
        <v>1.3866771045708703</v>
      </c>
      <c r="H3500" s="10">
        <v>0</v>
      </c>
    </row>
    <row r="3501" spans="1:8" x14ac:dyDescent="0.35">
      <c r="A3501" s="9" t="str">
        <f t="shared" si="114"/>
        <v>DISTRIBUCION VOLUMEN X CRITERIO (kg ó litros)Manzana Ing.DE 20 A 24 AÑOS</v>
      </c>
      <c r="B3501" s="9">
        <v>0</v>
      </c>
      <c r="C3501" s="9">
        <v>0</v>
      </c>
      <c r="D3501" t="s">
        <v>164</v>
      </c>
      <c r="E3501" s="25">
        <v>1.7427137420013221</v>
      </c>
      <c r="F3501" s="25" t="s">
        <v>282</v>
      </c>
      <c r="G3501" s="25">
        <v>3.778683183578281</v>
      </c>
      <c r="H3501" s="10">
        <v>0</v>
      </c>
    </row>
    <row r="3502" spans="1:8" x14ac:dyDescent="0.35">
      <c r="A3502" s="9" t="str">
        <f t="shared" si="114"/>
        <v>DISTRIBUCION VOLUMEN X CRITERIO (kg ó litros)Manzana Ing.DE 25 A 34 AÑOS</v>
      </c>
      <c r="B3502" s="9">
        <v>0</v>
      </c>
      <c r="C3502" s="9">
        <v>0</v>
      </c>
      <c r="D3502" t="s">
        <v>165</v>
      </c>
      <c r="E3502" s="25">
        <v>2.8147668269076491</v>
      </c>
      <c r="F3502" s="25">
        <v>1.2993267169711744</v>
      </c>
      <c r="G3502" s="25">
        <v>2.9918559411732666</v>
      </c>
      <c r="H3502" s="10">
        <v>0</v>
      </c>
    </row>
    <row r="3503" spans="1:8" x14ac:dyDescent="0.35">
      <c r="A3503" s="9" t="str">
        <f t="shared" si="114"/>
        <v>DISTRIBUCION VOLUMEN X CRITERIO (kg ó litros)Manzana Ing.DE 35 A 49 AÑOS</v>
      </c>
      <c r="B3503" s="9">
        <v>0</v>
      </c>
      <c r="C3503" s="9">
        <v>0</v>
      </c>
      <c r="D3503" t="s">
        <v>166</v>
      </c>
      <c r="E3503" s="25">
        <v>50.83844114834379</v>
      </c>
      <c r="F3503" s="25">
        <v>16.530381275107224</v>
      </c>
      <c r="G3503" s="25">
        <v>41.722017962731961</v>
      </c>
      <c r="H3503" s="10">
        <v>0</v>
      </c>
    </row>
    <row r="3504" spans="1:8" x14ac:dyDescent="0.35">
      <c r="A3504" s="9" t="str">
        <f t="shared" si="114"/>
        <v>DISTRIBUCION VOLUMEN X CRITERIO (kg ó litros)Manzana Ing.DE 50 A 59 AÑOS</v>
      </c>
      <c r="B3504" s="9">
        <v>0</v>
      </c>
      <c r="C3504" s="9">
        <v>0</v>
      </c>
      <c r="D3504" t="s">
        <v>167</v>
      </c>
      <c r="E3504" s="25">
        <v>18.871769240149671</v>
      </c>
      <c r="F3504" s="25">
        <v>24.029395053043828</v>
      </c>
      <c r="G3504" s="25">
        <v>11.942933186695214</v>
      </c>
      <c r="H3504" s="10">
        <v>0</v>
      </c>
    </row>
    <row r="3505" spans="1:8" x14ac:dyDescent="0.35">
      <c r="A3505" s="9" t="str">
        <f t="shared" si="114"/>
        <v>DISTRIBUCION VOLUMEN X CRITERIO (kg ó litros)Manzana Ing.DE 60 A 75 AÑOS</v>
      </c>
      <c r="B3505" s="9">
        <v>0</v>
      </c>
      <c r="C3505" s="9">
        <v>0</v>
      </c>
      <c r="D3505" t="s">
        <v>168</v>
      </c>
      <c r="E3505" s="25">
        <v>25.732316263069055</v>
      </c>
      <c r="F3505" s="25">
        <v>49.600518736230185</v>
      </c>
      <c r="G3505" s="25">
        <v>38.177826715478957</v>
      </c>
      <c r="H3505" s="10">
        <v>0</v>
      </c>
    </row>
    <row r="3506" spans="1:8" x14ac:dyDescent="0.35">
      <c r="A3506" s="9" t="str">
        <f t="shared" si="114"/>
        <v>DISTRIBUCION VOLUMEN X CRITERIO (kg ó litros)Manzana Ing.NIVEL ALTO</v>
      </c>
      <c r="B3506" s="9">
        <v>0</v>
      </c>
      <c r="C3506" s="9">
        <v>0</v>
      </c>
      <c r="D3506" t="s">
        <v>256</v>
      </c>
      <c r="E3506" s="25">
        <v>9.8306398300461488</v>
      </c>
      <c r="F3506" s="25">
        <v>14.256812888314577</v>
      </c>
      <c r="G3506" s="25">
        <v>13.88559077072286</v>
      </c>
      <c r="H3506" s="10">
        <v>0</v>
      </c>
    </row>
    <row r="3507" spans="1:8" x14ac:dyDescent="0.35">
      <c r="A3507" s="9" t="str">
        <f t="shared" si="114"/>
        <v>DISTRIBUCION VOLUMEN X CRITERIO (kg ó litros)Manzana Ing.NIVEL MEDIO ALTO</v>
      </c>
      <c r="B3507" s="9">
        <v>0</v>
      </c>
      <c r="C3507" s="9">
        <v>0</v>
      </c>
      <c r="D3507" t="s">
        <v>257</v>
      </c>
      <c r="E3507" s="25">
        <v>5.7893250945079497</v>
      </c>
      <c r="F3507" s="25">
        <v>9.8200454689809131</v>
      </c>
      <c r="G3507" s="25">
        <v>36.767213519229522</v>
      </c>
      <c r="H3507" s="10">
        <v>0</v>
      </c>
    </row>
    <row r="3508" spans="1:8" x14ac:dyDescent="0.35">
      <c r="A3508" s="9" t="str">
        <f t="shared" si="114"/>
        <v>DISTRIBUCION VOLUMEN X CRITERIO (kg ó litros)Manzana Ing.NIVEL MEDIO</v>
      </c>
      <c r="B3508" s="9">
        <v>0</v>
      </c>
      <c r="C3508" s="9">
        <v>0</v>
      </c>
      <c r="D3508" t="s">
        <v>258</v>
      </c>
      <c r="E3508" s="25">
        <v>50.633708690880383</v>
      </c>
      <c r="F3508" s="25">
        <v>36.566899669226096</v>
      </c>
      <c r="G3508" s="25">
        <v>14.066386120649661</v>
      </c>
      <c r="H3508" s="10">
        <v>0</v>
      </c>
    </row>
    <row r="3509" spans="1:8" x14ac:dyDescent="0.35">
      <c r="A3509" s="9" t="str">
        <f t="shared" si="114"/>
        <v>DISTRIBUCION VOLUMEN X CRITERIO (kg ó litros)Manzana Ing.NIVEL MEDIO BAJO</v>
      </c>
      <c r="B3509" s="9">
        <v>0</v>
      </c>
      <c r="C3509" s="9">
        <v>0</v>
      </c>
      <c r="D3509" t="s">
        <v>259</v>
      </c>
      <c r="E3509" s="25">
        <v>22.187128947993351</v>
      </c>
      <c r="F3509" s="25">
        <v>22.395031164617201</v>
      </c>
      <c r="G3509" s="25">
        <v>9.9723872374966618</v>
      </c>
      <c r="H3509" s="10">
        <v>0</v>
      </c>
    </row>
    <row r="3510" spans="1:8" x14ac:dyDescent="0.35">
      <c r="A3510" s="9" t="str">
        <f t="shared" si="114"/>
        <v>DISTRIBUCION VOLUMEN X CRITERIO (kg ó litros)Manzana Ing.NIVEL BAJO</v>
      </c>
      <c r="B3510" s="9">
        <v>0</v>
      </c>
      <c r="C3510" s="9">
        <v>0</v>
      </c>
      <c r="D3510" t="s">
        <v>260</v>
      </c>
      <c r="E3510" s="25">
        <v>11.55919663429756</v>
      </c>
      <c r="F3510" s="25">
        <v>16.961216112912648</v>
      </c>
      <c r="G3510" s="25">
        <v>25.308415789933019</v>
      </c>
      <c r="H3510" s="10">
        <v>0</v>
      </c>
    </row>
    <row r="3511" spans="1:8" x14ac:dyDescent="0.35">
      <c r="A3511" s="9" t="str">
        <f t="shared" si="114"/>
        <v>DISTRIBUCION VOLUMEN X CRITERIO (kg ó litros)Manzana Ing.HOMBRE</v>
      </c>
      <c r="B3511" s="9">
        <v>0</v>
      </c>
      <c r="C3511" s="9">
        <v>0</v>
      </c>
      <c r="D3511" t="s">
        <v>173</v>
      </c>
      <c r="E3511" s="25">
        <v>56.24948654425026</v>
      </c>
      <c r="F3511" s="25">
        <v>56.959863579797144</v>
      </c>
      <c r="G3511" s="25">
        <v>51.138015910148283</v>
      </c>
      <c r="H3511" s="10">
        <v>0</v>
      </c>
    </row>
    <row r="3512" spans="1:8" x14ac:dyDescent="0.35">
      <c r="A3512" s="9" t="str">
        <f t="shared" si="114"/>
        <v>DISTRIBUCION VOLUMEN X CRITERIO (kg ó litros)Manzana Ing.MUJER</v>
      </c>
      <c r="B3512" s="9">
        <v>0</v>
      </c>
      <c r="C3512" s="9">
        <v>0</v>
      </c>
      <c r="D3512" t="s">
        <v>174</v>
      </c>
      <c r="E3512" s="25">
        <v>43.750521478495834</v>
      </c>
      <c r="F3512" s="25">
        <v>43.04014968033146</v>
      </c>
      <c r="G3512" s="25">
        <v>48.861977527883447</v>
      </c>
      <c r="H3512" s="10">
        <v>0</v>
      </c>
    </row>
    <row r="3513" spans="1:8" x14ac:dyDescent="0.35">
      <c r="A3513" s="9" t="str">
        <f>$B$2343&amp;$C$3513&amp;D3513</f>
        <v>DISTRIBUCION VOLUMEN X CRITERIO (kg ó litros)Platano Ing.T.ESPAÑA</v>
      </c>
      <c r="B3513" s="9">
        <v>0</v>
      </c>
      <c r="C3513" s="9" t="s">
        <v>105</v>
      </c>
      <c r="D3513" t="s">
        <v>145</v>
      </c>
      <c r="E3513" s="25">
        <v>100</v>
      </c>
      <c r="F3513" s="25">
        <v>100</v>
      </c>
      <c r="G3513" s="25">
        <v>100</v>
      </c>
      <c r="H3513" s="10">
        <v>0</v>
      </c>
    </row>
    <row r="3514" spans="1:8" x14ac:dyDescent="0.35">
      <c r="A3514" s="9" t="str">
        <f t="shared" ref="A3514:A3542" si="115">$B$2343&amp;$C$3513&amp;D3514</f>
        <v>DISTRIBUCION VOLUMEN X CRITERIO (kg ó litros)Platano Ing.BCN AM</v>
      </c>
      <c r="B3514" s="9">
        <v>0</v>
      </c>
      <c r="C3514" s="9">
        <v>0</v>
      </c>
      <c r="D3514" t="s">
        <v>147</v>
      </c>
      <c r="E3514" s="25">
        <v>9.484402667234507</v>
      </c>
      <c r="F3514" s="25">
        <v>17.290469990062295</v>
      </c>
      <c r="G3514" s="25">
        <v>27.577076357745188</v>
      </c>
      <c r="H3514" s="10">
        <v>0</v>
      </c>
    </row>
    <row r="3515" spans="1:8" x14ac:dyDescent="0.35">
      <c r="A3515" s="9" t="str">
        <f t="shared" si="115"/>
        <v>DISTRIBUCION VOLUMEN X CRITERIO (kg ó litros)Platano Ing.REST.CAT ARAGON</v>
      </c>
      <c r="B3515" s="9">
        <v>0</v>
      </c>
      <c r="C3515" s="9">
        <v>0</v>
      </c>
      <c r="D3515" t="s">
        <v>148</v>
      </c>
      <c r="E3515" s="25">
        <v>7.0795819822106694</v>
      </c>
      <c r="F3515" s="25">
        <v>8.6394881945037074</v>
      </c>
      <c r="G3515" s="25">
        <v>2.8902233302334364</v>
      </c>
      <c r="H3515" s="10">
        <v>0</v>
      </c>
    </row>
    <row r="3516" spans="1:8" x14ac:dyDescent="0.35">
      <c r="A3516" s="9" t="str">
        <f t="shared" si="115"/>
        <v>DISTRIBUCION VOLUMEN X CRITERIO (kg ó litros)Platano Ing.LEVANTE</v>
      </c>
      <c r="B3516" s="9">
        <v>0</v>
      </c>
      <c r="C3516" s="9">
        <v>0</v>
      </c>
      <c r="D3516" t="s">
        <v>149</v>
      </c>
      <c r="E3516" s="25">
        <v>5.3421561922175824</v>
      </c>
      <c r="F3516" s="25">
        <v>38.207293338435242</v>
      </c>
      <c r="G3516" s="25">
        <v>42.072587732664331</v>
      </c>
      <c r="H3516" s="10">
        <v>0</v>
      </c>
    </row>
    <row r="3517" spans="1:8" x14ac:dyDescent="0.35">
      <c r="A3517" s="9" t="str">
        <f t="shared" si="115"/>
        <v>DISTRIBUCION VOLUMEN X CRITERIO (kg ó litros)Platano Ing.ANDALUCIA</v>
      </c>
      <c r="B3517" s="9">
        <v>0</v>
      </c>
      <c r="C3517" s="9">
        <v>0</v>
      </c>
      <c r="D3517" t="s">
        <v>150</v>
      </c>
      <c r="E3517" s="25">
        <v>11.218747141478502</v>
      </c>
      <c r="F3517" s="25">
        <v>9.2946983315118796</v>
      </c>
      <c r="G3517" s="25">
        <v>2.1854472601298811</v>
      </c>
      <c r="H3517" s="10">
        <v>0</v>
      </c>
    </row>
    <row r="3518" spans="1:8" x14ac:dyDescent="0.35">
      <c r="A3518" s="9" t="str">
        <f t="shared" si="115"/>
        <v>DISTRIBUCION VOLUMEN X CRITERIO (kg ó litros)Platano Ing.MDD AM</v>
      </c>
      <c r="B3518" s="9">
        <v>0</v>
      </c>
      <c r="C3518" s="9">
        <v>0</v>
      </c>
      <c r="D3518" t="s">
        <v>151</v>
      </c>
      <c r="E3518" s="25">
        <v>4.583307201230741</v>
      </c>
      <c r="F3518" s="25">
        <v>11.472965867704666</v>
      </c>
      <c r="G3518" s="25">
        <v>10.307813903924155</v>
      </c>
      <c r="H3518" s="10">
        <v>0</v>
      </c>
    </row>
    <row r="3519" spans="1:8" x14ac:dyDescent="0.35">
      <c r="A3519" s="9" t="str">
        <f t="shared" si="115"/>
        <v>DISTRIBUCION VOLUMEN X CRITERIO (kg ó litros)Platano Ing.RTO CENTRO</v>
      </c>
      <c r="B3519" s="9">
        <v>0</v>
      </c>
      <c r="C3519" s="9">
        <v>0</v>
      </c>
      <c r="D3519" t="s">
        <v>152</v>
      </c>
      <c r="E3519" s="25">
        <v>12.469561781372342</v>
      </c>
      <c r="F3519" s="25">
        <v>1.0806910695556664</v>
      </c>
      <c r="G3519" s="25">
        <v>1.7190274055825678</v>
      </c>
      <c r="H3519" s="10">
        <v>0</v>
      </c>
    </row>
    <row r="3520" spans="1:8" x14ac:dyDescent="0.35">
      <c r="A3520" s="9" t="str">
        <f t="shared" si="115"/>
        <v>DISTRIBUCION VOLUMEN X CRITERIO (kg ó litros)Platano Ing.NORTE-CENTRO</v>
      </c>
      <c r="B3520" s="9">
        <v>0</v>
      </c>
      <c r="C3520" s="9">
        <v>0</v>
      </c>
      <c r="D3520" t="s">
        <v>153</v>
      </c>
      <c r="E3520" s="25">
        <v>5.6051116623710859</v>
      </c>
      <c r="F3520" s="25">
        <v>3.2002906984746589</v>
      </c>
      <c r="G3520" s="25">
        <v>10.022703634744278</v>
      </c>
      <c r="H3520" s="10">
        <v>0</v>
      </c>
    </row>
    <row r="3521" spans="1:8" x14ac:dyDescent="0.35">
      <c r="A3521" s="9" t="str">
        <f t="shared" si="115"/>
        <v>DISTRIBUCION VOLUMEN X CRITERIO (kg ó litros)Platano Ing.NOROESTE</v>
      </c>
      <c r="B3521" s="9">
        <v>0</v>
      </c>
      <c r="C3521" s="9">
        <v>0</v>
      </c>
      <c r="D3521" t="s">
        <v>154</v>
      </c>
      <c r="E3521" s="25">
        <v>44.217116498276766</v>
      </c>
      <c r="F3521" s="25">
        <v>10.814102179412712</v>
      </c>
      <c r="G3521" s="25">
        <v>3.2251208665032181</v>
      </c>
      <c r="H3521" s="10">
        <v>0</v>
      </c>
    </row>
    <row r="3522" spans="1:8" x14ac:dyDescent="0.35">
      <c r="A3522" s="9" t="str">
        <f t="shared" si="115"/>
        <v>DISTRIBUCION VOLUMEN X CRITERIO (kg ó litros)Platano Ing.&lt;2MIL</v>
      </c>
      <c r="B3522" s="9">
        <v>0</v>
      </c>
      <c r="C3522" s="9">
        <v>0</v>
      </c>
      <c r="D3522" t="s">
        <v>155</v>
      </c>
      <c r="E3522" s="25">
        <v>4.7924313663565439</v>
      </c>
      <c r="F3522" s="25">
        <v>2.1892755386593183</v>
      </c>
      <c r="G3522" s="25">
        <v>0.14412767710211377</v>
      </c>
      <c r="H3522" s="10">
        <v>0</v>
      </c>
    </row>
    <row r="3523" spans="1:8" x14ac:dyDescent="0.35">
      <c r="A3523" s="9" t="str">
        <f t="shared" si="115"/>
        <v>DISTRIBUCION VOLUMEN X CRITERIO (kg ó litros)Platano Ing.2-5MIL</v>
      </c>
      <c r="B3523" s="9">
        <v>0</v>
      </c>
      <c r="C3523" s="9">
        <v>0</v>
      </c>
      <c r="D3523" t="s">
        <v>156</v>
      </c>
      <c r="E3523" s="25">
        <v>1.297766901314356</v>
      </c>
      <c r="F3523" s="25">
        <v>2.154729768790105</v>
      </c>
      <c r="G3523" s="25">
        <v>0.81069769316521811</v>
      </c>
      <c r="H3523" s="10">
        <v>0</v>
      </c>
    </row>
    <row r="3524" spans="1:8" x14ac:dyDescent="0.35">
      <c r="A3524" s="9" t="str">
        <f t="shared" si="115"/>
        <v>DISTRIBUCION VOLUMEN X CRITERIO (kg ó litros)Platano Ing.5-10MIL</v>
      </c>
      <c r="B3524" s="9">
        <v>0</v>
      </c>
      <c r="C3524" s="9">
        <v>0</v>
      </c>
      <c r="D3524" t="s">
        <v>157</v>
      </c>
      <c r="E3524" s="25">
        <v>41.795693148546931</v>
      </c>
      <c r="F3524" s="25">
        <v>9.2756774017722705</v>
      </c>
      <c r="G3524" s="25">
        <v>16.782159140732062</v>
      </c>
      <c r="H3524" s="10">
        <v>0</v>
      </c>
    </row>
    <row r="3525" spans="1:8" x14ac:dyDescent="0.35">
      <c r="A3525" s="9" t="str">
        <f t="shared" si="115"/>
        <v>DISTRIBUCION VOLUMEN X CRITERIO (kg ó litros)Platano Ing.10-30MIL</v>
      </c>
      <c r="B3525" s="9">
        <v>0</v>
      </c>
      <c r="C3525" s="9">
        <v>0</v>
      </c>
      <c r="D3525" t="s">
        <v>158</v>
      </c>
      <c r="E3525" s="25">
        <v>12.841389581682257</v>
      </c>
      <c r="F3525" s="25">
        <v>11.035189380696632</v>
      </c>
      <c r="G3525" s="25">
        <v>7.1876394708023108</v>
      </c>
      <c r="H3525" s="10">
        <v>0</v>
      </c>
    </row>
    <row r="3526" spans="1:8" x14ac:dyDescent="0.35">
      <c r="A3526" s="9" t="str">
        <f t="shared" si="115"/>
        <v>DISTRIBUCION VOLUMEN X CRITERIO (kg ó litros)Platano Ing.30-100MIL</v>
      </c>
      <c r="B3526" s="9">
        <v>0</v>
      </c>
      <c r="C3526" s="9">
        <v>0</v>
      </c>
      <c r="D3526" t="s">
        <v>159</v>
      </c>
      <c r="E3526" s="25">
        <v>16.875372304995224</v>
      </c>
      <c r="F3526" s="25">
        <v>9.5560703952783523</v>
      </c>
      <c r="G3526" s="25">
        <v>11.15906503689402</v>
      </c>
      <c r="H3526" s="10">
        <v>0</v>
      </c>
    </row>
    <row r="3527" spans="1:8" x14ac:dyDescent="0.35">
      <c r="A3527" s="9" t="str">
        <f t="shared" si="115"/>
        <v>DISTRIBUCION VOLUMEN X CRITERIO (kg ó litros)Platano Ing.100-200MIL</v>
      </c>
      <c r="B3527" s="9">
        <v>0</v>
      </c>
      <c r="C3527" s="9">
        <v>0</v>
      </c>
      <c r="D3527" t="s">
        <v>160</v>
      </c>
      <c r="E3527" s="25">
        <v>4.4628359359254892</v>
      </c>
      <c r="F3527" s="25">
        <v>8.6030991320338153</v>
      </c>
      <c r="G3527" s="25">
        <v>27.849048108702195</v>
      </c>
      <c r="H3527" s="10">
        <v>0</v>
      </c>
    </row>
    <row r="3528" spans="1:8" x14ac:dyDescent="0.35">
      <c r="A3528" s="9" t="str">
        <f t="shared" si="115"/>
        <v>DISTRIBUCION VOLUMEN X CRITERIO (kg ó litros)Platano Ing.200-500MIL</v>
      </c>
      <c r="B3528" s="9">
        <v>0</v>
      </c>
      <c r="C3528" s="9">
        <v>0</v>
      </c>
      <c r="D3528" t="s">
        <v>161</v>
      </c>
      <c r="E3528" s="25">
        <v>4.8152450017860717</v>
      </c>
      <c r="F3528" s="25">
        <v>12.91270511998194</v>
      </c>
      <c r="G3528" s="25">
        <v>8.1045487879925844</v>
      </c>
      <c r="H3528" s="10">
        <v>0</v>
      </c>
    </row>
    <row r="3529" spans="1:8" x14ac:dyDescent="0.35">
      <c r="A3529" s="9" t="str">
        <f t="shared" si="115"/>
        <v>DISTRIBUCION VOLUMEN X CRITERIO (kg ó litros)Platano Ing.&gt;500MIL</v>
      </c>
      <c r="B3529" s="9">
        <v>0</v>
      </c>
      <c r="C3529" s="9">
        <v>0</v>
      </c>
      <c r="D3529" t="s">
        <v>162</v>
      </c>
      <c r="E3529" s="25">
        <v>13.119265759393118</v>
      </c>
      <c r="F3529" s="25">
        <v>44.273245554873462</v>
      </c>
      <c r="G3529" s="25">
        <v>27.962718655811123</v>
      </c>
      <c r="H3529" s="10">
        <v>0</v>
      </c>
    </row>
    <row r="3530" spans="1:8" x14ac:dyDescent="0.35">
      <c r="A3530" s="9" t="str">
        <f t="shared" si="115"/>
        <v>DISTRIBUCION VOLUMEN X CRITERIO (kg ó litros)Platano Ing.DE 15 A 19 AÑOS</v>
      </c>
      <c r="B3530" s="9">
        <v>0</v>
      </c>
      <c r="C3530" s="9">
        <v>0</v>
      </c>
      <c r="D3530" t="s">
        <v>163</v>
      </c>
      <c r="E3530" s="25" t="s">
        <v>282</v>
      </c>
      <c r="F3530" s="25" t="s">
        <v>282</v>
      </c>
      <c r="G3530" s="25" t="s">
        <v>282</v>
      </c>
      <c r="H3530" s="10">
        <v>0</v>
      </c>
    </row>
    <row r="3531" spans="1:8" x14ac:dyDescent="0.35">
      <c r="A3531" s="9" t="str">
        <f t="shared" si="115"/>
        <v>DISTRIBUCION VOLUMEN X CRITERIO (kg ó litros)Platano Ing.DE 20 A 24 AÑOS</v>
      </c>
      <c r="B3531" s="9">
        <v>0</v>
      </c>
      <c r="C3531" s="9">
        <v>0</v>
      </c>
      <c r="D3531" t="s">
        <v>164</v>
      </c>
      <c r="E3531" s="25">
        <v>3.777431580784389</v>
      </c>
      <c r="F3531" s="25">
        <v>1.9728945694992335</v>
      </c>
      <c r="G3531" s="25">
        <v>0.66152168912289955</v>
      </c>
      <c r="H3531" s="10">
        <v>0</v>
      </c>
    </row>
    <row r="3532" spans="1:8" x14ac:dyDescent="0.35">
      <c r="A3532" s="9" t="str">
        <f t="shared" si="115"/>
        <v>DISTRIBUCION VOLUMEN X CRITERIO (kg ó litros)Platano Ing.DE 25 A 34 AÑOS</v>
      </c>
      <c r="B3532" s="9">
        <v>0</v>
      </c>
      <c r="C3532" s="9">
        <v>0</v>
      </c>
      <c r="D3532" t="s">
        <v>165</v>
      </c>
      <c r="E3532" s="25">
        <v>6.5281764386683063</v>
      </c>
      <c r="F3532" s="25">
        <v>2.1623077494817804</v>
      </c>
      <c r="G3532" s="25">
        <v>10.121997015447713</v>
      </c>
      <c r="H3532" s="10">
        <v>0</v>
      </c>
    </row>
    <row r="3533" spans="1:8" x14ac:dyDescent="0.35">
      <c r="A3533" s="9" t="str">
        <f t="shared" si="115"/>
        <v>DISTRIBUCION VOLUMEN X CRITERIO (kg ó litros)Platano Ing.DE 35 A 49 AÑOS</v>
      </c>
      <c r="B3533" s="9">
        <v>0</v>
      </c>
      <c r="C3533" s="9">
        <v>0</v>
      </c>
      <c r="D3533" t="s">
        <v>166</v>
      </c>
      <c r="E3533" s="25">
        <v>56.293060643913172</v>
      </c>
      <c r="F3533" s="25">
        <v>43.63959995925817</v>
      </c>
      <c r="G3533" s="25">
        <v>47.418509729286562</v>
      </c>
      <c r="H3533" s="10">
        <v>0</v>
      </c>
    </row>
    <row r="3534" spans="1:8" x14ac:dyDescent="0.35">
      <c r="A3534" s="9" t="str">
        <f t="shared" si="115"/>
        <v>DISTRIBUCION VOLUMEN X CRITERIO (kg ó litros)Platano Ing.DE 50 A 59 AÑOS</v>
      </c>
      <c r="B3534" s="9">
        <v>0</v>
      </c>
      <c r="C3534" s="9">
        <v>0</v>
      </c>
      <c r="D3534" t="s">
        <v>167</v>
      </c>
      <c r="E3534" s="25">
        <v>22.61435387436412</v>
      </c>
      <c r="F3534" s="25">
        <v>21.178066579860872</v>
      </c>
      <c r="G3534" s="25">
        <v>11.29494277642007</v>
      </c>
      <c r="H3534" s="10">
        <v>0</v>
      </c>
    </row>
    <row r="3535" spans="1:8" x14ac:dyDescent="0.35">
      <c r="A3535" s="9" t="str">
        <f t="shared" si="115"/>
        <v>DISTRIBUCION VOLUMEN X CRITERIO (kg ó litros)Platano Ing.DE 60 A 75 AÑOS</v>
      </c>
      <c r="B3535" s="9">
        <v>0</v>
      </c>
      <c r="C3535" s="9">
        <v>0</v>
      </c>
      <c r="D3535" t="s">
        <v>168</v>
      </c>
      <c r="E3535" s="25">
        <v>10.786971264933412</v>
      </c>
      <c r="F3535" s="25">
        <v>31.047136647552875</v>
      </c>
      <c r="G3535" s="25">
        <v>30.503028789722759</v>
      </c>
      <c r="H3535" s="10">
        <v>0</v>
      </c>
    </row>
    <row r="3536" spans="1:8" x14ac:dyDescent="0.35">
      <c r="A3536" s="9" t="str">
        <f t="shared" si="115"/>
        <v>DISTRIBUCION VOLUMEN X CRITERIO (kg ó litros)Platano Ing.NIVEL ALTO</v>
      </c>
      <c r="B3536" s="9">
        <v>0</v>
      </c>
      <c r="C3536" s="9">
        <v>0</v>
      </c>
      <c r="D3536" t="s">
        <v>256</v>
      </c>
      <c r="E3536" s="25">
        <v>8.9572113571894434</v>
      </c>
      <c r="F3536" s="25">
        <v>16.292581407960625</v>
      </c>
      <c r="G3536" s="25">
        <v>4.1847094780179273</v>
      </c>
      <c r="H3536" s="10">
        <v>0</v>
      </c>
    </row>
    <row r="3537" spans="1:8" x14ac:dyDescent="0.35">
      <c r="A3537" s="9" t="str">
        <f t="shared" si="115"/>
        <v>DISTRIBUCION VOLUMEN X CRITERIO (kg ó litros)Platano Ing.NIVEL MEDIO ALTO</v>
      </c>
      <c r="B3537" s="9">
        <v>0</v>
      </c>
      <c r="C3537" s="9">
        <v>0</v>
      </c>
      <c r="D3537" t="s">
        <v>257</v>
      </c>
      <c r="E3537" s="25">
        <v>5.3617670441009899</v>
      </c>
      <c r="F3537" s="25">
        <v>7.6139458188695244</v>
      </c>
      <c r="G3537" s="25">
        <v>27.288943197167232</v>
      </c>
      <c r="H3537" s="10">
        <v>0</v>
      </c>
    </row>
    <row r="3538" spans="1:8" x14ac:dyDescent="0.35">
      <c r="A3538" s="9" t="str">
        <f t="shared" si="115"/>
        <v>DISTRIBUCION VOLUMEN X CRITERIO (kg ó litros)Platano Ing.NIVEL MEDIO</v>
      </c>
      <c r="B3538" s="9">
        <v>0</v>
      </c>
      <c r="C3538" s="9">
        <v>0</v>
      </c>
      <c r="D3538" t="s">
        <v>258</v>
      </c>
      <c r="E3538" s="25">
        <v>28.695155740307797</v>
      </c>
      <c r="F3538" s="25">
        <v>42.07317563308127</v>
      </c>
      <c r="G3538" s="25">
        <v>33.920940822108498</v>
      </c>
      <c r="H3538" s="10">
        <v>0</v>
      </c>
    </row>
    <row r="3539" spans="1:8" x14ac:dyDescent="0.35">
      <c r="A3539" s="9" t="str">
        <f t="shared" si="115"/>
        <v>DISTRIBUCION VOLUMEN X CRITERIO (kg ó litros)Platano Ing.NIVEL MEDIO BAJO</v>
      </c>
      <c r="B3539" s="9">
        <v>0</v>
      </c>
      <c r="C3539" s="9">
        <v>0</v>
      </c>
      <c r="D3539" t="s">
        <v>259</v>
      </c>
      <c r="E3539" s="25">
        <v>40.081683375099246</v>
      </c>
      <c r="F3539" s="25">
        <v>17.922970409868334</v>
      </c>
      <c r="G3539" s="25">
        <v>4.7548282702769669</v>
      </c>
      <c r="H3539" s="10">
        <v>0</v>
      </c>
    </row>
    <row r="3540" spans="1:8" x14ac:dyDescent="0.35">
      <c r="A3540" s="9" t="str">
        <f t="shared" si="115"/>
        <v>DISTRIBUCION VOLUMEN X CRITERIO (kg ó litros)Platano Ing.NIVEL BAJO</v>
      </c>
      <c r="B3540" s="9">
        <v>0</v>
      </c>
      <c r="C3540" s="9">
        <v>0</v>
      </c>
      <c r="D3540" t="s">
        <v>260</v>
      </c>
      <c r="E3540" s="25">
        <v>16.904189920106415</v>
      </c>
      <c r="F3540" s="25">
        <v>16.097328932481425</v>
      </c>
      <c r="G3540" s="25">
        <v>29.850580690064664</v>
      </c>
      <c r="H3540" s="10">
        <v>0</v>
      </c>
    </row>
    <row r="3541" spans="1:8" x14ac:dyDescent="0.35">
      <c r="A3541" s="9" t="str">
        <f t="shared" si="115"/>
        <v>DISTRIBUCION VOLUMEN X CRITERIO (kg ó litros)Platano Ing.HOMBRE</v>
      </c>
      <c r="B3541" s="9">
        <v>0</v>
      </c>
      <c r="C3541" s="9">
        <v>0</v>
      </c>
      <c r="D3541" t="s">
        <v>173</v>
      </c>
      <c r="E3541" s="25">
        <v>59.39700906620763</v>
      </c>
      <c r="F3541" s="25">
        <v>31.238436064228946</v>
      </c>
      <c r="G3541" s="25">
        <v>35.831501575835745</v>
      </c>
      <c r="H3541" s="10">
        <v>0</v>
      </c>
    </row>
    <row r="3542" spans="1:8" x14ac:dyDescent="0.35">
      <c r="A3542" s="9" t="str">
        <f t="shared" si="115"/>
        <v>DISTRIBUCION VOLUMEN X CRITERIO (kg ó litros)Platano Ing.MUJER</v>
      </c>
      <c r="B3542" s="9">
        <v>0</v>
      </c>
      <c r="C3542" s="9">
        <v>0</v>
      </c>
      <c r="D3542" t="s">
        <v>174</v>
      </c>
      <c r="E3542" s="25">
        <v>40.602990933792363</v>
      </c>
      <c r="F3542" s="25">
        <v>68.761563935771051</v>
      </c>
      <c r="G3542" s="25">
        <v>64.168513169975952</v>
      </c>
      <c r="H3542" s="10">
        <v>0</v>
      </c>
    </row>
    <row r="3543" spans="1:8" x14ac:dyDescent="0.35">
      <c r="A3543" s="9" t="str">
        <f>$B$2343&amp;$C$3543&amp;D3543</f>
        <v>DISTRIBUCION VOLUMEN X CRITERIO (kg ó litros)Naranja/Mandarina InT.ESPAÑA</v>
      </c>
      <c r="B3543" s="9">
        <v>0</v>
      </c>
      <c r="C3543" s="9" t="s">
        <v>106</v>
      </c>
      <c r="D3543" t="s">
        <v>145</v>
      </c>
      <c r="E3543" s="25">
        <v>100</v>
      </c>
      <c r="F3543" s="25">
        <v>100</v>
      </c>
      <c r="G3543" s="25">
        <v>100</v>
      </c>
      <c r="H3543" s="10">
        <v>0</v>
      </c>
    </row>
    <row r="3544" spans="1:8" x14ac:dyDescent="0.35">
      <c r="A3544" s="9" t="str">
        <f t="shared" ref="A3544:A3572" si="116">$B$2343&amp;$C$3543&amp;D3544</f>
        <v>DISTRIBUCION VOLUMEN X CRITERIO (kg ó litros)Naranja/Mandarina InBCN AM</v>
      </c>
      <c r="B3544" s="9">
        <v>0</v>
      </c>
      <c r="C3544" s="9">
        <v>0</v>
      </c>
      <c r="D3544" t="s">
        <v>147</v>
      </c>
      <c r="E3544" s="25">
        <v>6.1624192549237966</v>
      </c>
      <c r="F3544" s="25">
        <v>2.0329276964627869</v>
      </c>
      <c r="G3544" s="25">
        <v>11.611058084226714</v>
      </c>
      <c r="H3544" s="10">
        <v>0</v>
      </c>
    </row>
    <row r="3545" spans="1:8" x14ac:dyDescent="0.35">
      <c r="A3545" s="9" t="str">
        <f t="shared" si="116"/>
        <v>DISTRIBUCION VOLUMEN X CRITERIO (kg ó litros)Naranja/Mandarina InREST.CAT ARAGON</v>
      </c>
      <c r="B3545" s="9">
        <v>0</v>
      </c>
      <c r="C3545" s="9">
        <v>0</v>
      </c>
      <c r="D3545" t="s">
        <v>148</v>
      </c>
      <c r="E3545" s="25">
        <v>2.2173827804582951</v>
      </c>
      <c r="F3545" s="25">
        <v>6.2501303443953038</v>
      </c>
      <c r="G3545" s="25">
        <v>6.367082141627634</v>
      </c>
      <c r="H3545" s="10">
        <v>0</v>
      </c>
    </row>
    <row r="3546" spans="1:8" x14ac:dyDescent="0.35">
      <c r="A3546" s="9" t="str">
        <f t="shared" si="116"/>
        <v>DISTRIBUCION VOLUMEN X CRITERIO (kg ó litros)Naranja/Mandarina InLEVANTE</v>
      </c>
      <c r="B3546" s="9">
        <v>0</v>
      </c>
      <c r="C3546" s="9">
        <v>0</v>
      </c>
      <c r="D3546" t="s">
        <v>149</v>
      </c>
      <c r="E3546" s="25">
        <v>4.1470887863545958</v>
      </c>
      <c r="F3546" s="25">
        <v>23.953992055762818</v>
      </c>
      <c r="G3546" s="25">
        <v>21.663914036408507</v>
      </c>
      <c r="H3546" s="10">
        <v>0</v>
      </c>
    </row>
    <row r="3547" spans="1:8" x14ac:dyDescent="0.35">
      <c r="A3547" s="9" t="str">
        <f t="shared" si="116"/>
        <v>DISTRIBUCION VOLUMEN X CRITERIO (kg ó litros)Naranja/Mandarina InANDALUCIA</v>
      </c>
      <c r="B3547" s="9">
        <v>0</v>
      </c>
      <c r="C3547" s="9">
        <v>0</v>
      </c>
      <c r="D3547" t="s">
        <v>150</v>
      </c>
      <c r="E3547" s="25">
        <v>10.045056020927955</v>
      </c>
      <c r="F3547" s="25">
        <v>13.394631121028262</v>
      </c>
      <c r="G3547" s="25">
        <v>6.671106905368787</v>
      </c>
      <c r="H3547" s="10">
        <v>0</v>
      </c>
    </row>
    <row r="3548" spans="1:8" x14ac:dyDescent="0.35">
      <c r="A3548" s="9" t="str">
        <f t="shared" si="116"/>
        <v>DISTRIBUCION VOLUMEN X CRITERIO (kg ó litros)Naranja/Mandarina InMDD AM</v>
      </c>
      <c r="B3548" s="9">
        <v>0</v>
      </c>
      <c r="C3548" s="9">
        <v>0</v>
      </c>
      <c r="D3548" t="s">
        <v>151</v>
      </c>
      <c r="E3548" s="25">
        <v>10.625728695359934</v>
      </c>
      <c r="F3548" s="25">
        <v>14.80638779361546</v>
      </c>
      <c r="G3548" s="25">
        <v>21.517287374606482</v>
      </c>
      <c r="H3548" s="10">
        <v>0</v>
      </c>
    </row>
    <row r="3549" spans="1:8" x14ac:dyDescent="0.35">
      <c r="A3549" s="9" t="str">
        <f t="shared" si="116"/>
        <v>DISTRIBUCION VOLUMEN X CRITERIO (kg ó litros)Naranja/Mandarina InRTO CENTRO</v>
      </c>
      <c r="B3549" s="9">
        <v>0</v>
      </c>
      <c r="C3549" s="9">
        <v>0</v>
      </c>
      <c r="D3549" t="s">
        <v>152</v>
      </c>
      <c r="E3549" s="25">
        <v>27.30142085100875</v>
      </c>
      <c r="F3549" s="25">
        <v>30.284378430422422</v>
      </c>
      <c r="G3549" s="25">
        <v>14.647487078205904</v>
      </c>
      <c r="H3549" s="10">
        <v>0</v>
      </c>
    </row>
    <row r="3550" spans="1:8" x14ac:dyDescent="0.35">
      <c r="A3550" s="9" t="str">
        <f t="shared" si="116"/>
        <v>DISTRIBUCION VOLUMEN X CRITERIO (kg ó litros)Naranja/Mandarina InNORTE-CENTRO</v>
      </c>
      <c r="B3550" s="9">
        <v>0</v>
      </c>
      <c r="C3550" s="9">
        <v>0</v>
      </c>
      <c r="D3550" t="s">
        <v>153</v>
      </c>
      <c r="E3550" s="25">
        <v>8.6363650663423464</v>
      </c>
      <c r="F3550" s="25">
        <v>1.1431727312414046</v>
      </c>
      <c r="G3550" s="25">
        <v>10.807008628092206</v>
      </c>
      <c r="H3550" s="10">
        <v>0</v>
      </c>
    </row>
    <row r="3551" spans="1:8" x14ac:dyDescent="0.35">
      <c r="A3551" s="9" t="str">
        <f t="shared" si="116"/>
        <v>DISTRIBUCION VOLUMEN X CRITERIO (kg ó litros)Naranja/Mandarina InNOROESTE</v>
      </c>
      <c r="B3551" s="9">
        <v>0</v>
      </c>
      <c r="C3551" s="9">
        <v>0</v>
      </c>
      <c r="D3551" t="s">
        <v>154</v>
      </c>
      <c r="E3551" s="25">
        <v>30.86449818026702</v>
      </c>
      <c r="F3551" s="25">
        <v>8.1343452836731913</v>
      </c>
      <c r="G3551" s="25">
        <v>6.715013361412062</v>
      </c>
      <c r="H3551" s="10">
        <v>0</v>
      </c>
    </row>
    <row r="3552" spans="1:8" x14ac:dyDescent="0.35">
      <c r="A3552" s="9" t="str">
        <f t="shared" si="116"/>
        <v>DISTRIBUCION VOLUMEN X CRITERIO (kg ó litros)Naranja/Mandarina In&lt;2MIL</v>
      </c>
      <c r="B3552" s="9">
        <v>0</v>
      </c>
      <c r="C3552" s="9">
        <v>0</v>
      </c>
      <c r="D3552" t="s">
        <v>155</v>
      </c>
      <c r="E3552" s="25">
        <v>18.593374763158685</v>
      </c>
      <c r="F3552" s="25">
        <v>14.795938641093279</v>
      </c>
      <c r="G3552" s="25">
        <v>4.2570205661999294</v>
      </c>
      <c r="H3552" s="10">
        <v>0</v>
      </c>
    </row>
    <row r="3553" spans="1:8" x14ac:dyDescent="0.35">
      <c r="A3553" s="9" t="str">
        <f t="shared" si="116"/>
        <v>DISTRIBUCION VOLUMEN X CRITERIO (kg ó litros)Naranja/Mandarina In2-5MIL</v>
      </c>
      <c r="B3553" s="9">
        <v>0</v>
      </c>
      <c r="C3553" s="9">
        <v>0</v>
      </c>
      <c r="D3553" t="s">
        <v>156</v>
      </c>
      <c r="E3553" s="25">
        <v>2.2241848249799974</v>
      </c>
      <c r="F3553" s="25">
        <v>3.0464968439889941</v>
      </c>
      <c r="G3553" s="25">
        <v>1.1835934899150564</v>
      </c>
      <c r="H3553" s="10">
        <v>0</v>
      </c>
    </row>
    <row r="3554" spans="1:8" x14ac:dyDescent="0.35">
      <c r="A3554" s="9" t="str">
        <f t="shared" si="116"/>
        <v>DISTRIBUCION VOLUMEN X CRITERIO (kg ó litros)Naranja/Mandarina In5-10MIL</v>
      </c>
      <c r="B3554" s="9">
        <v>0</v>
      </c>
      <c r="C3554" s="9">
        <v>0</v>
      </c>
      <c r="D3554" t="s">
        <v>157</v>
      </c>
      <c r="E3554" s="25">
        <v>29.265073976568296</v>
      </c>
      <c r="F3554" s="25">
        <v>12.330228702174646</v>
      </c>
      <c r="G3554" s="25">
        <v>6.882655098403986</v>
      </c>
      <c r="H3554" s="10">
        <v>0</v>
      </c>
    </row>
    <row r="3555" spans="1:8" x14ac:dyDescent="0.35">
      <c r="A3555" s="9" t="str">
        <f t="shared" si="116"/>
        <v>DISTRIBUCION VOLUMEN X CRITERIO (kg ó litros)Naranja/Mandarina In10-30MIL</v>
      </c>
      <c r="B3555" s="9">
        <v>0</v>
      </c>
      <c r="C3555" s="9">
        <v>0</v>
      </c>
      <c r="D3555" t="s">
        <v>158</v>
      </c>
      <c r="E3555" s="25">
        <v>12.129785377516383</v>
      </c>
      <c r="F3555" s="25">
        <v>10.369856302337265</v>
      </c>
      <c r="G3555" s="25">
        <v>16.189189917904926</v>
      </c>
      <c r="H3555" s="10">
        <v>0</v>
      </c>
    </row>
    <row r="3556" spans="1:8" x14ac:dyDescent="0.35">
      <c r="A3556" s="9" t="str">
        <f t="shared" si="116"/>
        <v>DISTRIBUCION VOLUMEN X CRITERIO (kg ó litros)Naranja/Mandarina In30-100MIL</v>
      </c>
      <c r="B3556" s="9">
        <v>0</v>
      </c>
      <c r="C3556" s="9">
        <v>0</v>
      </c>
      <c r="D3556" t="s">
        <v>159</v>
      </c>
      <c r="E3556" s="25">
        <v>13.887715927450394</v>
      </c>
      <c r="F3556" s="25">
        <v>10.625838658638701</v>
      </c>
      <c r="G3556" s="25">
        <v>9.0026832300385156</v>
      </c>
      <c r="H3556" s="10">
        <v>0</v>
      </c>
    </row>
    <row r="3557" spans="1:8" x14ac:dyDescent="0.35">
      <c r="A3557" s="9" t="str">
        <f t="shared" si="116"/>
        <v>DISTRIBUCION VOLUMEN X CRITERIO (kg ó litros)Naranja/Mandarina In100-200MIL</v>
      </c>
      <c r="B3557" s="9">
        <v>0</v>
      </c>
      <c r="C3557" s="9">
        <v>0</v>
      </c>
      <c r="D3557" t="s">
        <v>160</v>
      </c>
      <c r="E3557" s="25">
        <v>3.2263634442984044</v>
      </c>
      <c r="F3557" s="25">
        <v>1.6852335104357641</v>
      </c>
      <c r="G3557" s="25">
        <v>12.59244297113122</v>
      </c>
      <c r="H3557" s="10">
        <v>0</v>
      </c>
    </row>
    <row r="3558" spans="1:8" x14ac:dyDescent="0.35">
      <c r="A3558" s="9" t="str">
        <f t="shared" si="116"/>
        <v>DISTRIBUCION VOLUMEN X CRITERIO (kg ó litros)Naranja/Mandarina In200-500MIL</v>
      </c>
      <c r="B3558" s="9">
        <v>0</v>
      </c>
      <c r="C3558" s="9">
        <v>0</v>
      </c>
      <c r="D3558" t="s">
        <v>161</v>
      </c>
      <c r="E3558" s="25">
        <v>6.8244871043681048</v>
      </c>
      <c r="F3558" s="25">
        <v>23.522412789409351</v>
      </c>
      <c r="G3558" s="25">
        <v>15.466187304200595</v>
      </c>
      <c r="H3558" s="10">
        <v>0</v>
      </c>
    </row>
    <row r="3559" spans="1:8" x14ac:dyDescent="0.35">
      <c r="A3559" s="9" t="str">
        <f t="shared" si="116"/>
        <v>DISTRIBUCION VOLUMEN X CRITERIO (kg ó litros)Naranja/Mandarina In&gt;500MIL</v>
      </c>
      <c r="B3559" s="9">
        <v>0</v>
      </c>
      <c r="C3559" s="9">
        <v>0</v>
      </c>
      <c r="D3559" t="s">
        <v>162</v>
      </c>
      <c r="E3559" s="25">
        <v>13.848978702231014</v>
      </c>
      <c r="F3559" s="25">
        <v>23.623973537269741</v>
      </c>
      <c r="G3559" s="25">
        <v>34.426196552008257</v>
      </c>
      <c r="H3559" s="10">
        <v>0</v>
      </c>
    </row>
    <row r="3560" spans="1:8" x14ac:dyDescent="0.35">
      <c r="A3560" s="9" t="str">
        <f t="shared" si="116"/>
        <v>DISTRIBUCION VOLUMEN X CRITERIO (kg ó litros)Naranja/Mandarina InDE 15 A 19 AÑOS</v>
      </c>
      <c r="B3560" s="9">
        <v>0</v>
      </c>
      <c r="C3560" s="9">
        <v>0</v>
      </c>
      <c r="D3560" t="s">
        <v>163</v>
      </c>
      <c r="E3560" s="25" t="s">
        <v>282</v>
      </c>
      <c r="F3560" s="25">
        <v>4.7959359795379637</v>
      </c>
      <c r="G3560" s="25" t="s">
        <v>282</v>
      </c>
      <c r="H3560" s="10">
        <v>0</v>
      </c>
    </row>
    <row r="3561" spans="1:8" x14ac:dyDescent="0.35">
      <c r="A3561" s="9" t="str">
        <f t="shared" si="116"/>
        <v>DISTRIBUCION VOLUMEN X CRITERIO (kg ó litros)Naranja/Mandarina InDE 20 A 24 AÑOS</v>
      </c>
      <c r="B3561" s="9">
        <v>0</v>
      </c>
      <c r="C3561" s="9">
        <v>0</v>
      </c>
      <c r="D3561" t="s">
        <v>164</v>
      </c>
      <c r="E3561" s="25">
        <v>0.5726294931968644</v>
      </c>
      <c r="F3561" s="25" t="s">
        <v>282</v>
      </c>
      <c r="G3561" s="25">
        <v>2.6205206204599496</v>
      </c>
      <c r="H3561" s="10">
        <v>0</v>
      </c>
    </row>
    <row r="3562" spans="1:8" x14ac:dyDescent="0.35">
      <c r="A3562" s="9" t="str">
        <f t="shared" si="116"/>
        <v>DISTRIBUCION VOLUMEN X CRITERIO (kg ó litros)Naranja/Mandarina InDE 25 A 34 AÑOS</v>
      </c>
      <c r="B3562" s="9">
        <v>0</v>
      </c>
      <c r="C3562" s="9">
        <v>0</v>
      </c>
      <c r="D3562" t="s">
        <v>165</v>
      </c>
      <c r="E3562" s="25">
        <v>2.4374985907373294</v>
      </c>
      <c r="F3562" s="25">
        <v>2.034090266710173</v>
      </c>
      <c r="G3562" s="25">
        <v>1.845053729616418</v>
      </c>
      <c r="H3562" s="10">
        <v>0</v>
      </c>
    </row>
    <row r="3563" spans="1:8" x14ac:dyDescent="0.35">
      <c r="A3563" s="9" t="str">
        <f t="shared" si="116"/>
        <v>DISTRIBUCION VOLUMEN X CRITERIO (kg ó litros)Naranja/Mandarina InDE 35 A 49 AÑOS</v>
      </c>
      <c r="B3563" s="9">
        <v>0</v>
      </c>
      <c r="C3563" s="9">
        <v>0</v>
      </c>
      <c r="D3563" t="s">
        <v>166</v>
      </c>
      <c r="E3563" s="25">
        <v>62.635965529618332</v>
      </c>
      <c r="F3563" s="25">
        <v>48.055895155217215</v>
      </c>
      <c r="G3563" s="25">
        <v>32.670090176590406</v>
      </c>
      <c r="H3563" s="10">
        <v>0</v>
      </c>
    </row>
    <row r="3564" spans="1:8" x14ac:dyDescent="0.35">
      <c r="A3564" s="9" t="str">
        <f t="shared" si="116"/>
        <v>DISTRIBUCION VOLUMEN X CRITERIO (kg ó litros)Naranja/Mandarina InDE 50 A 59 AÑOS</v>
      </c>
      <c r="B3564" s="9">
        <v>0</v>
      </c>
      <c r="C3564" s="9">
        <v>0</v>
      </c>
      <c r="D3564" t="s">
        <v>167</v>
      </c>
      <c r="E3564" s="25">
        <v>15.791712730517949</v>
      </c>
      <c r="F3564" s="25">
        <v>10.810361023636551</v>
      </c>
      <c r="G3564" s="25">
        <v>22.613414828044604</v>
      </c>
      <c r="H3564" s="10">
        <v>0</v>
      </c>
    </row>
    <row r="3565" spans="1:8" x14ac:dyDescent="0.35">
      <c r="A3565" s="9" t="str">
        <f t="shared" si="116"/>
        <v>DISTRIBUCION VOLUMEN X CRITERIO (kg ó litros)Naranja/Mandarina InDE 60 A 75 AÑOS</v>
      </c>
      <c r="B3565" s="9">
        <v>0</v>
      </c>
      <c r="C3565" s="9">
        <v>0</v>
      </c>
      <c r="D3565" t="s">
        <v>168</v>
      </c>
      <c r="E3565" s="25">
        <v>18.5621542782565</v>
      </c>
      <c r="F3565" s="25">
        <v>34.30369286238858</v>
      </c>
      <c r="G3565" s="25">
        <v>40.250879535220712</v>
      </c>
      <c r="H3565" s="10">
        <v>0</v>
      </c>
    </row>
    <row r="3566" spans="1:8" x14ac:dyDescent="0.35">
      <c r="A3566" s="9" t="str">
        <f t="shared" si="116"/>
        <v>DISTRIBUCION VOLUMEN X CRITERIO (kg ó litros)Naranja/Mandarina InNIVEL ALTO</v>
      </c>
      <c r="B3566" s="9">
        <v>0</v>
      </c>
      <c r="C3566" s="9">
        <v>0</v>
      </c>
      <c r="D3566" t="s">
        <v>256</v>
      </c>
      <c r="E3566" s="25">
        <v>24.596578357966006</v>
      </c>
      <c r="F3566" s="25">
        <v>24.460292561971638</v>
      </c>
      <c r="G3566" s="25">
        <v>13.601252941506297</v>
      </c>
      <c r="H3566" s="10">
        <v>0</v>
      </c>
    </row>
    <row r="3567" spans="1:8" x14ac:dyDescent="0.35">
      <c r="A3567" s="9" t="str">
        <f t="shared" si="116"/>
        <v>DISTRIBUCION VOLUMEN X CRITERIO (kg ó litros)Naranja/Mandarina InNIVEL MEDIO ALTO</v>
      </c>
      <c r="B3567" s="9">
        <v>0</v>
      </c>
      <c r="C3567" s="9">
        <v>0</v>
      </c>
      <c r="D3567" t="s">
        <v>257</v>
      </c>
      <c r="E3567" s="25">
        <v>5.6455464836590235</v>
      </c>
      <c r="F3567" s="25">
        <v>12.461382139041985</v>
      </c>
      <c r="G3567" s="25">
        <v>15.883529786627227</v>
      </c>
      <c r="H3567" s="10">
        <v>0</v>
      </c>
    </row>
    <row r="3568" spans="1:8" x14ac:dyDescent="0.35">
      <c r="A3568" s="9" t="str">
        <f t="shared" si="116"/>
        <v>DISTRIBUCION VOLUMEN X CRITERIO (kg ó litros)Naranja/Mandarina InNIVEL MEDIO</v>
      </c>
      <c r="B3568" s="9">
        <v>0</v>
      </c>
      <c r="C3568" s="9">
        <v>0</v>
      </c>
      <c r="D3568" t="s">
        <v>258</v>
      </c>
      <c r="E3568" s="25">
        <v>33.93092458610986</v>
      </c>
      <c r="F3568" s="25">
        <v>38.844204771880449</v>
      </c>
      <c r="G3568" s="25">
        <v>33.221039626785029</v>
      </c>
      <c r="H3568" s="10">
        <v>0</v>
      </c>
    </row>
    <row r="3569" spans="1:8" x14ac:dyDescent="0.35">
      <c r="A3569" s="9" t="str">
        <f t="shared" si="116"/>
        <v>DISTRIBUCION VOLUMEN X CRITERIO (kg ó litros)Naranja/Mandarina InNIVEL MEDIO BAJO</v>
      </c>
      <c r="B3569" s="9">
        <v>0</v>
      </c>
      <c r="C3569" s="9">
        <v>0</v>
      </c>
      <c r="D3569" t="s">
        <v>259</v>
      </c>
      <c r="E3569" s="25">
        <v>33.430819168872453</v>
      </c>
      <c r="F3569" s="25">
        <v>15.216168552159695</v>
      </c>
      <c r="G3569" s="25">
        <v>7.5479816421109414</v>
      </c>
      <c r="H3569" s="10">
        <v>0</v>
      </c>
    </row>
    <row r="3570" spans="1:8" x14ac:dyDescent="0.35">
      <c r="A3570" s="9" t="str">
        <f t="shared" si="116"/>
        <v>DISTRIBUCION VOLUMEN X CRITERIO (kg ó litros)Naranja/Mandarina InNIVEL BAJO</v>
      </c>
      <c r="B3570" s="9">
        <v>0</v>
      </c>
      <c r="C3570" s="9">
        <v>0</v>
      </c>
      <c r="D3570" t="s">
        <v>260</v>
      </c>
      <c r="E3570" s="25">
        <v>2.3960937299924883</v>
      </c>
      <c r="F3570" s="25">
        <v>9.0179239253460093</v>
      </c>
      <c r="G3570" s="25">
        <v>29.746157904629172</v>
      </c>
      <c r="H3570" s="10">
        <v>0</v>
      </c>
    </row>
    <row r="3571" spans="1:8" x14ac:dyDescent="0.35">
      <c r="A3571" s="9" t="str">
        <f t="shared" si="116"/>
        <v>DISTRIBUCION VOLUMEN X CRITERIO (kg ó litros)Naranja/Mandarina InHOMBRE</v>
      </c>
      <c r="B3571" s="9">
        <v>0</v>
      </c>
      <c r="C3571" s="9">
        <v>0</v>
      </c>
      <c r="D3571" t="s">
        <v>173</v>
      </c>
      <c r="E3571" s="25">
        <v>57.264316325920731</v>
      </c>
      <c r="F3571" s="25">
        <v>51.20032334525704</v>
      </c>
      <c r="G3571" s="25">
        <v>45.567194364583699</v>
      </c>
      <c r="H3571" s="10">
        <v>0</v>
      </c>
    </row>
    <row r="3572" spans="1:8" x14ac:dyDescent="0.35">
      <c r="A3572" s="9" t="str">
        <f t="shared" si="116"/>
        <v>DISTRIBUCION VOLUMEN X CRITERIO (kg ó litros)Naranja/Mandarina InMUJER</v>
      </c>
      <c r="B3572" s="9">
        <v>0</v>
      </c>
      <c r="C3572" s="9">
        <v>0</v>
      </c>
      <c r="D3572" t="s">
        <v>174</v>
      </c>
      <c r="E3572" s="25">
        <v>42.735638824793362</v>
      </c>
      <c r="F3572" s="25">
        <v>48.799649597250777</v>
      </c>
      <c r="G3572" s="25">
        <v>54.43276753707498</v>
      </c>
      <c r="H3572" s="10">
        <v>0</v>
      </c>
    </row>
    <row r="3573" spans="1:8" x14ac:dyDescent="0.35">
      <c r="A3573" s="9" t="str">
        <f>$B$2343&amp;$C$3573&amp;D3573</f>
        <v>DISTRIBUCION VOLUMEN X CRITERIO (kg ó litros)Melon/sandia Ing.T.ESPAÑA</v>
      </c>
      <c r="B3573" s="9">
        <v>0</v>
      </c>
      <c r="C3573" s="9" t="s">
        <v>107</v>
      </c>
      <c r="D3573" t="s">
        <v>145</v>
      </c>
      <c r="E3573" s="25">
        <v>100</v>
      </c>
      <c r="F3573" s="25">
        <v>100</v>
      </c>
      <c r="G3573" s="25">
        <v>100</v>
      </c>
      <c r="H3573" s="10">
        <v>0</v>
      </c>
    </row>
    <row r="3574" spans="1:8" x14ac:dyDescent="0.35">
      <c r="A3574" s="9" t="str">
        <f t="shared" ref="A3574:A3602" si="117">$B$2343&amp;$C$3573&amp;D3574</f>
        <v>DISTRIBUCION VOLUMEN X CRITERIO (kg ó litros)Melon/sandia Ing.BCN AM</v>
      </c>
      <c r="B3574" s="9">
        <v>0</v>
      </c>
      <c r="C3574" s="9">
        <v>0</v>
      </c>
      <c r="D3574" t="s">
        <v>147</v>
      </c>
      <c r="E3574" s="25">
        <v>8.0030941351632681</v>
      </c>
      <c r="F3574" s="25">
        <v>7.7529810485200361</v>
      </c>
      <c r="G3574" s="25">
        <v>7.4365007053373304</v>
      </c>
      <c r="H3574" s="10">
        <v>0</v>
      </c>
    </row>
    <row r="3575" spans="1:8" x14ac:dyDescent="0.35">
      <c r="A3575" s="9" t="str">
        <f t="shared" si="117"/>
        <v>DISTRIBUCION VOLUMEN X CRITERIO (kg ó litros)Melon/sandia Ing.REST.CAT ARAGON</v>
      </c>
      <c r="B3575" s="9">
        <v>0</v>
      </c>
      <c r="C3575" s="9">
        <v>0</v>
      </c>
      <c r="D3575" t="s">
        <v>148</v>
      </c>
      <c r="E3575" s="25">
        <v>8.3175950876784928</v>
      </c>
      <c r="F3575" s="25">
        <v>6.1039461771312729</v>
      </c>
      <c r="G3575" s="25">
        <v>11.472026346383011</v>
      </c>
      <c r="H3575" s="10">
        <v>0</v>
      </c>
    </row>
    <row r="3576" spans="1:8" x14ac:dyDescent="0.35">
      <c r="A3576" s="9" t="str">
        <f t="shared" si="117"/>
        <v>DISTRIBUCION VOLUMEN X CRITERIO (kg ó litros)Melon/sandia Ing.LEVANTE</v>
      </c>
      <c r="B3576" s="9">
        <v>0</v>
      </c>
      <c r="C3576" s="9">
        <v>0</v>
      </c>
      <c r="D3576" t="s">
        <v>149</v>
      </c>
      <c r="E3576" s="25">
        <v>20.390543578766142</v>
      </c>
      <c r="F3576" s="25">
        <v>41.364998362809175</v>
      </c>
      <c r="G3576" s="25">
        <v>26.863668364917981</v>
      </c>
      <c r="H3576" s="10">
        <v>0</v>
      </c>
    </row>
    <row r="3577" spans="1:8" x14ac:dyDescent="0.35">
      <c r="A3577" s="9" t="str">
        <f t="shared" si="117"/>
        <v>DISTRIBUCION VOLUMEN X CRITERIO (kg ó litros)Melon/sandia Ing.ANDALUCIA</v>
      </c>
      <c r="B3577" s="9">
        <v>0</v>
      </c>
      <c r="C3577" s="9">
        <v>0</v>
      </c>
      <c r="D3577" t="s">
        <v>150</v>
      </c>
      <c r="E3577" s="25">
        <v>18.834093868412243</v>
      </c>
      <c r="F3577" s="25">
        <v>5.7164482835254473</v>
      </c>
      <c r="G3577" s="25">
        <v>7.2978805584801982</v>
      </c>
      <c r="H3577" s="10">
        <v>0</v>
      </c>
    </row>
    <row r="3578" spans="1:8" x14ac:dyDescent="0.35">
      <c r="A3578" s="9" t="str">
        <f t="shared" si="117"/>
        <v>DISTRIBUCION VOLUMEN X CRITERIO (kg ó litros)Melon/sandia Ing.MDD AM</v>
      </c>
      <c r="B3578" s="9">
        <v>0</v>
      </c>
      <c r="C3578" s="9">
        <v>0</v>
      </c>
      <c r="D3578" t="s">
        <v>151</v>
      </c>
      <c r="E3578" s="25">
        <v>18.343229000058379</v>
      </c>
      <c r="F3578" s="25">
        <v>20.526023768138497</v>
      </c>
      <c r="G3578" s="25">
        <v>30.003122359094942</v>
      </c>
      <c r="H3578" s="10">
        <v>0</v>
      </c>
    </row>
    <row r="3579" spans="1:8" x14ac:dyDescent="0.35">
      <c r="A3579" s="9" t="str">
        <f t="shared" si="117"/>
        <v>DISTRIBUCION VOLUMEN X CRITERIO (kg ó litros)Melon/sandia Ing.RTO CENTRO</v>
      </c>
      <c r="B3579" s="9">
        <v>0</v>
      </c>
      <c r="C3579" s="9">
        <v>0</v>
      </c>
      <c r="D3579" t="s">
        <v>152</v>
      </c>
      <c r="E3579" s="25">
        <v>7.8707173648106199</v>
      </c>
      <c r="F3579" s="25">
        <v>5.2102389129707527</v>
      </c>
      <c r="G3579" s="25">
        <v>4.697256256674196</v>
      </c>
      <c r="H3579" s="10">
        <v>0</v>
      </c>
    </row>
    <row r="3580" spans="1:8" x14ac:dyDescent="0.35">
      <c r="A3580" s="9" t="str">
        <f t="shared" si="117"/>
        <v>DISTRIBUCION VOLUMEN X CRITERIO (kg ó litros)Melon/sandia Ing.NORTE-CENTRO</v>
      </c>
      <c r="B3580" s="9">
        <v>0</v>
      </c>
      <c r="C3580" s="9">
        <v>0</v>
      </c>
      <c r="D3580" t="s">
        <v>153</v>
      </c>
      <c r="E3580" s="25">
        <v>10.321475437514394</v>
      </c>
      <c r="F3580" s="25">
        <v>9.0694920185911414</v>
      </c>
      <c r="G3580" s="25">
        <v>8.5810437769881212</v>
      </c>
      <c r="H3580" s="10">
        <v>0</v>
      </c>
    </row>
    <row r="3581" spans="1:8" x14ac:dyDescent="0.35">
      <c r="A3581" s="9" t="str">
        <f t="shared" si="117"/>
        <v>DISTRIBUCION VOLUMEN X CRITERIO (kg ó litros)Melon/sandia Ing.NOROESTE</v>
      </c>
      <c r="B3581" s="9">
        <v>0</v>
      </c>
      <c r="C3581" s="9">
        <v>0</v>
      </c>
      <c r="D3581" t="s">
        <v>154</v>
      </c>
      <c r="E3581" s="25">
        <v>7.9192494805552016</v>
      </c>
      <c r="F3581" s="25">
        <v>4.2558738723578582</v>
      </c>
      <c r="G3581" s="25">
        <v>3.6484727009856472</v>
      </c>
      <c r="H3581" s="10">
        <v>0</v>
      </c>
    </row>
    <row r="3582" spans="1:8" x14ac:dyDescent="0.35">
      <c r="A3582" s="9" t="str">
        <f t="shared" si="117"/>
        <v>DISTRIBUCION VOLUMEN X CRITERIO (kg ó litros)Melon/sandia Ing.&lt;2MIL</v>
      </c>
      <c r="B3582" s="9">
        <v>0</v>
      </c>
      <c r="C3582" s="9">
        <v>0</v>
      </c>
      <c r="D3582" t="s">
        <v>155</v>
      </c>
      <c r="E3582" s="25">
        <v>4.1780555691755623</v>
      </c>
      <c r="F3582" s="25">
        <v>10.922635396275941</v>
      </c>
      <c r="G3582" s="25">
        <v>11.523374607513899</v>
      </c>
      <c r="H3582" s="10">
        <v>0</v>
      </c>
    </row>
    <row r="3583" spans="1:8" x14ac:dyDescent="0.35">
      <c r="A3583" s="9" t="str">
        <f t="shared" si="117"/>
        <v>DISTRIBUCION VOLUMEN X CRITERIO (kg ó litros)Melon/sandia Ing.2-5MIL</v>
      </c>
      <c r="B3583" s="9">
        <v>0</v>
      </c>
      <c r="C3583" s="9">
        <v>0</v>
      </c>
      <c r="D3583" t="s">
        <v>156</v>
      </c>
      <c r="E3583" s="25">
        <v>4.9106095335731412</v>
      </c>
      <c r="F3583" s="25">
        <v>0.54877771330932312</v>
      </c>
      <c r="G3583" s="25">
        <v>2.2908322226066495</v>
      </c>
      <c r="H3583" s="10">
        <v>0</v>
      </c>
    </row>
    <row r="3584" spans="1:8" x14ac:dyDescent="0.35">
      <c r="A3584" s="9" t="str">
        <f t="shared" si="117"/>
        <v>DISTRIBUCION VOLUMEN X CRITERIO (kg ó litros)Melon/sandia Ing.5-10MIL</v>
      </c>
      <c r="B3584" s="9">
        <v>0</v>
      </c>
      <c r="C3584" s="9">
        <v>0</v>
      </c>
      <c r="D3584" t="s">
        <v>157</v>
      </c>
      <c r="E3584" s="25">
        <v>9.8907990764482516</v>
      </c>
      <c r="F3584" s="25">
        <v>6.1862201430513943</v>
      </c>
      <c r="G3584" s="25">
        <v>3.3236168586587942</v>
      </c>
      <c r="H3584" s="10">
        <v>0</v>
      </c>
    </row>
    <row r="3585" spans="1:8" x14ac:dyDescent="0.35">
      <c r="A3585" s="9" t="str">
        <f t="shared" si="117"/>
        <v>DISTRIBUCION VOLUMEN X CRITERIO (kg ó litros)Melon/sandia Ing.10-30MIL</v>
      </c>
      <c r="B3585" s="9">
        <v>0</v>
      </c>
      <c r="C3585" s="9">
        <v>0</v>
      </c>
      <c r="D3585" t="s">
        <v>158</v>
      </c>
      <c r="E3585" s="25">
        <v>14.576114913741611</v>
      </c>
      <c r="F3585" s="25">
        <v>10.513238866703931</v>
      </c>
      <c r="G3585" s="25">
        <v>16.452751600725225</v>
      </c>
      <c r="H3585" s="10">
        <v>0</v>
      </c>
    </row>
    <row r="3586" spans="1:8" x14ac:dyDescent="0.35">
      <c r="A3586" s="9" t="str">
        <f t="shared" si="117"/>
        <v>DISTRIBUCION VOLUMEN X CRITERIO (kg ó litros)Melon/sandia Ing.30-100MIL</v>
      </c>
      <c r="B3586" s="9">
        <v>0</v>
      </c>
      <c r="C3586" s="9">
        <v>0</v>
      </c>
      <c r="D3586" t="s">
        <v>159</v>
      </c>
      <c r="E3586" s="25">
        <v>21.392378277190478</v>
      </c>
      <c r="F3586" s="25">
        <v>19.194000237051032</v>
      </c>
      <c r="G3586" s="25">
        <v>12.605637446953876</v>
      </c>
      <c r="H3586" s="10">
        <v>0</v>
      </c>
    </row>
    <row r="3587" spans="1:8" x14ac:dyDescent="0.35">
      <c r="A3587" s="9" t="str">
        <f t="shared" si="117"/>
        <v>DISTRIBUCION VOLUMEN X CRITERIO (kg ó litros)Melon/sandia Ing.100-200MIL</v>
      </c>
      <c r="B3587" s="9">
        <v>0</v>
      </c>
      <c r="C3587" s="9">
        <v>0</v>
      </c>
      <c r="D3587" t="s">
        <v>160</v>
      </c>
      <c r="E3587" s="25">
        <v>11.064958231901093</v>
      </c>
      <c r="F3587" s="25">
        <v>7.3155895866630321</v>
      </c>
      <c r="G3587" s="25">
        <v>12.774586787120251</v>
      </c>
      <c r="H3587" s="10">
        <v>0</v>
      </c>
    </row>
    <row r="3588" spans="1:8" x14ac:dyDescent="0.35">
      <c r="A3588" s="9" t="str">
        <f t="shared" si="117"/>
        <v>DISTRIBUCION VOLUMEN X CRITERIO (kg ó litros)Melon/sandia Ing.200-500MIL</v>
      </c>
      <c r="B3588" s="9">
        <v>0</v>
      </c>
      <c r="C3588" s="9">
        <v>0</v>
      </c>
      <c r="D3588" t="s">
        <v>161</v>
      </c>
      <c r="E3588" s="25">
        <v>17.415526607447486</v>
      </c>
      <c r="F3588" s="25">
        <v>24.004791261730158</v>
      </c>
      <c r="G3588" s="25">
        <v>13.33801220186597</v>
      </c>
      <c r="H3588" s="10">
        <v>0</v>
      </c>
    </row>
    <row r="3589" spans="1:8" x14ac:dyDescent="0.35">
      <c r="A3589" s="9" t="str">
        <f t="shared" si="117"/>
        <v>DISTRIBUCION VOLUMEN X CRITERIO (kg ó litros)Melon/sandia Ing.&gt;500MIL</v>
      </c>
      <c r="B3589" s="9">
        <v>0</v>
      </c>
      <c r="C3589" s="9">
        <v>0</v>
      </c>
      <c r="D3589" t="s">
        <v>162</v>
      </c>
      <c r="E3589" s="25">
        <v>16.571547124360091</v>
      </c>
      <c r="F3589" s="25">
        <v>21.314748707945409</v>
      </c>
      <c r="G3589" s="25">
        <v>27.691149983342516</v>
      </c>
      <c r="H3589" s="10">
        <v>0</v>
      </c>
    </row>
    <row r="3590" spans="1:8" x14ac:dyDescent="0.35">
      <c r="A3590" s="9" t="str">
        <f t="shared" si="117"/>
        <v>DISTRIBUCION VOLUMEN X CRITERIO (kg ó litros)Melon/sandia Ing.DE 15 A 19 AÑOS</v>
      </c>
      <c r="B3590" s="9">
        <v>0</v>
      </c>
      <c r="C3590" s="9">
        <v>0</v>
      </c>
      <c r="D3590" t="s">
        <v>163</v>
      </c>
      <c r="E3590" s="25" t="s">
        <v>282</v>
      </c>
      <c r="F3590" s="25" t="s">
        <v>282</v>
      </c>
      <c r="G3590" s="25" t="s">
        <v>282</v>
      </c>
      <c r="H3590" s="10">
        <v>0</v>
      </c>
    </row>
    <row r="3591" spans="1:8" x14ac:dyDescent="0.35">
      <c r="A3591" s="9" t="str">
        <f t="shared" si="117"/>
        <v>DISTRIBUCION VOLUMEN X CRITERIO (kg ó litros)Melon/sandia Ing.DE 20 A 24 AÑOS</v>
      </c>
      <c r="B3591" s="9">
        <v>0</v>
      </c>
      <c r="C3591" s="9">
        <v>0</v>
      </c>
      <c r="D3591" t="s">
        <v>164</v>
      </c>
      <c r="E3591" s="25">
        <v>0.4581843935751822</v>
      </c>
      <c r="F3591" s="25">
        <v>2.3724262594143783</v>
      </c>
      <c r="G3591" s="25">
        <v>0.2270956530400122</v>
      </c>
      <c r="H3591" s="10">
        <v>0</v>
      </c>
    </row>
    <row r="3592" spans="1:8" x14ac:dyDescent="0.35">
      <c r="A3592" s="9" t="str">
        <f t="shared" si="117"/>
        <v>DISTRIBUCION VOLUMEN X CRITERIO (kg ó litros)Melon/sandia Ing.DE 25 A 34 AÑOS</v>
      </c>
      <c r="B3592" s="9">
        <v>0</v>
      </c>
      <c r="C3592" s="9">
        <v>0</v>
      </c>
      <c r="D3592" t="s">
        <v>165</v>
      </c>
      <c r="E3592" s="25">
        <v>2.7000527888841432</v>
      </c>
      <c r="F3592" s="25">
        <v>1.2753915204715582</v>
      </c>
      <c r="G3592" s="25">
        <v>1.1881286828419364</v>
      </c>
      <c r="H3592" s="10">
        <v>0</v>
      </c>
    </row>
    <row r="3593" spans="1:8" x14ac:dyDescent="0.35">
      <c r="A3593" s="9" t="str">
        <f t="shared" si="117"/>
        <v>DISTRIBUCION VOLUMEN X CRITERIO (kg ó litros)Melon/sandia Ing.DE 35 A 49 AÑOS</v>
      </c>
      <c r="B3593" s="9">
        <v>0</v>
      </c>
      <c r="C3593" s="9">
        <v>0</v>
      </c>
      <c r="D3593" t="s">
        <v>166</v>
      </c>
      <c r="E3593" s="25">
        <v>29.823214609142951</v>
      </c>
      <c r="F3593" s="25">
        <v>18.460513990144634</v>
      </c>
      <c r="G3593" s="25">
        <v>13.365139398866743</v>
      </c>
      <c r="H3593" s="10">
        <v>0</v>
      </c>
    </row>
    <row r="3594" spans="1:8" x14ac:dyDescent="0.35">
      <c r="A3594" s="9" t="str">
        <f t="shared" si="117"/>
        <v>DISTRIBUCION VOLUMEN X CRITERIO (kg ó litros)Melon/sandia Ing.DE 50 A 59 AÑOS</v>
      </c>
      <c r="B3594" s="9">
        <v>0</v>
      </c>
      <c r="C3594" s="9">
        <v>0</v>
      </c>
      <c r="D3594" t="s">
        <v>167</v>
      </c>
      <c r="E3594" s="25">
        <v>26.095268502265789</v>
      </c>
      <c r="F3594" s="25">
        <v>19.722640726417538</v>
      </c>
      <c r="G3594" s="25">
        <v>21.750710788934594</v>
      </c>
      <c r="H3594" s="10">
        <v>0</v>
      </c>
    </row>
    <row r="3595" spans="1:8" x14ac:dyDescent="0.35">
      <c r="A3595" s="9" t="str">
        <f t="shared" si="117"/>
        <v>DISTRIBUCION VOLUMEN X CRITERIO (kg ó litros)Melon/sandia Ing.DE 60 A 75 AÑOS</v>
      </c>
      <c r="B3595" s="9">
        <v>0</v>
      </c>
      <c r="C3595" s="9">
        <v>0</v>
      </c>
      <c r="D3595" t="s">
        <v>168</v>
      </c>
      <c r="E3595" s="25">
        <v>40.923288217513942</v>
      </c>
      <c r="F3595" s="25">
        <v>58.16902431566816</v>
      </c>
      <c r="G3595" s="25">
        <v>63.468889567668242</v>
      </c>
      <c r="H3595" s="10">
        <v>0</v>
      </c>
    </row>
    <row r="3596" spans="1:8" x14ac:dyDescent="0.35">
      <c r="A3596" s="9" t="str">
        <f t="shared" si="117"/>
        <v>DISTRIBUCION VOLUMEN X CRITERIO (kg ó litros)Melon/sandia Ing.NIVEL ALTO</v>
      </c>
      <c r="B3596" s="9">
        <v>0</v>
      </c>
      <c r="C3596" s="9">
        <v>0</v>
      </c>
      <c r="D3596" t="s">
        <v>256</v>
      </c>
      <c r="E3596" s="25">
        <v>25.399666218073737</v>
      </c>
      <c r="F3596" s="25">
        <v>26.037008482257267</v>
      </c>
      <c r="G3596" s="25">
        <v>19.183804027315414</v>
      </c>
      <c r="H3596" s="10">
        <v>0</v>
      </c>
    </row>
    <row r="3597" spans="1:8" x14ac:dyDescent="0.35">
      <c r="A3597" s="9" t="str">
        <f t="shared" si="117"/>
        <v>DISTRIBUCION VOLUMEN X CRITERIO (kg ó litros)Melon/sandia Ing.NIVEL MEDIO ALTO</v>
      </c>
      <c r="B3597" s="9">
        <v>0</v>
      </c>
      <c r="C3597" s="9">
        <v>0</v>
      </c>
      <c r="D3597" t="s">
        <v>257</v>
      </c>
      <c r="E3597" s="25">
        <v>13.416125162307473</v>
      </c>
      <c r="F3597" s="25">
        <v>7.1271697188280161</v>
      </c>
      <c r="G3597" s="25">
        <v>9.7768358078911923</v>
      </c>
      <c r="H3597" s="10">
        <v>0</v>
      </c>
    </row>
    <row r="3598" spans="1:8" x14ac:dyDescent="0.35">
      <c r="A3598" s="9" t="str">
        <f t="shared" si="117"/>
        <v>DISTRIBUCION VOLUMEN X CRITERIO (kg ó litros)Melon/sandia Ing.NIVEL MEDIO</v>
      </c>
      <c r="B3598" s="9">
        <v>0</v>
      </c>
      <c r="C3598" s="9">
        <v>0</v>
      </c>
      <c r="D3598" t="s">
        <v>258</v>
      </c>
      <c r="E3598" s="25">
        <v>20.752764079390765</v>
      </c>
      <c r="F3598" s="25">
        <v>25.411866714411246</v>
      </c>
      <c r="G3598" s="25">
        <v>25.616863929366335</v>
      </c>
      <c r="H3598" s="10">
        <v>0</v>
      </c>
    </row>
    <row r="3599" spans="1:8" x14ac:dyDescent="0.35">
      <c r="A3599" s="9" t="str">
        <f t="shared" si="117"/>
        <v>DISTRIBUCION VOLUMEN X CRITERIO (kg ó litros)Melon/sandia Ing.NIVEL MEDIO BAJO</v>
      </c>
      <c r="B3599" s="9">
        <v>0</v>
      </c>
      <c r="C3599" s="9">
        <v>0</v>
      </c>
      <c r="D3599" t="s">
        <v>259</v>
      </c>
      <c r="E3599" s="25">
        <v>23.192934208342187</v>
      </c>
      <c r="F3599" s="25">
        <v>11.505498493735562</v>
      </c>
      <c r="G3599" s="25">
        <v>5.8080656207371968</v>
      </c>
      <c r="H3599" s="10">
        <v>0</v>
      </c>
    </row>
    <row r="3600" spans="1:8" x14ac:dyDescent="0.35">
      <c r="A3600" s="9" t="str">
        <f t="shared" si="117"/>
        <v>DISTRIBUCION VOLUMEN X CRITERIO (kg ó litros)Melon/sandia Ing.NIVEL BAJO</v>
      </c>
      <c r="B3600" s="9">
        <v>0</v>
      </c>
      <c r="C3600" s="9">
        <v>0</v>
      </c>
      <c r="D3600" t="s">
        <v>260</v>
      </c>
      <c r="E3600" s="25">
        <v>17.238521105787115</v>
      </c>
      <c r="F3600" s="25">
        <v>29.918453721672538</v>
      </c>
      <c r="G3600" s="25">
        <v>39.614399981719615</v>
      </c>
      <c r="H3600" s="10">
        <v>0</v>
      </c>
    </row>
    <row r="3601" spans="1:8" x14ac:dyDescent="0.35">
      <c r="A3601" s="9" t="str">
        <f t="shared" si="117"/>
        <v>DISTRIBUCION VOLUMEN X CRITERIO (kg ó litros)Melon/sandia Ing.HOMBRE</v>
      </c>
      <c r="B3601" s="9">
        <v>0</v>
      </c>
      <c r="C3601" s="9">
        <v>0</v>
      </c>
      <c r="D3601" t="s">
        <v>173</v>
      </c>
      <c r="E3601" s="25">
        <v>55.561858144157362</v>
      </c>
      <c r="F3601" s="25">
        <v>41.264625824591285</v>
      </c>
      <c r="G3601" s="25">
        <v>56.526466933534245</v>
      </c>
      <c r="H3601" s="10">
        <v>0</v>
      </c>
    </row>
    <row r="3602" spans="1:8" x14ac:dyDescent="0.35">
      <c r="A3602" s="9" t="str">
        <f t="shared" si="117"/>
        <v>DISTRIBUCION VOLUMEN X CRITERIO (kg ó litros)Melon/sandia Ing.MUJER</v>
      </c>
      <c r="B3602" s="9">
        <v>0</v>
      </c>
      <c r="C3602" s="9">
        <v>0</v>
      </c>
      <c r="D3602" t="s">
        <v>174</v>
      </c>
      <c r="E3602" s="25">
        <v>44.43815273748293</v>
      </c>
      <c r="F3602" s="25">
        <v>58.735374175408694</v>
      </c>
      <c r="G3602" s="25">
        <v>43.473499029832141</v>
      </c>
      <c r="H3602" s="10">
        <v>0</v>
      </c>
    </row>
    <row r="3603" spans="1:8" x14ac:dyDescent="0.35">
      <c r="A3603" s="9" t="str">
        <f>$B$2343&amp;$C$3603&amp;D3603</f>
        <v>DISTRIBUCION VOLUMEN X CRITERIO (kg ó litros)Fresa/freson Ing.T.ESPAÑA</v>
      </c>
      <c r="B3603" s="9">
        <v>0</v>
      </c>
      <c r="C3603" s="9" t="s">
        <v>108</v>
      </c>
      <c r="D3603" t="s">
        <v>145</v>
      </c>
      <c r="E3603" s="25">
        <v>100</v>
      </c>
      <c r="F3603" s="25">
        <v>100</v>
      </c>
      <c r="G3603" s="25">
        <v>100</v>
      </c>
      <c r="H3603" s="10">
        <v>0</v>
      </c>
    </row>
    <row r="3604" spans="1:8" x14ac:dyDescent="0.35">
      <c r="A3604" s="9" t="str">
        <f t="shared" ref="A3604:A3632" si="118">$B$2343&amp;$C$3603&amp;D3604</f>
        <v>DISTRIBUCION VOLUMEN X CRITERIO (kg ó litros)Fresa/freson Ing.BCN AM</v>
      </c>
      <c r="B3604" s="9">
        <v>0</v>
      </c>
      <c r="C3604" s="9">
        <v>0</v>
      </c>
      <c r="D3604" t="s">
        <v>147</v>
      </c>
      <c r="E3604" s="25">
        <v>16.059929142735275</v>
      </c>
      <c r="F3604" s="25">
        <v>6.7434670651200177</v>
      </c>
      <c r="G3604" s="25">
        <v>16.667358546472506</v>
      </c>
      <c r="H3604" s="10">
        <v>0</v>
      </c>
    </row>
    <row r="3605" spans="1:8" x14ac:dyDescent="0.35">
      <c r="A3605" s="9" t="str">
        <f t="shared" si="118"/>
        <v>DISTRIBUCION VOLUMEN X CRITERIO (kg ó litros)Fresa/freson Ing.REST.CAT ARAGON</v>
      </c>
      <c r="B3605" s="9">
        <v>0</v>
      </c>
      <c r="C3605" s="9">
        <v>0</v>
      </c>
      <c r="D3605" t="s">
        <v>148</v>
      </c>
      <c r="E3605" s="25">
        <v>12.372688850667425</v>
      </c>
      <c r="F3605" s="25">
        <v>14.19191297990816</v>
      </c>
      <c r="G3605" s="25">
        <v>8.2241820152932412</v>
      </c>
      <c r="H3605" s="10">
        <v>0</v>
      </c>
    </row>
    <row r="3606" spans="1:8" x14ac:dyDescent="0.35">
      <c r="A3606" s="9" t="str">
        <f t="shared" si="118"/>
        <v>DISTRIBUCION VOLUMEN X CRITERIO (kg ó litros)Fresa/freson Ing.LEVANTE</v>
      </c>
      <c r="B3606" s="9">
        <v>0</v>
      </c>
      <c r="C3606" s="9">
        <v>0</v>
      </c>
      <c r="D3606" t="s">
        <v>149</v>
      </c>
      <c r="E3606" s="25">
        <v>13.64397876607647</v>
      </c>
      <c r="F3606" s="25">
        <v>22.864449256628134</v>
      </c>
      <c r="G3606" s="25">
        <v>9.6183690886618649</v>
      </c>
      <c r="H3606" s="10">
        <v>0</v>
      </c>
    </row>
    <row r="3607" spans="1:8" x14ac:dyDescent="0.35">
      <c r="A3607" s="9" t="str">
        <f t="shared" si="118"/>
        <v>DISTRIBUCION VOLUMEN X CRITERIO (kg ó litros)Fresa/freson Ing.ANDALUCIA</v>
      </c>
      <c r="B3607" s="9">
        <v>0</v>
      </c>
      <c r="C3607" s="9">
        <v>0</v>
      </c>
      <c r="D3607" t="s">
        <v>150</v>
      </c>
      <c r="E3607" s="25">
        <v>9.4119328940318674</v>
      </c>
      <c r="F3607" s="25">
        <v>6.8546797265360668</v>
      </c>
      <c r="G3607" s="25">
        <v>8.3210771803311427</v>
      </c>
      <c r="H3607" s="10">
        <v>0</v>
      </c>
    </row>
    <row r="3608" spans="1:8" x14ac:dyDescent="0.35">
      <c r="A3608" s="9" t="str">
        <f t="shared" si="118"/>
        <v>DISTRIBUCION VOLUMEN X CRITERIO (kg ó litros)Fresa/freson Ing.MDD AM</v>
      </c>
      <c r="B3608" s="9">
        <v>0</v>
      </c>
      <c r="C3608" s="9">
        <v>0</v>
      </c>
      <c r="D3608" t="s">
        <v>151</v>
      </c>
      <c r="E3608" s="25">
        <v>24.1802729931348</v>
      </c>
      <c r="F3608" s="25">
        <v>17.940749024107568</v>
      </c>
      <c r="G3608" s="25">
        <v>27.432361292984226</v>
      </c>
      <c r="H3608" s="10">
        <v>0</v>
      </c>
    </row>
    <row r="3609" spans="1:8" x14ac:dyDescent="0.35">
      <c r="A3609" s="9" t="str">
        <f t="shared" si="118"/>
        <v>DISTRIBUCION VOLUMEN X CRITERIO (kg ó litros)Fresa/freson Ing.RTO CENTRO</v>
      </c>
      <c r="B3609" s="9">
        <v>0</v>
      </c>
      <c r="C3609" s="9">
        <v>0</v>
      </c>
      <c r="D3609" t="s">
        <v>152</v>
      </c>
      <c r="E3609" s="25">
        <v>6.5534948451885882</v>
      </c>
      <c r="F3609" s="25">
        <v>7.0114128700164509</v>
      </c>
      <c r="G3609" s="25">
        <v>8.0762816242165272</v>
      </c>
      <c r="H3609" s="10">
        <v>0</v>
      </c>
    </row>
    <row r="3610" spans="1:8" x14ac:dyDescent="0.35">
      <c r="A3610" s="9" t="str">
        <f t="shared" si="118"/>
        <v>DISTRIBUCION VOLUMEN X CRITERIO (kg ó litros)Fresa/freson Ing.NORTE-CENTRO</v>
      </c>
      <c r="B3610" s="9">
        <v>0</v>
      </c>
      <c r="C3610" s="9">
        <v>0</v>
      </c>
      <c r="D3610" t="s">
        <v>153</v>
      </c>
      <c r="E3610" s="25">
        <v>8.1037966673945707</v>
      </c>
      <c r="F3610" s="25">
        <v>9.6062230399681834</v>
      </c>
      <c r="G3610" s="25">
        <v>8.7149182146366222</v>
      </c>
      <c r="H3610" s="10">
        <v>0</v>
      </c>
    </row>
    <row r="3611" spans="1:8" x14ac:dyDescent="0.35">
      <c r="A3611" s="9" t="str">
        <f t="shared" si="118"/>
        <v>DISTRIBUCION VOLUMEN X CRITERIO (kg ó litros)Fresa/freson Ing.NOROESTE</v>
      </c>
      <c r="B3611" s="9">
        <v>0</v>
      </c>
      <c r="C3611" s="9">
        <v>0</v>
      </c>
      <c r="D3611" t="s">
        <v>154</v>
      </c>
      <c r="E3611" s="25">
        <v>9.6739088522418637</v>
      </c>
      <c r="F3611" s="25">
        <v>14.787104216867716</v>
      </c>
      <c r="G3611" s="25">
        <v>12.945452827364518</v>
      </c>
      <c r="H3611" s="10">
        <v>0</v>
      </c>
    </row>
    <row r="3612" spans="1:8" x14ac:dyDescent="0.35">
      <c r="A3612" s="9" t="str">
        <f t="shared" si="118"/>
        <v>DISTRIBUCION VOLUMEN X CRITERIO (kg ó litros)Fresa/freson Ing.&lt;2MIL</v>
      </c>
      <c r="B3612" s="9">
        <v>0</v>
      </c>
      <c r="C3612" s="9">
        <v>0</v>
      </c>
      <c r="D3612" t="s">
        <v>155</v>
      </c>
      <c r="E3612" s="25">
        <v>6.2634327707531581</v>
      </c>
      <c r="F3612" s="25">
        <v>2.1924516346232603</v>
      </c>
      <c r="G3612" s="25">
        <v>6.4446238657808044</v>
      </c>
      <c r="H3612" s="10">
        <v>0</v>
      </c>
    </row>
    <row r="3613" spans="1:8" x14ac:dyDescent="0.35">
      <c r="A3613" s="9" t="str">
        <f t="shared" si="118"/>
        <v>DISTRIBUCION VOLUMEN X CRITERIO (kg ó litros)Fresa/freson Ing.2-5MIL</v>
      </c>
      <c r="B3613" s="9">
        <v>0</v>
      </c>
      <c r="C3613" s="9">
        <v>0</v>
      </c>
      <c r="D3613" t="s">
        <v>156</v>
      </c>
      <c r="E3613" s="25">
        <v>6.9954484156415795</v>
      </c>
      <c r="F3613" s="25">
        <v>3.1554649443706997</v>
      </c>
      <c r="G3613" s="25">
        <v>1.7609347487451736</v>
      </c>
      <c r="H3613" s="10">
        <v>0</v>
      </c>
    </row>
    <row r="3614" spans="1:8" x14ac:dyDescent="0.35">
      <c r="A3614" s="9" t="str">
        <f t="shared" si="118"/>
        <v>DISTRIBUCION VOLUMEN X CRITERIO (kg ó litros)Fresa/freson Ing.5-10MIL</v>
      </c>
      <c r="B3614" s="9">
        <v>0</v>
      </c>
      <c r="C3614" s="9">
        <v>0</v>
      </c>
      <c r="D3614" t="s">
        <v>157</v>
      </c>
      <c r="E3614" s="25">
        <v>5.7658350852476596</v>
      </c>
      <c r="F3614" s="25">
        <v>3.2929452524912093</v>
      </c>
      <c r="G3614" s="25">
        <v>4.996986944161522</v>
      </c>
      <c r="H3614" s="10">
        <v>0</v>
      </c>
    </row>
    <row r="3615" spans="1:8" x14ac:dyDescent="0.35">
      <c r="A3615" s="9" t="str">
        <f t="shared" si="118"/>
        <v>DISTRIBUCION VOLUMEN X CRITERIO (kg ó litros)Fresa/freson Ing.10-30MIL</v>
      </c>
      <c r="B3615" s="9">
        <v>0</v>
      </c>
      <c r="C3615" s="9">
        <v>0</v>
      </c>
      <c r="D3615" t="s">
        <v>158</v>
      </c>
      <c r="E3615" s="25">
        <v>12.820275464239685</v>
      </c>
      <c r="F3615" s="25">
        <v>22.653447958947279</v>
      </c>
      <c r="G3615" s="25">
        <v>14.734522935845455</v>
      </c>
      <c r="H3615" s="10">
        <v>0</v>
      </c>
    </row>
    <row r="3616" spans="1:8" x14ac:dyDescent="0.35">
      <c r="A3616" s="9" t="str">
        <f t="shared" si="118"/>
        <v>DISTRIBUCION VOLUMEN X CRITERIO (kg ó litros)Fresa/freson Ing.30-100MIL</v>
      </c>
      <c r="B3616" s="9">
        <v>0</v>
      </c>
      <c r="C3616" s="9">
        <v>0</v>
      </c>
      <c r="D3616" t="s">
        <v>159</v>
      </c>
      <c r="E3616" s="25">
        <v>12.345671517033978</v>
      </c>
      <c r="F3616" s="25">
        <v>17.647179379844445</v>
      </c>
      <c r="G3616" s="25">
        <v>15.103718393276472</v>
      </c>
      <c r="H3616" s="10">
        <v>0</v>
      </c>
    </row>
    <row r="3617" spans="1:8" x14ac:dyDescent="0.35">
      <c r="A3617" s="9" t="str">
        <f t="shared" si="118"/>
        <v>DISTRIBUCION VOLUMEN X CRITERIO (kg ó litros)Fresa/freson Ing.100-200MIL</v>
      </c>
      <c r="B3617" s="9">
        <v>0</v>
      </c>
      <c r="C3617" s="9">
        <v>0</v>
      </c>
      <c r="D3617" t="s">
        <v>160</v>
      </c>
      <c r="E3617" s="25">
        <v>6.9870992091944109</v>
      </c>
      <c r="F3617" s="25">
        <v>2.5401936120866244</v>
      </c>
      <c r="G3617" s="25">
        <v>13.0323539296969</v>
      </c>
      <c r="H3617" s="10">
        <v>0</v>
      </c>
    </row>
    <row r="3618" spans="1:8" x14ac:dyDescent="0.35">
      <c r="A3618" s="9" t="str">
        <f t="shared" si="118"/>
        <v>DISTRIBUCION VOLUMEN X CRITERIO (kg ó litros)Fresa/freson Ing.200-500MIL</v>
      </c>
      <c r="B3618" s="9">
        <v>0</v>
      </c>
      <c r="C3618" s="9">
        <v>0</v>
      </c>
      <c r="D3618" t="s">
        <v>161</v>
      </c>
      <c r="E3618" s="25">
        <v>12.235558629259193</v>
      </c>
      <c r="F3618" s="25">
        <v>25.748755203890589</v>
      </c>
      <c r="G3618" s="25">
        <v>15.989883768099721</v>
      </c>
      <c r="H3618" s="10">
        <v>0</v>
      </c>
    </row>
    <row r="3619" spans="1:8" x14ac:dyDescent="0.35">
      <c r="A3619" s="9" t="str">
        <f t="shared" si="118"/>
        <v>DISTRIBUCION VOLUMEN X CRITERIO (kg ó litros)Fresa/freson Ing.&gt;500MIL</v>
      </c>
      <c r="B3619" s="9">
        <v>0</v>
      </c>
      <c r="C3619" s="9">
        <v>0</v>
      </c>
      <c r="D3619" t="s">
        <v>162</v>
      </c>
      <c r="E3619" s="25">
        <v>36.586683560966733</v>
      </c>
      <c r="F3619" s="25">
        <v>22.769562528912569</v>
      </c>
      <c r="G3619" s="25">
        <v>27.936968973723726</v>
      </c>
      <c r="H3619" s="10">
        <v>0</v>
      </c>
    </row>
    <row r="3620" spans="1:8" x14ac:dyDescent="0.35">
      <c r="A3620" s="9" t="str">
        <f t="shared" si="118"/>
        <v>DISTRIBUCION VOLUMEN X CRITERIO (kg ó litros)Fresa/freson Ing.DE 15 A 19 AÑOS</v>
      </c>
      <c r="B3620" s="9">
        <v>0</v>
      </c>
      <c r="C3620" s="9">
        <v>0</v>
      </c>
      <c r="D3620" t="s">
        <v>163</v>
      </c>
      <c r="E3620" s="25" t="s">
        <v>282</v>
      </c>
      <c r="F3620" s="25" t="s">
        <v>282</v>
      </c>
      <c r="G3620" s="25" t="s">
        <v>282</v>
      </c>
      <c r="H3620" s="10">
        <v>0</v>
      </c>
    </row>
    <row r="3621" spans="1:8" x14ac:dyDescent="0.35">
      <c r="A3621" s="9" t="str">
        <f t="shared" si="118"/>
        <v>DISTRIBUCION VOLUMEN X CRITERIO (kg ó litros)Fresa/freson Ing.DE 20 A 24 AÑOS</v>
      </c>
      <c r="B3621" s="9">
        <v>0</v>
      </c>
      <c r="C3621" s="9">
        <v>0</v>
      </c>
      <c r="D3621" t="s">
        <v>164</v>
      </c>
      <c r="E3621" s="25">
        <v>0.37899997857319173</v>
      </c>
      <c r="F3621" s="25">
        <v>0.60880496026840591</v>
      </c>
      <c r="G3621" s="25">
        <v>5.346235951943715</v>
      </c>
      <c r="H3621" s="10">
        <v>0</v>
      </c>
    </row>
    <row r="3622" spans="1:8" x14ac:dyDescent="0.35">
      <c r="A3622" s="9" t="str">
        <f t="shared" si="118"/>
        <v>DISTRIBUCION VOLUMEN X CRITERIO (kg ó litros)Fresa/freson Ing.DE 25 A 34 AÑOS</v>
      </c>
      <c r="B3622" s="9">
        <v>0</v>
      </c>
      <c r="C3622" s="9">
        <v>0</v>
      </c>
      <c r="D3622" t="s">
        <v>165</v>
      </c>
      <c r="E3622" s="25">
        <v>8.1809011319048555</v>
      </c>
      <c r="F3622" s="25">
        <v>7.7722436649837165</v>
      </c>
      <c r="G3622" s="25">
        <v>7.5327609654654042</v>
      </c>
      <c r="H3622" s="10">
        <v>0</v>
      </c>
    </row>
    <row r="3623" spans="1:8" x14ac:dyDescent="0.35">
      <c r="A3623" s="9" t="str">
        <f t="shared" si="118"/>
        <v>DISTRIBUCION VOLUMEN X CRITERIO (kg ó litros)Fresa/freson Ing.DE 35 A 49 AÑOS</v>
      </c>
      <c r="B3623" s="9">
        <v>0</v>
      </c>
      <c r="C3623" s="9">
        <v>0</v>
      </c>
      <c r="D3623" t="s">
        <v>166</v>
      </c>
      <c r="E3623" s="25">
        <v>12.436515624315346</v>
      </c>
      <c r="F3623" s="25">
        <v>12.197170667887567</v>
      </c>
      <c r="G3623" s="25">
        <v>9.4951747669423359</v>
      </c>
      <c r="H3623" s="10">
        <v>0</v>
      </c>
    </row>
    <row r="3624" spans="1:8" x14ac:dyDescent="0.35">
      <c r="A3624" s="9" t="str">
        <f t="shared" si="118"/>
        <v>DISTRIBUCION VOLUMEN X CRITERIO (kg ó litros)Fresa/freson Ing.DE 50 A 59 AÑOS</v>
      </c>
      <c r="B3624" s="9">
        <v>0</v>
      </c>
      <c r="C3624" s="9">
        <v>0</v>
      </c>
      <c r="D3624" t="s">
        <v>167</v>
      </c>
      <c r="E3624" s="25">
        <v>36.6427512413266</v>
      </c>
      <c r="F3624" s="25">
        <v>32.11792721586221</v>
      </c>
      <c r="G3624" s="25">
        <v>23.904581800916706</v>
      </c>
      <c r="H3624" s="10">
        <v>0</v>
      </c>
    </row>
    <row r="3625" spans="1:8" x14ac:dyDescent="0.35">
      <c r="A3625" s="9" t="str">
        <f t="shared" si="118"/>
        <v>DISTRIBUCION VOLUMEN X CRITERIO (kg ó litros)Fresa/freson Ing.DE 60 A 75 AÑOS</v>
      </c>
      <c r="B3625" s="9">
        <v>0</v>
      </c>
      <c r="C3625" s="9">
        <v>0</v>
      </c>
      <c r="D3625" t="s">
        <v>168</v>
      </c>
      <c r="E3625" s="25">
        <v>42.360824591724352</v>
      </c>
      <c r="F3625" s="25">
        <v>47.30387093560735</v>
      </c>
      <c r="G3625" s="25">
        <v>53.721239091948355</v>
      </c>
      <c r="H3625" s="10">
        <v>0</v>
      </c>
    </row>
    <row r="3626" spans="1:8" x14ac:dyDescent="0.35">
      <c r="A3626" s="9" t="str">
        <f t="shared" si="118"/>
        <v>DISTRIBUCION VOLUMEN X CRITERIO (kg ó litros)Fresa/freson Ing.NIVEL ALTO</v>
      </c>
      <c r="B3626" s="9">
        <v>0</v>
      </c>
      <c r="C3626" s="9">
        <v>0</v>
      </c>
      <c r="D3626" t="s">
        <v>256</v>
      </c>
      <c r="E3626" s="25">
        <v>26.494202632401777</v>
      </c>
      <c r="F3626" s="25">
        <v>13.976819526858195</v>
      </c>
      <c r="G3626" s="25">
        <v>12.108899145281002</v>
      </c>
      <c r="H3626" s="10">
        <v>0</v>
      </c>
    </row>
    <row r="3627" spans="1:8" x14ac:dyDescent="0.35">
      <c r="A3627" s="9" t="str">
        <f t="shared" si="118"/>
        <v>DISTRIBUCION VOLUMEN X CRITERIO (kg ó litros)Fresa/freson Ing.NIVEL MEDIO ALTO</v>
      </c>
      <c r="B3627" s="9">
        <v>0</v>
      </c>
      <c r="C3627" s="9">
        <v>0</v>
      </c>
      <c r="D3627" t="s">
        <v>257</v>
      </c>
      <c r="E3627" s="25">
        <v>11.181963502573462</v>
      </c>
      <c r="F3627" s="25">
        <v>11.363857343894084</v>
      </c>
      <c r="G3627" s="25">
        <v>11.792437589775691</v>
      </c>
      <c r="H3627" s="10">
        <v>0</v>
      </c>
    </row>
    <row r="3628" spans="1:8" x14ac:dyDescent="0.35">
      <c r="A3628" s="9" t="str">
        <f t="shared" si="118"/>
        <v>DISTRIBUCION VOLUMEN X CRITERIO (kg ó litros)Fresa/freson Ing.NIVEL MEDIO</v>
      </c>
      <c r="B3628" s="9">
        <v>0</v>
      </c>
      <c r="C3628" s="9">
        <v>0</v>
      </c>
      <c r="D3628" t="s">
        <v>258</v>
      </c>
      <c r="E3628" s="25">
        <v>38.225571157566762</v>
      </c>
      <c r="F3628" s="25">
        <v>22.803567064104165</v>
      </c>
      <c r="G3628" s="25">
        <v>33.66451086427162</v>
      </c>
      <c r="H3628" s="10">
        <v>0</v>
      </c>
    </row>
    <row r="3629" spans="1:8" x14ac:dyDescent="0.35">
      <c r="A3629" s="9" t="str">
        <f t="shared" si="118"/>
        <v>DISTRIBUCION VOLUMEN X CRITERIO (kg ó litros)Fresa/freson Ing.NIVEL MEDIO BAJO</v>
      </c>
      <c r="B3629" s="9">
        <v>0</v>
      </c>
      <c r="C3629" s="9">
        <v>0</v>
      </c>
      <c r="D3629" t="s">
        <v>259</v>
      </c>
      <c r="E3629" s="25">
        <v>9.8929597680687156</v>
      </c>
      <c r="F3629" s="25">
        <v>8.9662505140552859</v>
      </c>
      <c r="G3629" s="25">
        <v>6.9438499359878145</v>
      </c>
      <c r="H3629" s="10">
        <v>0</v>
      </c>
    </row>
    <row r="3630" spans="1:8" x14ac:dyDescent="0.35">
      <c r="A3630" s="9" t="str">
        <f t="shared" si="118"/>
        <v>DISTRIBUCION VOLUMEN X CRITERIO (kg ó litros)Fresa/freson Ing.NIVEL BAJO</v>
      </c>
      <c r="B3630" s="9">
        <v>0</v>
      </c>
      <c r="C3630" s="9">
        <v>0</v>
      </c>
      <c r="D3630" t="s">
        <v>260</v>
      </c>
      <c r="E3630" s="25">
        <v>14.20530993719818</v>
      </c>
      <c r="F3630" s="25">
        <v>42.889513234177379</v>
      </c>
      <c r="G3630" s="25">
        <v>35.490307788022342</v>
      </c>
      <c r="H3630" s="10">
        <v>0</v>
      </c>
    </row>
    <row r="3631" spans="1:8" x14ac:dyDescent="0.35">
      <c r="A3631" s="9" t="str">
        <f t="shared" si="118"/>
        <v>DISTRIBUCION VOLUMEN X CRITERIO (kg ó litros)Fresa/freson Ing.HOMBRE</v>
      </c>
      <c r="B3631" s="9">
        <v>0</v>
      </c>
      <c r="C3631" s="9">
        <v>0</v>
      </c>
      <c r="D3631" t="s">
        <v>173</v>
      </c>
      <c r="E3631" s="25">
        <v>47.878258425590424</v>
      </c>
      <c r="F3631" s="25">
        <v>44.479365668389228</v>
      </c>
      <c r="G3631" s="25">
        <v>53.030745313596292</v>
      </c>
      <c r="H3631" s="10">
        <v>0</v>
      </c>
    </row>
    <row r="3632" spans="1:8" x14ac:dyDescent="0.35">
      <c r="A3632" s="9" t="str">
        <f t="shared" si="118"/>
        <v>DISTRIBUCION VOLUMEN X CRITERIO (kg ó litros)Fresa/freson Ing.MUJER</v>
      </c>
      <c r="B3632" s="9">
        <v>0</v>
      </c>
      <c r="C3632" s="9">
        <v>0</v>
      </c>
      <c r="D3632" t="s">
        <v>174</v>
      </c>
      <c r="E3632" s="25">
        <v>52.121756071939174</v>
      </c>
      <c r="F3632" s="25">
        <v>55.520641437357924</v>
      </c>
      <c r="G3632" s="25">
        <v>46.969238403250699</v>
      </c>
      <c r="H3632" s="10">
        <v>0</v>
      </c>
    </row>
    <row r="3633" spans="1:8" x14ac:dyDescent="0.35">
      <c r="A3633" s="9" t="str">
        <f>$B$2343&amp;$C$3633&amp;D3633</f>
        <v>DISTRIBUCION VOLUMEN X CRITERIO (kg ó litros)Pina Ing.T.ESPAÑA</v>
      </c>
      <c r="B3633" s="9">
        <v>0</v>
      </c>
      <c r="C3633" s="9" t="s">
        <v>109</v>
      </c>
      <c r="D3633" t="s">
        <v>145</v>
      </c>
      <c r="E3633" s="25">
        <v>100</v>
      </c>
      <c r="F3633" s="25">
        <v>100</v>
      </c>
      <c r="G3633" s="25">
        <v>100</v>
      </c>
      <c r="H3633" s="10">
        <v>0</v>
      </c>
    </row>
    <row r="3634" spans="1:8" x14ac:dyDescent="0.35">
      <c r="A3634" s="9" t="str">
        <f t="shared" ref="A3634:A3662" si="119">$B$2343&amp;$C$3633&amp;D3634</f>
        <v>DISTRIBUCION VOLUMEN X CRITERIO (kg ó litros)Pina Ing.BCN AM</v>
      </c>
      <c r="B3634" s="9">
        <v>0</v>
      </c>
      <c r="C3634" s="9">
        <v>0</v>
      </c>
      <c r="D3634" t="s">
        <v>147</v>
      </c>
      <c r="E3634" s="25">
        <v>14.28059706619614</v>
      </c>
      <c r="F3634" s="25">
        <v>18.277678349098455</v>
      </c>
      <c r="G3634" s="25">
        <v>10.380189483986046</v>
      </c>
      <c r="H3634" s="10">
        <v>0</v>
      </c>
    </row>
    <row r="3635" spans="1:8" x14ac:dyDescent="0.35">
      <c r="A3635" s="9" t="str">
        <f t="shared" si="119"/>
        <v>DISTRIBUCION VOLUMEN X CRITERIO (kg ó litros)Pina Ing.REST.CAT ARAGON</v>
      </c>
      <c r="B3635" s="9">
        <v>0</v>
      </c>
      <c r="C3635" s="9">
        <v>0</v>
      </c>
      <c r="D3635" t="s">
        <v>148</v>
      </c>
      <c r="E3635" s="25">
        <v>8.7381464011299528</v>
      </c>
      <c r="F3635" s="25">
        <v>10.66864068122818</v>
      </c>
      <c r="G3635" s="25">
        <v>8.5303638093627576</v>
      </c>
      <c r="H3635" s="10">
        <v>0</v>
      </c>
    </row>
    <row r="3636" spans="1:8" x14ac:dyDescent="0.35">
      <c r="A3636" s="9" t="str">
        <f t="shared" si="119"/>
        <v>DISTRIBUCION VOLUMEN X CRITERIO (kg ó litros)Pina Ing.LEVANTE</v>
      </c>
      <c r="B3636" s="9">
        <v>0</v>
      </c>
      <c r="C3636" s="9">
        <v>0</v>
      </c>
      <c r="D3636" t="s">
        <v>149</v>
      </c>
      <c r="E3636" s="25">
        <v>20.590951891543661</v>
      </c>
      <c r="F3636" s="25">
        <v>28.719970022161263</v>
      </c>
      <c r="G3636" s="25">
        <v>33.75422584325613</v>
      </c>
      <c r="H3636" s="10">
        <v>0</v>
      </c>
    </row>
    <row r="3637" spans="1:8" x14ac:dyDescent="0.35">
      <c r="A3637" s="9" t="str">
        <f t="shared" si="119"/>
        <v>DISTRIBUCION VOLUMEN X CRITERIO (kg ó litros)Pina Ing.ANDALUCIA</v>
      </c>
      <c r="B3637" s="9">
        <v>0</v>
      </c>
      <c r="C3637" s="9">
        <v>0</v>
      </c>
      <c r="D3637" t="s">
        <v>150</v>
      </c>
      <c r="E3637" s="25">
        <v>11.770035183804294</v>
      </c>
      <c r="F3637" s="25">
        <v>10.820221342502657</v>
      </c>
      <c r="G3637" s="25">
        <v>5.8651741929394241</v>
      </c>
      <c r="H3637" s="10">
        <v>0</v>
      </c>
    </row>
    <row r="3638" spans="1:8" x14ac:dyDescent="0.35">
      <c r="A3638" s="9" t="str">
        <f t="shared" si="119"/>
        <v>DISTRIBUCION VOLUMEN X CRITERIO (kg ó litros)Pina Ing.MDD AM</v>
      </c>
      <c r="B3638" s="9">
        <v>0</v>
      </c>
      <c r="C3638" s="9">
        <v>0</v>
      </c>
      <c r="D3638" t="s">
        <v>151</v>
      </c>
      <c r="E3638" s="25">
        <v>12.890105464951409</v>
      </c>
      <c r="F3638" s="25">
        <v>9.7833518085761586</v>
      </c>
      <c r="G3638" s="25">
        <v>16.429642134712815</v>
      </c>
      <c r="H3638" s="10">
        <v>0</v>
      </c>
    </row>
    <row r="3639" spans="1:8" x14ac:dyDescent="0.35">
      <c r="A3639" s="9" t="str">
        <f t="shared" si="119"/>
        <v>DISTRIBUCION VOLUMEN X CRITERIO (kg ó litros)Pina Ing.RTO CENTRO</v>
      </c>
      <c r="B3639" s="9">
        <v>0</v>
      </c>
      <c r="C3639" s="9">
        <v>0</v>
      </c>
      <c r="D3639" t="s">
        <v>152</v>
      </c>
      <c r="E3639" s="25">
        <v>11.494884878062017</v>
      </c>
      <c r="F3639" s="25">
        <v>10.563172929452332</v>
      </c>
      <c r="G3639" s="25">
        <v>11.827116231181863</v>
      </c>
      <c r="H3639" s="10">
        <v>0</v>
      </c>
    </row>
    <row r="3640" spans="1:8" x14ac:dyDescent="0.35">
      <c r="A3640" s="9" t="str">
        <f t="shared" si="119"/>
        <v>DISTRIBUCION VOLUMEN X CRITERIO (kg ó litros)Pina Ing.NORTE-CENTRO</v>
      </c>
      <c r="B3640" s="9">
        <v>0</v>
      </c>
      <c r="C3640" s="9">
        <v>0</v>
      </c>
      <c r="D3640" t="s">
        <v>153</v>
      </c>
      <c r="E3640" s="25">
        <v>11.493042162052095</v>
      </c>
      <c r="F3640" s="25">
        <v>6.0236815889907858</v>
      </c>
      <c r="G3640" s="25">
        <v>7.3399156027883592</v>
      </c>
      <c r="H3640" s="10">
        <v>0</v>
      </c>
    </row>
    <row r="3641" spans="1:8" x14ac:dyDescent="0.35">
      <c r="A3641" s="9" t="str">
        <f t="shared" si="119"/>
        <v>DISTRIBUCION VOLUMEN X CRITERIO (kg ó litros)Pina Ing.NOROESTE</v>
      </c>
      <c r="B3641" s="9">
        <v>0</v>
      </c>
      <c r="C3641" s="9">
        <v>0</v>
      </c>
      <c r="D3641" t="s">
        <v>154</v>
      </c>
      <c r="E3641" s="25">
        <v>8.74223128609583</v>
      </c>
      <c r="F3641" s="25">
        <v>5.1432813931020593</v>
      </c>
      <c r="G3641" s="25">
        <v>5.8733682275907864</v>
      </c>
      <c r="H3641" s="10">
        <v>0</v>
      </c>
    </row>
    <row r="3642" spans="1:8" x14ac:dyDescent="0.35">
      <c r="A3642" s="9" t="str">
        <f t="shared" si="119"/>
        <v>DISTRIBUCION VOLUMEN X CRITERIO (kg ó litros)Pina Ing.&lt;2MIL</v>
      </c>
      <c r="B3642" s="9">
        <v>0</v>
      </c>
      <c r="C3642" s="9">
        <v>0</v>
      </c>
      <c r="D3642" t="s">
        <v>155</v>
      </c>
      <c r="E3642" s="25">
        <v>4.5343301091550936</v>
      </c>
      <c r="F3642" s="25">
        <v>6.4382783868759539</v>
      </c>
      <c r="G3642" s="25">
        <v>11.6797205631279</v>
      </c>
      <c r="H3642" s="10">
        <v>0</v>
      </c>
    </row>
    <row r="3643" spans="1:8" x14ac:dyDescent="0.35">
      <c r="A3643" s="9" t="str">
        <f t="shared" si="119"/>
        <v>DISTRIBUCION VOLUMEN X CRITERIO (kg ó litros)Pina Ing.2-5MIL</v>
      </c>
      <c r="B3643" s="9">
        <v>0</v>
      </c>
      <c r="C3643" s="9">
        <v>0</v>
      </c>
      <c r="D3643" t="s">
        <v>156</v>
      </c>
      <c r="E3643" s="25">
        <v>3.4524360667410394</v>
      </c>
      <c r="F3643" s="25">
        <v>4.002684491716396</v>
      </c>
      <c r="G3643" s="25">
        <v>7.3782674758089595</v>
      </c>
      <c r="H3643" s="10">
        <v>0</v>
      </c>
    </row>
    <row r="3644" spans="1:8" x14ac:dyDescent="0.35">
      <c r="A3644" s="9" t="str">
        <f t="shared" si="119"/>
        <v>DISTRIBUCION VOLUMEN X CRITERIO (kg ó litros)Pina Ing.5-10MIL</v>
      </c>
      <c r="B3644" s="9">
        <v>0</v>
      </c>
      <c r="C3644" s="9">
        <v>0</v>
      </c>
      <c r="D3644" t="s">
        <v>157</v>
      </c>
      <c r="E3644" s="25">
        <v>3.8485777458153243</v>
      </c>
      <c r="F3644" s="25">
        <v>3.1315728694672398</v>
      </c>
      <c r="G3644" s="25">
        <v>4.7306157030269933</v>
      </c>
      <c r="H3644" s="10">
        <v>0</v>
      </c>
    </row>
    <row r="3645" spans="1:8" x14ac:dyDescent="0.35">
      <c r="A3645" s="9" t="str">
        <f t="shared" si="119"/>
        <v>DISTRIBUCION VOLUMEN X CRITERIO (kg ó litros)Pina Ing.10-30MIL</v>
      </c>
      <c r="B3645" s="9">
        <v>0</v>
      </c>
      <c r="C3645" s="9">
        <v>0</v>
      </c>
      <c r="D3645" t="s">
        <v>158</v>
      </c>
      <c r="E3645" s="25">
        <v>21.6056155384757</v>
      </c>
      <c r="F3645" s="25">
        <v>15.407725495117708</v>
      </c>
      <c r="G3645" s="25">
        <v>14.615612686483903</v>
      </c>
      <c r="H3645" s="10">
        <v>0</v>
      </c>
    </row>
    <row r="3646" spans="1:8" x14ac:dyDescent="0.35">
      <c r="A3646" s="9" t="str">
        <f t="shared" si="119"/>
        <v>DISTRIBUCION VOLUMEN X CRITERIO (kg ó litros)Pina Ing.30-100MIL</v>
      </c>
      <c r="B3646" s="9">
        <v>0</v>
      </c>
      <c r="C3646" s="9">
        <v>0</v>
      </c>
      <c r="D3646" t="s">
        <v>159</v>
      </c>
      <c r="E3646" s="25">
        <v>22.716573134611291</v>
      </c>
      <c r="F3646" s="25">
        <v>24.100294831821287</v>
      </c>
      <c r="G3646" s="25">
        <v>18.458400132051818</v>
      </c>
      <c r="H3646" s="10">
        <v>0</v>
      </c>
    </row>
    <row r="3647" spans="1:8" x14ac:dyDescent="0.35">
      <c r="A3647" s="9" t="str">
        <f t="shared" si="119"/>
        <v>DISTRIBUCION VOLUMEN X CRITERIO (kg ó litros)Pina Ing.100-200MIL</v>
      </c>
      <c r="B3647" s="9">
        <v>0</v>
      </c>
      <c r="C3647" s="9">
        <v>0</v>
      </c>
      <c r="D3647" t="s">
        <v>160</v>
      </c>
      <c r="E3647" s="25">
        <v>9.113495552874566</v>
      </c>
      <c r="F3647" s="25">
        <v>8.8271776909048292</v>
      </c>
      <c r="G3647" s="25">
        <v>10.370630100781373</v>
      </c>
      <c r="H3647" s="10">
        <v>0</v>
      </c>
    </row>
    <row r="3648" spans="1:8" x14ac:dyDescent="0.35">
      <c r="A3648" s="9" t="str">
        <f t="shared" si="119"/>
        <v>DISTRIBUCION VOLUMEN X CRITERIO (kg ó litros)Pina Ing.200-500MIL</v>
      </c>
      <c r="B3648" s="9">
        <v>0</v>
      </c>
      <c r="C3648" s="9">
        <v>0</v>
      </c>
      <c r="D3648" t="s">
        <v>161</v>
      </c>
      <c r="E3648" s="25">
        <v>13.075263832363456</v>
      </c>
      <c r="F3648" s="25">
        <v>18.840511719832449</v>
      </c>
      <c r="G3648" s="25">
        <v>18.034855461726735</v>
      </c>
      <c r="H3648" s="10">
        <v>0</v>
      </c>
    </row>
    <row r="3649" spans="1:8" x14ac:dyDescent="0.35">
      <c r="A3649" s="9" t="str">
        <f t="shared" si="119"/>
        <v>DISTRIBUCION VOLUMEN X CRITERIO (kg ó litros)Pina Ing.&gt;500MIL</v>
      </c>
      <c r="B3649" s="9">
        <v>0</v>
      </c>
      <c r="C3649" s="9">
        <v>0</v>
      </c>
      <c r="D3649" t="s">
        <v>162</v>
      </c>
      <c r="E3649" s="25">
        <v>21.653706935697471</v>
      </c>
      <c r="F3649" s="25">
        <v>19.251756683176477</v>
      </c>
      <c r="G3649" s="25">
        <v>14.731901643138631</v>
      </c>
      <c r="H3649" s="10">
        <v>0</v>
      </c>
    </row>
    <row r="3650" spans="1:8" x14ac:dyDescent="0.35">
      <c r="A3650" s="9" t="str">
        <f t="shared" si="119"/>
        <v>DISTRIBUCION VOLUMEN X CRITERIO (kg ó litros)Pina Ing.DE 15 A 19 AÑOS</v>
      </c>
      <c r="B3650" s="9">
        <v>0</v>
      </c>
      <c r="C3650" s="9">
        <v>0</v>
      </c>
      <c r="D3650" t="s">
        <v>163</v>
      </c>
      <c r="E3650" s="25" t="s">
        <v>282</v>
      </c>
      <c r="F3650" s="25">
        <v>2.5998168882334212</v>
      </c>
      <c r="G3650" s="25">
        <v>1.8811720033152175</v>
      </c>
      <c r="H3650" s="10">
        <v>0</v>
      </c>
    </row>
    <row r="3651" spans="1:8" x14ac:dyDescent="0.35">
      <c r="A3651" s="9" t="str">
        <f t="shared" si="119"/>
        <v>DISTRIBUCION VOLUMEN X CRITERIO (kg ó litros)Pina Ing.DE 20 A 24 AÑOS</v>
      </c>
      <c r="B3651" s="9">
        <v>0</v>
      </c>
      <c r="C3651" s="9">
        <v>0</v>
      </c>
      <c r="D3651" t="s">
        <v>164</v>
      </c>
      <c r="E3651" s="25">
        <v>5.2037203495843558</v>
      </c>
      <c r="F3651" s="25">
        <v>0.71816781248205275</v>
      </c>
      <c r="G3651" s="25">
        <v>0.40147176888095565</v>
      </c>
      <c r="H3651" s="10">
        <v>0</v>
      </c>
    </row>
    <row r="3652" spans="1:8" x14ac:dyDescent="0.35">
      <c r="A3652" s="9" t="str">
        <f t="shared" si="119"/>
        <v>DISTRIBUCION VOLUMEN X CRITERIO (kg ó litros)Pina Ing.DE 25 A 34 AÑOS</v>
      </c>
      <c r="B3652" s="9">
        <v>0</v>
      </c>
      <c r="C3652" s="9">
        <v>0</v>
      </c>
      <c r="D3652" t="s">
        <v>165</v>
      </c>
      <c r="E3652" s="25">
        <v>6.7261709785549755</v>
      </c>
      <c r="F3652" s="25">
        <v>8.9640085863810413</v>
      </c>
      <c r="G3652" s="25">
        <v>7.2838378349089403</v>
      </c>
      <c r="H3652" s="10">
        <v>0</v>
      </c>
    </row>
    <row r="3653" spans="1:8" x14ac:dyDescent="0.35">
      <c r="A3653" s="9" t="str">
        <f t="shared" si="119"/>
        <v>DISTRIBUCION VOLUMEN X CRITERIO (kg ó litros)Pina Ing.DE 35 A 49 AÑOS</v>
      </c>
      <c r="B3653" s="9">
        <v>0</v>
      </c>
      <c r="C3653" s="9">
        <v>0</v>
      </c>
      <c r="D3653" t="s">
        <v>166</v>
      </c>
      <c r="E3653" s="25">
        <v>18.963181369643312</v>
      </c>
      <c r="F3653" s="25">
        <v>18.688898369950628</v>
      </c>
      <c r="G3653" s="25">
        <v>23.659065859212411</v>
      </c>
      <c r="H3653" s="10">
        <v>0</v>
      </c>
    </row>
    <row r="3654" spans="1:8" x14ac:dyDescent="0.35">
      <c r="A3654" s="9" t="str">
        <f t="shared" si="119"/>
        <v>DISTRIBUCION VOLUMEN X CRITERIO (kg ó litros)Pina Ing.DE 50 A 59 AÑOS</v>
      </c>
      <c r="B3654" s="9">
        <v>0</v>
      </c>
      <c r="C3654" s="9">
        <v>0</v>
      </c>
      <c r="D3654" t="s">
        <v>167</v>
      </c>
      <c r="E3654" s="25">
        <v>29.817492931273108</v>
      </c>
      <c r="F3654" s="25">
        <v>34.260111312836251</v>
      </c>
      <c r="G3654" s="25">
        <v>22.825013666719773</v>
      </c>
      <c r="H3654" s="10">
        <v>0</v>
      </c>
    </row>
    <row r="3655" spans="1:8" x14ac:dyDescent="0.35">
      <c r="A3655" s="9" t="str">
        <f t="shared" si="119"/>
        <v>DISTRIBUCION VOLUMEN X CRITERIO (kg ó litros)Pina Ing.DE 60 A 75 AÑOS</v>
      </c>
      <c r="B3655" s="9">
        <v>0</v>
      </c>
      <c r="C3655" s="9">
        <v>0</v>
      </c>
      <c r="D3655" t="s">
        <v>168</v>
      </c>
      <c r="E3655" s="25">
        <v>39.289434883930348</v>
      </c>
      <c r="F3655" s="25">
        <v>34.768993660556369</v>
      </c>
      <c r="G3655" s="25">
        <v>43.949434513297575</v>
      </c>
      <c r="H3655" s="10">
        <v>0</v>
      </c>
    </row>
    <row r="3656" spans="1:8" x14ac:dyDescent="0.35">
      <c r="A3656" s="9" t="str">
        <f t="shared" si="119"/>
        <v>DISTRIBUCION VOLUMEN X CRITERIO (kg ó litros)Pina Ing.NIVEL ALTO</v>
      </c>
      <c r="B3656" s="9">
        <v>0</v>
      </c>
      <c r="C3656" s="9">
        <v>0</v>
      </c>
      <c r="D3656" t="s">
        <v>256</v>
      </c>
      <c r="E3656" s="25">
        <v>31.155360786549092</v>
      </c>
      <c r="F3656" s="25">
        <v>26.933401041130384</v>
      </c>
      <c r="G3656" s="25">
        <v>22.991311171155743</v>
      </c>
      <c r="H3656" s="10">
        <v>0</v>
      </c>
    </row>
    <row r="3657" spans="1:8" x14ac:dyDescent="0.35">
      <c r="A3657" s="9" t="str">
        <f t="shared" si="119"/>
        <v>DISTRIBUCION VOLUMEN X CRITERIO (kg ó litros)Pina Ing.NIVEL MEDIO ALTO</v>
      </c>
      <c r="B3657" s="9">
        <v>0</v>
      </c>
      <c r="C3657" s="9">
        <v>0</v>
      </c>
      <c r="D3657" t="s">
        <v>257</v>
      </c>
      <c r="E3657" s="25">
        <v>19.625422635837005</v>
      </c>
      <c r="F3657" s="25">
        <v>9.7870278567808686</v>
      </c>
      <c r="G3657" s="25">
        <v>13.681013682418275</v>
      </c>
      <c r="H3657" s="10">
        <v>0</v>
      </c>
    </row>
    <row r="3658" spans="1:8" x14ac:dyDescent="0.35">
      <c r="A3658" s="9" t="str">
        <f t="shared" si="119"/>
        <v>DISTRIBUCION VOLUMEN X CRITERIO (kg ó litros)Pina Ing.NIVEL MEDIO</v>
      </c>
      <c r="B3658" s="9">
        <v>0</v>
      </c>
      <c r="C3658" s="9">
        <v>0</v>
      </c>
      <c r="D3658" t="s">
        <v>258</v>
      </c>
      <c r="E3658" s="25">
        <v>18.16898737146218</v>
      </c>
      <c r="F3658" s="25">
        <v>24.895913767920664</v>
      </c>
      <c r="G3658" s="25">
        <v>41.193518387122133</v>
      </c>
      <c r="H3658" s="10">
        <v>0</v>
      </c>
    </row>
    <row r="3659" spans="1:8" x14ac:dyDescent="0.35">
      <c r="A3659" s="9" t="str">
        <f t="shared" si="119"/>
        <v>DISTRIBUCION VOLUMEN X CRITERIO (kg ó litros)Pina Ing.NIVEL MEDIO BAJO</v>
      </c>
      <c r="B3659" s="9">
        <v>0</v>
      </c>
      <c r="C3659" s="9">
        <v>0</v>
      </c>
      <c r="D3659" t="s">
        <v>259</v>
      </c>
      <c r="E3659" s="25">
        <v>13.417238085376773</v>
      </c>
      <c r="F3659" s="25">
        <v>9.5071745957223328</v>
      </c>
      <c r="G3659" s="25">
        <v>6.6734328929857352</v>
      </c>
      <c r="H3659" s="10">
        <v>0</v>
      </c>
    </row>
    <row r="3660" spans="1:8" x14ac:dyDescent="0.35">
      <c r="A3660" s="9" t="str">
        <f t="shared" si="119"/>
        <v>DISTRIBUCION VOLUMEN X CRITERIO (kg ó litros)Pina Ing.NIVEL BAJO</v>
      </c>
      <c r="B3660" s="9">
        <v>0</v>
      </c>
      <c r="C3660" s="9">
        <v>0</v>
      </c>
      <c r="D3660" t="s">
        <v>260</v>
      </c>
      <c r="E3660" s="25">
        <v>17.632996647034272</v>
      </c>
      <c r="F3660" s="25">
        <v>28.876481628169188</v>
      </c>
      <c r="G3660" s="25">
        <v>15.460722103761636</v>
      </c>
      <c r="H3660" s="10">
        <v>0</v>
      </c>
    </row>
    <row r="3661" spans="1:8" x14ac:dyDescent="0.35">
      <c r="A3661" s="9" t="str">
        <f t="shared" si="119"/>
        <v>DISTRIBUCION VOLUMEN X CRITERIO (kg ó litros)Pina Ing.HOMBRE</v>
      </c>
      <c r="B3661" s="9">
        <v>0</v>
      </c>
      <c r="C3661" s="9">
        <v>0</v>
      </c>
      <c r="D3661" t="s">
        <v>173</v>
      </c>
      <c r="E3661" s="25">
        <v>43.684393129730189</v>
      </c>
      <c r="F3661" s="25">
        <v>38.585824234992238</v>
      </c>
      <c r="G3661" s="25">
        <v>39.106039751329</v>
      </c>
      <c r="H3661" s="10">
        <v>0</v>
      </c>
    </row>
    <row r="3662" spans="1:8" x14ac:dyDescent="0.35">
      <c r="A3662" s="9" t="str">
        <f t="shared" si="119"/>
        <v>DISTRIBUCION VOLUMEN X CRITERIO (kg ó litros)Pina Ing.MUJER</v>
      </c>
      <c r="B3662" s="9">
        <v>0</v>
      </c>
      <c r="C3662" s="9">
        <v>0</v>
      </c>
      <c r="D3662" t="s">
        <v>174</v>
      </c>
      <c r="E3662" s="25">
        <v>56.315613865534765</v>
      </c>
      <c r="F3662" s="25">
        <v>61.414179818808194</v>
      </c>
      <c r="G3662" s="25">
        <v>60.893961303191965</v>
      </c>
      <c r="H3662" s="10">
        <v>0</v>
      </c>
    </row>
    <row r="3663" spans="1:8" x14ac:dyDescent="0.35">
      <c r="A3663" s="9" t="str">
        <f>$B$2343&amp;$C$3663&amp;D3663</f>
        <v>DISTRIBUCION VOLUMEN X CRITERIO (kg ó litros)Resto frutas Ing.T.ESPAÑA</v>
      </c>
      <c r="B3663" s="9">
        <v>0</v>
      </c>
      <c r="C3663" s="9" t="s">
        <v>110</v>
      </c>
      <c r="D3663" t="s">
        <v>145</v>
      </c>
      <c r="E3663" s="25">
        <v>100</v>
      </c>
      <c r="F3663" s="25">
        <v>100</v>
      </c>
      <c r="G3663" s="25">
        <v>100</v>
      </c>
      <c r="H3663" s="10">
        <v>0</v>
      </c>
    </row>
    <row r="3664" spans="1:8" x14ac:dyDescent="0.35">
      <c r="A3664" s="9" t="str">
        <f t="shared" ref="A3664:A3692" si="120">$B$2343&amp;$C$3663&amp;D3664</f>
        <v>DISTRIBUCION VOLUMEN X CRITERIO (kg ó litros)Resto frutas Ing.BCN AM</v>
      </c>
      <c r="B3664" s="9">
        <v>0</v>
      </c>
      <c r="C3664" s="9">
        <v>0</v>
      </c>
      <c r="D3664" t="s">
        <v>147</v>
      </c>
      <c r="E3664" s="25">
        <v>6.7264432014302367</v>
      </c>
      <c r="F3664" s="25">
        <v>12.179148631067275</v>
      </c>
      <c r="G3664" s="25">
        <v>39.287760241946309</v>
      </c>
      <c r="H3664" s="10">
        <v>0</v>
      </c>
    </row>
    <row r="3665" spans="1:8" x14ac:dyDescent="0.35">
      <c r="A3665" s="9" t="str">
        <f t="shared" si="120"/>
        <v>DISTRIBUCION VOLUMEN X CRITERIO (kg ó litros)Resto frutas Ing.REST.CAT ARAGON</v>
      </c>
      <c r="B3665" s="9">
        <v>0</v>
      </c>
      <c r="C3665" s="9">
        <v>0</v>
      </c>
      <c r="D3665" t="s">
        <v>148</v>
      </c>
      <c r="E3665" s="25">
        <v>10.848384928899527</v>
      </c>
      <c r="F3665" s="25">
        <v>9.9910388555424383</v>
      </c>
      <c r="G3665" s="25">
        <v>8.4183947316811345</v>
      </c>
      <c r="H3665" s="10">
        <v>0</v>
      </c>
    </row>
    <row r="3666" spans="1:8" x14ac:dyDescent="0.35">
      <c r="A3666" s="9" t="str">
        <f t="shared" si="120"/>
        <v>DISTRIBUCION VOLUMEN X CRITERIO (kg ó litros)Resto frutas Ing.LEVANTE</v>
      </c>
      <c r="B3666" s="9">
        <v>0</v>
      </c>
      <c r="C3666" s="9">
        <v>0</v>
      </c>
      <c r="D3666" t="s">
        <v>149</v>
      </c>
      <c r="E3666" s="25">
        <v>8.4256950818975032</v>
      </c>
      <c r="F3666" s="25">
        <v>17.626295188929124</v>
      </c>
      <c r="G3666" s="25">
        <v>16.378027554422438</v>
      </c>
      <c r="H3666" s="10">
        <v>0</v>
      </c>
    </row>
    <row r="3667" spans="1:8" x14ac:dyDescent="0.35">
      <c r="A3667" s="9" t="str">
        <f t="shared" si="120"/>
        <v>DISTRIBUCION VOLUMEN X CRITERIO (kg ó litros)Resto frutas Ing.ANDALUCIA</v>
      </c>
      <c r="B3667" s="9">
        <v>0</v>
      </c>
      <c r="C3667" s="9">
        <v>0</v>
      </c>
      <c r="D3667" t="s">
        <v>150</v>
      </c>
      <c r="E3667" s="25">
        <v>15.262035961134391</v>
      </c>
      <c r="F3667" s="25">
        <v>8.473700345550963</v>
      </c>
      <c r="G3667" s="25">
        <v>6.8809673723433908</v>
      </c>
      <c r="H3667" s="10">
        <v>0</v>
      </c>
    </row>
    <row r="3668" spans="1:8" x14ac:dyDescent="0.35">
      <c r="A3668" s="9" t="str">
        <f t="shared" si="120"/>
        <v>DISTRIBUCION VOLUMEN X CRITERIO (kg ó litros)Resto frutas Ing.MDD AM</v>
      </c>
      <c r="B3668" s="9">
        <v>0</v>
      </c>
      <c r="C3668" s="9">
        <v>0</v>
      </c>
      <c r="D3668" t="s">
        <v>151</v>
      </c>
      <c r="E3668" s="25">
        <v>9.5234424036702521</v>
      </c>
      <c r="F3668" s="25">
        <v>10.303514865916494</v>
      </c>
      <c r="G3668" s="25">
        <v>10.543888894623299</v>
      </c>
      <c r="H3668" s="10">
        <v>0</v>
      </c>
    </row>
    <row r="3669" spans="1:8" x14ac:dyDescent="0.35">
      <c r="A3669" s="9" t="str">
        <f t="shared" si="120"/>
        <v>DISTRIBUCION VOLUMEN X CRITERIO (kg ó litros)Resto frutas Ing.RTO CENTRO</v>
      </c>
      <c r="B3669" s="9">
        <v>0</v>
      </c>
      <c r="C3669" s="9">
        <v>0</v>
      </c>
      <c r="D3669" t="s">
        <v>152</v>
      </c>
      <c r="E3669" s="25">
        <v>10.740183531016964</v>
      </c>
      <c r="F3669" s="25">
        <v>11.088854313165406</v>
      </c>
      <c r="G3669" s="25">
        <v>5.9027569905347788</v>
      </c>
      <c r="H3669" s="10">
        <v>0</v>
      </c>
    </row>
    <row r="3670" spans="1:8" x14ac:dyDescent="0.35">
      <c r="A3670" s="9" t="str">
        <f t="shared" si="120"/>
        <v>DISTRIBUCION VOLUMEN X CRITERIO (kg ó litros)Resto frutas Ing.NORTE-CENTRO</v>
      </c>
      <c r="B3670" s="9">
        <v>0</v>
      </c>
      <c r="C3670" s="9">
        <v>0</v>
      </c>
      <c r="D3670" t="s">
        <v>153</v>
      </c>
      <c r="E3670" s="25">
        <v>23.423984935924992</v>
      </c>
      <c r="F3670" s="25">
        <v>14.567228402312235</v>
      </c>
      <c r="G3670" s="25">
        <v>7.3623794913347291</v>
      </c>
      <c r="H3670" s="10">
        <v>0</v>
      </c>
    </row>
    <row r="3671" spans="1:8" x14ac:dyDescent="0.35">
      <c r="A3671" s="9" t="str">
        <f t="shared" si="120"/>
        <v>DISTRIBUCION VOLUMEN X CRITERIO (kg ó litros)Resto frutas Ing.NOROESTE</v>
      </c>
      <c r="B3671" s="9">
        <v>0</v>
      </c>
      <c r="C3671" s="9">
        <v>0</v>
      </c>
      <c r="D3671" t="s">
        <v>154</v>
      </c>
      <c r="E3671" s="25">
        <v>15.049839200058424</v>
      </c>
      <c r="F3671" s="25">
        <v>15.77020434520175</v>
      </c>
      <c r="G3671" s="25">
        <v>5.2258505279672995</v>
      </c>
      <c r="H3671" s="10">
        <v>0</v>
      </c>
    </row>
    <row r="3672" spans="1:8" x14ac:dyDescent="0.35">
      <c r="A3672" s="9" t="str">
        <f t="shared" si="120"/>
        <v>DISTRIBUCION VOLUMEN X CRITERIO (kg ó litros)Resto frutas Ing.&lt;2MIL</v>
      </c>
      <c r="B3672" s="9">
        <v>0</v>
      </c>
      <c r="C3672" s="9">
        <v>0</v>
      </c>
      <c r="D3672" t="s">
        <v>155</v>
      </c>
      <c r="E3672" s="25">
        <v>5.1670951275630239</v>
      </c>
      <c r="F3672" s="25">
        <v>3.1914985532217219</v>
      </c>
      <c r="G3672" s="25">
        <v>2.1667699936003966</v>
      </c>
      <c r="H3672" s="10">
        <v>0</v>
      </c>
    </row>
    <row r="3673" spans="1:8" x14ac:dyDescent="0.35">
      <c r="A3673" s="9" t="str">
        <f t="shared" si="120"/>
        <v>DISTRIBUCION VOLUMEN X CRITERIO (kg ó litros)Resto frutas Ing.2-5MIL</v>
      </c>
      <c r="B3673" s="9">
        <v>0</v>
      </c>
      <c r="C3673" s="9">
        <v>0</v>
      </c>
      <c r="D3673" t="s">
        <v>156</v>
      </c>
      <c r="E3673" s="25">
        <v>3.9348744059553749</v>
      </c>
      <c r="F3673" s="25">
        <v>4.1978205252354561</v>
      </c>
      <c r="G3673" s="25">
        <v>0.90088613866496015</v>
      </c>
      <c r="H3673" s="10">
        <v>0</v>
      </c>
    </row>
    <row r="3674" spans="1:8" x14ac:dyDescent="0.35">
      <c r="A3674" s="9" t="str">
        <f t="shared" si="120"/>
        <v>DISTRIBUCION VOLUMEN X CRITERIO (kg ó litros)Resto frutas Ing.5-10MIL</v>
      </c>
      <c r="B3674" s="9">
        <v>0</v>
      </c>
      <c r="C3674" s="9">
        <v>0</v>
      </c>
      <c r="D3674" t="s">
        <v>157</v>
      </c>
      <c r="E3674" s="25">
        <v>18.072129335104488</v>
      </c>
      <c r="F3674" s="25">
        <v>6.0220496335012328</v>
      </c>
      <c r="G3674" s="25">
        <v>1.2509751008969765</v>
      </c>
      <c r="H3674" s="10">
        <v>0</v>
      </c>
    </row>
    <row r="3675" spans="1:8" x14ac:dyDescent="0.35">
      <c r="A3675" s="9" t="str">
        <f t="shared" si="120"/>
        <v>DISTRIBUCION VOLUMEN X CRITERIO (kg ó litros)Resto frutas Ing.10-30MIL</v>
      </c>
      <c r="B3675" s="9">
        <v>0</v>
      </c>
      <c r="C3675" s="9">
        <v>0</v>
      </c>
      <c r="D3675" t="s">
        <v>158</v>
      </c>
      <c r="E3675" s="25">
        <v>24.86494468833283</v>
      </c>
      <c r="F3675" s="25">
        <v>18.254217533036066</v>
      </c>
      <c r="G3675" s="25">
        <v>14.720252810148532</v>
      </c>
      <c r="H3675" s="10">
        <v>0</v>
      </c>
    </row>
    <row r="3676" spans="1:8" x14ac:dyDescent="0.35">
      <c r="A3676" s="9" t="str">
        <f t="shared" si="120"/>
        <v>DISTRIBUCION VOLUMEN X CRITERIO (kg ó litros)Resto frutas Ing.30-100MIL</v>
      </c>
      <c r="B3676" s="9">
        <v>0</v>
      </c>
      <c r="C3676" s="9">
        <v>0</v>
      </c>
      <c r="D3676" t="s">
        <v>159</v>
      </c>
      <c r="E3676" s="25">
        <v>21.762545769514848</v>
      </c>
      <c r="F3676" s="25">
        <v>20.150056521440266</v>
      </c>
      <c r="G3676" s="25">
        <v>11.100347978447786</v>
      </c>
      <c r="H3676" s="10">
        <v>0</v>
      </c>
    </row>
    <row r="3677" spans="1:8" x14ac:dyDescent="0.35">
      <c r="A3677" s="9" t="str">
        <f t="shared" si="120"/>
        <v>DISTRIBUCION VOLUMEN X CRITERIO (kg ó litros)Resto frutas Ing.100-200MIL</v>
      </c>
      <c r="B3677" s="9">
        <v>0</v>
      </c>
      <c r="C3677" s="9">
        <v>0</v>
      </c>
      <c r="D3677" t="s">
        <v>160</v>
      </c>
      <c r="E3677" s="25">
        <v>5.3790977639610302</v>
      </c>
      <c r="F3677" s="25">
        <v>6.1417757415898961</v>
      </c>
      <c r="G3677" s="25">
        <v>37.083090337630701</v>
      </c>
      <c r="H3677" s="10">
        <v>0</v>
      </c>
    </row>
    <row r="3678" spans="1:8" x14ac:dyDescent="0.35">
      <c r="A3678" s="9" t="str">
        <f t="shared" si="120"/>
        <v>DISTRIBUCION VOLUMEN X CRITERIO (kg ó litros)Resto frutas Ing.200-500MIL</v>
      </c>
      <c r="B3678" s="9">
        <v>0</v>
      </c>
      <c r="C3678" s="9">
        <v>0</v>
      </c>
      <c r="D3678" t="s">
        <v>161</v>
      </c>
      <c r="E3678" s="25">
        <v>7.4570268049204138</v>
      </c>
      <c r="F3678" s="25">
        <v>26.075259564616832</v>
      </c>
      <c r="G3678" s="25">
        <v>12.754429403082131</v>
      </c>
      <c r="H3678" s="10">
        <v>0</v>
      </c>
    </row>
    <row r="3679" spans="1:8" x14ac:dyDescent="0.35">
      <c r="A3679" s="9" t="str">
        <f t="shared" si="120"/>
        <v>DISTRIBUCION VOLUMEN X CRITERIO (kg ó litros)Resto frutas Ing.&gt;500MIL</v>
      </c>
      <c r="B3679" s="9">
        <v>0</v>
      </c>
      <c r="C3679" s="9">
        <v>0</v>
      </c>
      <c r="D3679" t="s">
        <v>162</v>
      </c>
      <c r="E3679" s="25">
        <v>13.362294886478661</v>
      </c>
      <c r="F3679" s="25">
        <v>15.967304366325163</v>
      </c>
      <c r="G3679" s="25">
        <v>20.023266300925876</v>
      </c>
      <c r="H3679" s="10">
        <v>0</v>
      </c>
    </row>
    <row r="3680" spans="1:8" x14ac:dyDescent="0.35">
      <c r="A3680" s="9" t="str">
        <f t="shared" si="120"/>
        <v>DISTRIBUCION VOLUMEN X CRITERIO (kg ó litros)Resto frutas Ing.DE 15 A 19 AÑOS</v>
      </c>
      <c r="B3680" s="9">
        <v>0</v>
      </c>
      <c r="C3680" s="9">
        <v>0</v>
      </c>
      <c r="D3680" t="s">
        <v>163</v>
      </c>
      <c r="E3680" s="25">
        <v>1.5849554298983433</v>
      </c>
      <c r="F3680" s="25">
        <v>4.7051156293698746</v>
      </c>
      <c r="G3680" s="25" t="s">
        <v>282</v>
      </c>
      <c r="H3680" s="10">
        <v>0</v>
      </c>
    </row>
    <row r="3681" spans="1:8" x14ac:dyDescent="0.35">
      <c r="A3681" s="9" t="str">
        <f t="shared" si="120"/>
        <v>DISTRIBUCION VOLUMEN X CRITERIO (kg ó litros)Resto frutas Ing.DE 20 A 24 AÑOS</v>
      </c>
      <c r="B3681" s="9">
        <v>0</v>
      </c>
      <c r="C3681" s="9">
        <v>0</v>
      </c>
      <c r="D3681" t="s">
        <v>164</v>
      </c>
      <c r="E3681" s="25">
        <v>5.1823940009928098</v>
      </c>
      <c r="F3681" s="25">
        <v>2.9528616707366453</v>
      </c>
      <c r="G3681" s="25">
        <v>3.1333868999081345</v>
      </c>
      <c r="H3681" s="10">
        <v>0</v>
      </c>
    </row>
    <row r="3682" spans="1:8" x14ac:dyDescent="0.35">
      <c r="A3682" s="9" t="str">
        <f t="shared" si="120"/>
        <v>DISTRIBUCION VOLUMEN X CRITERIO (kg ó litros)Resto frutas Ing.DE 25 A 34 AÑOS</v>
      </c>
      <c r="B3682" s="9">
        <v>0</v>
      </c>
      <c r="C3682" s="9">
        <v>0</v>
      </c>
      <c r="D3682" t="s">
        <v>165</v>
      </c>
      <c r="E3682" s="25">
        <v>15.930638328161296</v>
      </c>
      <c r="F3682" s="25">
        <v>11.443451716440489</v>
      </c>
      <c r="G3682" s="25">
        <v>3.9591418854058071</v>
      </c>
      <c r="H3682" s="10">
        <v>0</v>
      </c>
    </row>
    <row r="3683" spans="1:8" x14ac:dyDescent="0.35">
      <c r="A3683" s="9" t="str">
        <f t="shared" si="120"/>
        <v>DISTRIBUCION VOLUMEN X CRITERIO (kg ó litros)Resto frutas Ing.DE 35 A 49 AÑOS</v>
      </c>
      <c r="B3683" s="9">
        <v>0</v>
      </c>
      <c r="C3683" s="9">
        <v>0</v>
      </c>
      <c r="D3683" t="s">
        <v>166</v>
      </c>
      <c r="E3683" s="25">
        <v>26.771064145264422</v>
      </c>
      <c r="F3683" s="25">
        <v>21.845253177418115</v>
      </c>
      <c r="G3683" s="25">
        <v>23.912309302133544</v>
      </c>
      <c r="H3683" s="10">
        <v>0</v>
      </c>
    </row>
    <row r="3684" spans="1:8" x14ac:dyDescent="0.35">
      <c r="A3684" s="9" t="str">
        <f t="shared" si="120"/>
        <v>DISTRIBUCION VOLUMEN X CRITERIO (kg ó litros)Resto frutas Ing.DE 50 A 59 AÑOS</v>
      </c>
      <c r="B3684" s="9">
        <v>0</v>
      </c>
      <c r="C3684" s="9">
        <v>0</v>
      </c>
      <c r="D3684" t="s">
        <v>167</v>
      </c>
      <c r="E3684" s="25">
        <v>23.7029328541227</v>
      </c>
      <c r="F3684" s="25">
        <v>27.026756492188603</v>
      </c>
      <c r="G3684" s="25">
        <v>15.96687559996284</v>
      </c>
      <c r="H3684" s="10">
        <v>0</v>
      </c>
    </row>
    <row r="3685" spans="1:8" x14ac:dyDescent="0.35">
      <c r="A3685" s="9" t="str">
        <f t="shared" si="120"/>
        <v>DISTRIBUCION VOLUMEN X CRITERIO (kg ó litros)Resto frutas Ing.DE 60 A 75 AÑOS</v>
      </c>
      <c r="B3685" s="9">
        <v>0</v>
      </c>
      <c r="C3685" s="9">
        <v>0</v>
      </c>
      <c r="D3685" t="s">
        <v>168</v>
      </c>
      <c r="E3685" s="25">
        <v>26.828030494213699</v>
      </c>
      <c r="F3685" s="25">
        <v>32.026553285945305</v>
      </c>
      <c r="G3685" s="25">
        <v>53.028296311970358</v>
      </c>
      <c r="H3685" s="10">
        <v>0</v>
      </c>
    </row>
    <row r="3686" spans="1:8" x14ac:dyDescent="0.35">
      <c r="A3686" s="9" t="str">
        <f t="shared" si="120"/>
        <v>DISTRIBUCION VOLUMEN X CRITERIO (kg ó litros)Resto frutas Ing.NIVEL ALTO</v>
      </c>
      <c r="B3686" s="9">
        <v>0</v>
      </c>
      <c r="C3686" s="9">
        <v>0</v>
      </c>
      <c r="D3686" t="s">
        <v>256</v>
      </c>
      <c r="E3686" s="25">
        <v>16.189230887269954</v>
      </c>
      <c r="F3686" s="25">
        <v>17.489886099137554</v>
      </c>
      <c r="G3686" s="25">
        <v>12.179435983319745</v>
      </c>
      <c r="H3686" s="10">
        <v>0</v>
      </c>
    </row>
    <row r="3687" spans="1:8" x14ac:dyDescent="0.35">
      <c r="A3687" s="9" t="str">
        <f t="shared" si="120"/>
        <v>DISTRIBUCION VOLUMEN X CRITERIO (kg ó litros)Resto frutas Ing.NIVEL MEDIO ALTO</v>
      </c>
      <c r="B3687" s="9">
        <v>0</v>
      </c>
      <c r="C3687" s="9">
        <v>0</v>
      </c>
      <c r="D3687" t="s">
        <v>257</v>
      </c>
      <c r="E3687" s="25">
        <v>7.4502000870787839</v>
      </c>
      <c r="F3687" s="25">
        <v>12.333781056060337</v>
      </c>
      <c r="G3687" s="25">
        <v>12.063381880864153</v>
      </c>
      <c r="H3687" s="10">
        <v>0</v>
      </c>
    </row>
    <row r="3688" spans="1:8" x14ac:dyDescent="0.35">
      <c r="A3688" s="9" t="str">
        <f t="shared" si="120"/>
        <v>DISTRIBUCION VOLUMEN X CRITERIO (kg ó litros)Resto frutas Ing.NIVEL MEDIO</v>
      </c>
      <c r="B3688" s="9">
        <v>0</v>
      </c>
      <c r="C3688" s="9">
        <v>0</v>
      </c>
      <c r="D3688" t="s">
        <v>258</v>
      </c>
      <c r="E3688" s="25">
        <v>29.09711687877099</v>
      </c>
      <c r="F3688" s="25">
        <v>30.482587231924558</v>
      </c>
      <c r="G3688" s="25">
        <v>26.449903747896908</v>
      </c>
      <c r="H3688" s="10">
        <v>0</v>
      </c>
    </row>
    <row r="3689" spans="1:8" x14ac:dyDescent="0.35">
      <c r="A3689" s="9" t="str">
        <f t="shared" si="120"/>
        <v>DISTRIBUCION VOLUMEN X CRITERIO (kg ó litros)Resto frutas Ing.NIVEL MEDIO BAJO</v>
      </c>
      <c r="B3689" s="9">
        <v>0</v>
      </c>
      <c r="C3689" s="9">
        <v>0</v>
      </c>
      <c r="D3689" t="s">
        <v>259</v>
      </c>
      <c r="E3689" s="25">
        <v>19.87971202990629</v>
      </c>
      <c r="F3689" s="25">
        <v>13.116561609875122</v>
      </c>
      <c r="G3689" s="25">
        <v>7.7793568914441433</v>
      </c>
      <c r="H3689" s="10">
        <v>0</v>
      </c>
    </row>
    <row r="3690" spans="1:8" x14ac:dyDescent="0.35">
      <c r="A3690" s="9" t="str">
        <f t="shared" si="120"/>
        <v>DISTRIBUCION VOLUMEN X CRITERIO (kg ó litros)Resto frutas Ing.NIVEL BAJO</v>
      </c>
      <c r="B3690" s="9">
        <v>0</v>
      </c>
      <c r="C3690" s="9">
        <v>0</v>
      </c>
      <c r="D3690" t="s">
        <v>260</v>
      </c>
      <c r="E3690" s="25">
        <v>27.383753983022409</v>
      </c>
      <c r="F3690" s="25">
        <v>26.577173968126221</v>
      </c>
      <c r="G3690" s="25">
        <v>41.527944075721756</v>
      </c>
      <c r="H3690" s="10">
        <v>0</v>
      </c>
    </row>
    <row r="3691" spans="1:8" x14ac:dyDescent="0.35">
      <c r="A3691" s="9" t="str">
        <f t="shared" si="120"/>
        <v>DISTRIBUCION VOLUMEN X CRITERIO (kg ó litros)Resto frutas Ing.HOMBRE</v>
      </c>
      <c r="B3691" s="9">
        <v>0</v>
      </c>
      <c r="C3691" s="9">
        <v>0</v>
      </c>
      <c r="D3691" t="s">
        <v>173</v>
      </c>
      <c r="E3691" s="25">
        <v>39.419881509994184</v>
      </c>
      <c r="F3691" s="25">
        <v>31.585008697728956</v>
      </c>
      <c r="G3691" s="25">
        <v>25.594663169248872</v>
      </c>
      <c r="H3691" s="10">
        <v>0</v>
      </c>
    </row>
    <row r="3692" spans="1:8" x14ac:dyDescent="0.35">
      <c r="A3692" s="9" t="str">
        <f t="shared" si="120"/>
        <v>DISTRIBUCION VOLUMEN X CRITERIO (kg ó litros)Resto frutas Ing.MUJER</v>
      </c>
      <c r="B3692" s="9">
        <v>0</v>
      </c>
      <c r="C3692" s="9">
        <v>0</v>
      </c>
      <c r="D3692" t="s">
        <v>174</v>
      </c>
      <c r="E3692" s="25">
        <v>60.580118490005809</v>
      </c>
      <c r="F3692" s="25">
        <v>68.414976249956723</v>
      </c>
      <c r="G3692" s="25">
        <v>74.405359409997828</v>
      </c>
      <c r="H3692" s="10">
        <v>0</v>
      </c>
    </row>
    <row r="3693" spans="1:8" x14ac:dyDescent="0.35">
      <c r="A3693" s="9" t="str">
        <f>$B$2343&amp;$C$3693&amp;D3693</f>
        <v>DISTRIBUCION VOLUMEN X CRITERIO (kg ó litros)Mermeladas Ing.T.ESPAÑA</v>
      </c>
      <c r="B3693" s="9">
        <v>0</v>
      </c>
      <c r="C3693" s="9" t="s">
        <v>111</v>
      </c>
      <c r="D3693" t="s">
        <v>145</v>
      </c>
      <c r="E3693" s="25">
        <v>100</v>
      </c>
      <c r="F3693" s="25">
        <v>100</v>
      </c>
      <c r="G3693" s="25">
        <v>100</v>
      </c>
      <c r="H3693" s="10">
        <v>0</v>
      </c>
    </row>
    <row r="3694" spans="1:8" x14ac:dyDescent="0.35">
      <c r="A3694" s="9" t="str">
        <f t="shared" ref="A3694:A3722" si="121">$B$2343&amp;$C$3693&amp;D3694</f>
        <v>DISTRIBUCION VOLUMEN X CRITERIO (kg ó litros)Mermeladas Ing.BCN AM</v>
      </c>
      <c r="B3694" s="9">
        <v>0</v>
      </c>
      <c r="C3694" s="9">
        <v>0</v>
      </c>
      <c r="D3694" t="s">
        <v>147</v>
      </c>
      <c r="E3694" s="25">
        <v>3.3078973826659612</v>
      </c>
      <c r="F3694" s="25">
        <v>2.9520835823776554</v>
      </c>
      <c r="G3694" s="25">
        <v>2.6596514129133149</v>
      </c>
      <c r="H3694" s="10">
        <v>0</v>
      </c>
    </row>
    <row r="3695" spans="1:8" x14ac:dyDescent="0.35">
      <c r="A3695" s="9" t="str">
        <f t="shared" si="121"/>
        <v>DISTRIBUCION VOLUMEN X CRITERIO (kg ó litros)Mermeladas Ing.REST.CAT ARAGON</v>
      </c>
      <c r="B3695" s="9">
        <v>0</v>
      </c>
      <c r="C3695" s="9">
        <v>0</v>
      </c>
      <c r="D3695" t="s">
        <v>148</v>
      </c>
      <c r="E3695" s="25">
        <v>3.0377545967300272</v>
      </c>
      <c r="F3695" s="25">
        <v>2.198705663641777</v>
      </c>
      <c r="G3695" s="25">
        <v>3.1007235292485609</v>
      </c>
      <c r="H3695" s="10">
        <v>0</v>
      </c>
    </row>
    <row r="3696" spans="1:8" x14ac:dyDescent="0.35">
      <c r="A3696" s="9" t="str">
        <f t="shared" si="121"/>
        <v>DISTRIBUCION VOLUMEN X CRITERIO (kg ó litros)Mermeladas Ing.LEVANTE</v>
      </c>
      <c r="B3696" s="9">
        <v>0</v>
      </c>
      <c r="C3696" s="9">
        <v>0</v>
      </c>
      <c r="D3696" t="s">
        <v>149</v>
      </c>
      <c r="E3696" s="25">
        <v>26.729798730016714</v>
      </c>
      <c r="F3696" s="25">
        <v>20.646603313607535</v>
      </c>
      <c r="G3696" s="25">
        <v>30.117261774690739</v>
      </c>
      <c r="H3696" s="10">
        <v>0</v>
      </c>
    </row>
    <row r="3697" spans="1:8" x14ac:dyDescent="0.35">
      <c r="A3697" s="9" t="str">
        <f t="shared" si="121"/>
        <v>DISTRIBUCION VOLUMEN X CRITERIO (kg ó litros)Mermeladas Ing.ANDALUCIA</v>
      </c>
      <c r="B3697" s="9">
        <v>0</v>
      </c>
      <c r="C3697" s="9">
        <v>0</v>
      </c>
      <c r="D3697" t="s">
        <v>150</v>
      </c>
      <c r="E3697" s="25">
        <v>29.283607148824114</v>
      </c>
      <c r="F3697" s="25">
        <v>25.545991612546974</v>
      </c>
      <c r="G3697" s="25">
        <v>26.203158915058733</v>
      </c>
      <c r="H3697" s="10">
        <v>0</v>
      </c>
    </row>
    <row r="3698" spans="1:8" x14ac:dyDescent="0.35">
      <c r="A3698" s="9" t="str">
        <f t="shared" si="121"/>
        <v>DISTRIBUCION VOLUMEN X CRITERIO (kg ó litros)Mermeladas Ing.MDD AM</v>
      </c>
      <c r="B3698" s="9">
        <v>0</v>
      </c>
      <c r="C3698" s="9">
        <v>0</v>
      </c>
      <c r="D3698" t="s">
        <v>151</v>
      </c>
      <c r="E3698" s="25">
        <v>9.1880316237442656</v>
      </c>
      <c r="F3698" s="25">
        <v>9.4285130463288187</v>
      </c>
      <c r="G3698" s="25">
        <v>8.0796495035655962</v>
      </c>
      <c r="H3698" s="10">
        <v>0</v>
      </c>
    </row>
    <row r="3699" spans="1:8" x14ac:dyDescent="0.35">
      <c r="A3699" s="9" t="str">
        <f t="shared" si="121"/>
        <v>DISTRIBUCION VOLUMEN X CRITERIO (kg ó litros)Mermeladas Ing.RTO CENTRO</v>
      </c>
      <c r="B3699" s="9">
        <v>0</v>
      </c>
      <c r="C3699" s="9">
        <v>0</v>
      </c>
      <c r="D3699" t="s">
        <v>152</v>
      </c>
      <c r="E3699" s="25">
        <v>9.8072565475084978</v>
      </c>
      <c r="F3699" s="25">
        <v>14.185963103619775</v>
      </c>
      <c r="G3699" s="25">
        <v>11.228263879210889</v>
      </c>
      <c r="H3699" s="10">
        <v>0</v>
      </c>
    </row>
    <row r="3700" spans="1:8" x14ac:dyDescent="0.35">
      <c r="A3700" s="9" t="str">
        <f t="shared" si="121"/>
        <v>DISTRIBUCION VOLUMEN X CRITERIO (kg ó litros)Mermeladas Ing.NORTE-CENTRO</v>
      </c>
      <c r="B3700" s="9">
        <v>0</v>
      </c>
      <c r="C3700" s="9">
        <v>0</v>
      </c>
      <c r="D3700" t="s">
        <v>153</v>
      </c>
      <c r="E3700" s="25">
        <v>16.583059240870295</v>
      </c>
      <c r="F3700" s="25">
        <v>21.046297207369562</v>
      </c>
      <c r="G3700" s="25">
        <v>13.966718302209289</v>
      </c>
      <c r="H3700" s="10">
        <v>0</v>
      </c>
    </row>
    <row r="3701" spans="1:8" x14ac:dyDescent="0.35">
      <c r="A3701" s="9" t="str">
        <f t="shared" si="121"/>
        <v>DISTRIBUCION VOLUMEN X CRITERIO (kg ó litros)Mermeladas Ing.NOROESTE</v>
      </c>
      <c r="B3701" s="9">
        <v>0</v>
      </c>
      <c r="C3701" s="9">
        <v>0</v>
      </c>
      <c r="D3701" t="s">
        <v>154</v>
      </c>
      <c r="E3701" s="25">
        <v>2.0625913427510905</v>
      </c>
      <c r="F3701" s="25">
        <v>3.9958390692915735</v>
      </c>
      <c r="G3701" s="25">
        <v>4.6445860357439814</v>
      </c>
      <c r="H3701" s="10">
        <v>0</v>
      </c>
    </row>
    <row r="3702" spans="1:8" x14ac:dyDescent="0.35">
      <c r="A3702" s="9" t="str">
        <f t="shared" si="121"/>
        <v>DISTRIBUCION VOLUMEN X CRITERIO (kg ó litros)Mermeladas Ing.&lt;2MIL</v>
      </c>
      <c r="B3702" s="9">
        <v>0</v>
      </c>
      <c r="C3702" s="9">
        <v>0</v>
      </c>
      <c r="D3702" t="s">
        <v>155</v>
      </c>
      <c r="E3702" s="25">
        <v>3.0769616006148603</v>
      </c>
      <c r="F3702" s="25">
        <v>4.1552481262538778</v>
      </c>
      <c r="G3702" s="25">
        <v>2.1147801023899713</v>
      </c>
      <c r="H3702" s="10">
        <v>0</v>
      </c>
    </row>
    <row r="3703" spans="1:8" x14ac:dyDescent="0.35">
      <c r="A3703" s="9" t="str">
        <f t="shared" si="121"/>
        <v>DISTRIBUCION VOLUMEN X CRITERIO (kg ó litros)Mermeladas Ing.2-5MIL</v>
      </c>
      <c r="B3703" s="9">
        <v>0</v>
      </c>
      <c r="C3703" s="9">
        <v>0</v>
      </c>
      <c r="D3703" t="s">
        <v>156</v>
      </c>
      <c r="E3703" s="25">
        <v>3.8773293926804051</v>
      </c>
      <c r="F3703" s="25">
        <v>0.40943106591427092</v>
      </c>
      <c r="G3703" s="25">
        <v>1.366803127460394</v>
      </c>
      <c r="H3703" s="10">
        <v>0</v>
      </c>
    </row>
    <row r="3704" spans="1:8" x14ac:dyDescent="0.35">
      <c r="A3704" s="9" t="str">
        <f t="shared" si="121"/>
        <v>DISTRIBUCION VOLUMEN X CRITERIO (kg ó litros)Mermeladas Ing.5-10MIL</v>
      </c>
      <c r="B3704" s="9">
        <v>0</v>
      </c>
      <c r="C3704" s="9">
        <v>0</v>
      </c>
      <c r="D3704" t="s">
        <v>157</v>
      </c>
      <c r="E3704" s="25">
        <v>3.8394413939173879</v>
      </c>
      <c r="F3704" s="25">
        <v>1.6648958155932889</v>
      </c>
      <c r="G3704" s="25">
        <v>2.0602145745436777</v>
      </c>
      <c r="H3704" s="10">
        <v>0</v>
      </c>
    </row>
    <row r="3705" spans="1:8" x14ac:dyDescent="0.35">
      <c r="A3705" s="9" t="str">
        <f t="shared" si="121"/>
        <v>DISTRIBUCION VOLUMEN X CRITERIO (kg ó litros)Mermeladas Ing.10-30MIL</v>
      </c>
      <c r="B3705" s="9">
        <v>0</v>
      </c>
      <c r="C3705" s="9">
        <v>0</v>
      </c>
      <c r="D3705" t="s">
        <v>158</v>
      </c>
      <c r="E3705" s="25">
        <v>16.303707804682759</v>
      </c>
      <c r="F3705" s="25">
        <v>14.666835570502432</v>
      </c>
      <c r="G3705" s="25">
        <v>22.293075040483689</v>
      </c>
      <c r="H3705" s="10">
        <v>0</v>
      </c>
    </row>
    <row r="3706" spans="1:8" x14ac:dyDescent="0.35">
      <c r="A3706" s="9" t="str">
        <f t="shared" si="121"/>
        <v>DISTRIBUCION VOLUMEN X CRITERIO (kg ó litros)Mermeladas Ing.30-100MIL</v>
      </c>
      <c r="B3706" s="9">
        <v>0</v>
      </c>
      <c r="C3706" s="9">
        <v>0</v>
      </c>
      <c r="D3706" t="s">
        <v>159</v>
      </c>
      <c r="E3706" s="25">
        <v>17.244278013720386</v>
      </c>
      <c r="F3706" s="25">
        <v>27.815708338261786</v>
      </c>
      <c r="G3706" s="25">
        <v>19.716520831039599</v>
      </c>
      <c r="H3706" s="10">
        <v>0</v>
      </c>
    </row>
    <row r="3707" spans="1:8" x14ac:dyDescent="0.35">
      <c r="A3707" s="9" t="str">
        <f t="shared" si="121"/>
        <v>DISTRIBUCION VOLUMEN X CRITERIO (kg ó litros)Mermeladas Ing.100-200MIL</v>
      </c>
      <c r="B3707" s="9">
        <v>0</v>
      </c>
      <c r="C3707" s="9">
        <v>0</v>
      </c>
      <c r="D3707" t="s">
        <v>160</v>
      </c>
      <c r="E3707" s="25">
        <v>22.674010390441211</v>
      </c>
      <c r="F3707" s="25">
        <v>22.807264204393547</v>
      </c>
      <c r="G3707" s="25">
        <v>21.936978092633591</v>
      </c>
      <c r="H3707" s="10">
        <v>0</v>
      </c>
    </row>
    <row r="3708" spans="1:8" x14ac:dyDescent="0.35">
      <c r="A3708" s="9" t="str">
        <f t="shared" si="121"/>
        <v>DISTRIBUCION VOLUMEN X CRITERIO (kg ó litros)Mermeladas Ing.200-500MIL</v>
      </c>
      <c r="B3708" s="9">
        <v>0</v>
      </c>
      <c r="C3708" s="9">
        <v>0</v>
      </c>
      <c r="D3708" t="s">
        <v>161</v>
      </c>
      <c r="E3708" s="25">
        <v>18.143869424318389</v>
      </c>
      <c r="F3708" s="25">
        <v>14.901498239234314</v>
      </c>
      <c r="G3708" s="25">
        <v>19.514145364206879</v>
      </c>
      <c r="H3708" s="10">
        <v>0</v>
      </c>
    </row>
    <row r="3709" spans="1:8" x14ac:dyDescent="0.35">
      <c r="A3709" s="9" t="str">
        <f t="shared" si="121"/>
        <v>DISTRIBUCION VOLUMEN X CRITERIO (kg ó litros)Mermeladas Ing.&gt;500MIL</v>
      </c>
      <c r="B3709" s="9">
        <v>0</v>
      </c>
      <c r="C3709" s="9">
        <v>0</v>
      </c>
      <c r="D3709" t="s">
        <v>162</v>
      </c>
      <c r="E3709" s="25">
        <v>14.840401264614695</v>
      </c>
      <c r="F3709" s="25">
        <v>13.579115111084548</v>
      </c>
      <c r="G3709" s="25">
        <v>10.997502616358075</v>
      </c>
      <c r="H3709" s="10">
        <v>0</v>
      </c>
    </row>
    <row r="3710" spans="1:8" x14ac:dyDescent="0.35">
      <c r="A3710" s="9" t="str">
        <f t="shared" si="121"/>
        <v>DISTRIBUCION VOLUMEN X CRITERIO (kg ó litros)Mermeladas Ing.DE 15 A 19 AÑOS</v>
      </c>
      <c r="B3710" s="9">
        <v>0</v>
      </c>
      <c r="C3710" s="9">
        <v>0</v>
      </c>
      <c r="D3710" t="s">
        <v>163</v>
      </c>
      <c r="E3710" s="25">
        <v>1.113580517000559</v>
      </c>
      <c r="F3710" s="25" t="s">
        <v>282</v>
      </c>
      <c r="G3710" s="25" t="s">
        <v>282</v>
      </c>
      <c r="H3710" s="10">
        <v>0</v>
      </c>
    </row>
    <row r="3711" spans="1:8" x14ac:dyDescent="0.35">
      <c r="A3711" s="9" t="str">
        <f t="shared" si="121"/>
        <v>DISTRIBUCION VOLUMEN X CRITERIO (kg ó litros)Mermeladas Ing.DE 20 A 24 AÑOS</v>
      </c>
      <c r="B3711" s="9">
        <v>0</v>
      </c>
      <c r="C3711" s="9">
        <v>0</v>
      </c>
      <c r="D3711" t="s">
        <v>164</v>
      </c>
      <c r="E3711" s="25">
        <v>0.18349190164535933</v>
      </c>
      <c r="F3711" s="25">
        <v>1.0581991771844645</v>
      </c>
      <c r="G3711" s="25">
        <v>0.80885302492090561</v>
      </c>
      <c r="H3711" s="10">
        <v>0</v>
      </c>
    </row>
    <row r="3712" spans="1:8" x14ac:dyDescent="0.35">
      <c r="A3712" s="9" t="str">
        <f t="shared" si="121"/>
        <v>DISTRIBUCION VOLUMEN X CRITERIO (kg ó litros)Mermeladas Ing.DE 25 A 34 AÑOS</v>
      </c>
      <c r="B3712" s="9">
        <v>0</v>
      </c>
      <c r="C3712" s="9">
        <v>0</v>
      </c>
      <c r="D3712" t="s">
        <v>165</v>
      </c>
      <c r="E3712" s="25">
        <v>3.7741505651233229</v>
      </c>
      <c r="F3712" s="25">
        <v>1.8385376023836635</v>
      </c>
      <c r="G3712" s="25">
        <v>0.87691615396922451</v>
      </c>
      <c r="H3712" s="10">
        <v>0</v>
      </c>
    </row>
    <row r="3713" spans="1:8" x14ac:dyDescent="0.35">
      <c r="A3713" s="9" t="str">
        <f t="shared" si="121"/>
        <v>DISTRIBUCION VOLUMEN X CRITERIO (kg ó litros)Mermeladas Ing.DE 35 A 49 AÑOS</v>
      </c>
      <c r="B3713" s="9">
        <v>0</v>
      </c>
      <c r="C3713" s="9">
        <v>0</v>
      </c>
      <c r="D3713" t="s">
        <v>166</v>
      </c>
      <c r="E3713" s="25">
        <v>17.297803768413061</v>
      </c>
      <c r="F3713" s="25">
        <v>19.562512334643856</v>
      </c>
      <c r="G3713" s="25">
        <v>14.002646221614345</v>
      </c>
      <c r="H3713" s="10">
        <v>0</v>
      </c>
    </row>
    <row r="3714" spans="1:8" x14ac:dyDescent="0.35">
      <c r="A3714" s="9" t="str">
        <f t="shared" si="121"/>
        <v>DISTRIBUCION VOLUMEN X CRITERIO (kg ó litros)Mermeladas Ing.DE 50 A 59 AÑOS</v>
      </c>
      <c r="B3714" s="9">
        <v>0</v>
      </c>
      <c r="C3714" s="9">
        <v>0</v>
      </c>
      <c r="D3714" t="s">
        <v>167</v>
      </c>
      <c r="E3714" s="25">
        <v>44.802069319962321</v>
      </c>
      <c r="F3714" s="25">
        <v>44.990141619126774</v>
      </c>
      <c r="G3714" s="25">
        <v>47.063433600474113</v>
      </c>
      <c r="H3714" s="10">
        <v>0</v>
      </c>
    </row>
    <row r="3715" spans="1:8" x14ac:dyDescent="0.35">
      <c r="A3715" s="9" t="str">
        <f t="shared" si="121"/>
        <v>DISTRIBUCION VOLUMEN X CRITERIO (kg ó litros)Mermeladas Ing.DE 60 A 75 AÑOS</v>
      </c>
      <c r="B3715" s="9">
        <v>0</v>
      </c>
      <c r="C3715" s="9">
        <v>0</v>
      </c>
      <c r="D3715" t="s">
        <v>168</v>
      </c>
      <c r="E3715" s="25">
        <v>32.828893466131447</v>
      </c>
      <c r="F3715" s="25">
        <v>32.550597787556143</v>
      </c>
      <c r="G3715" s="25">
        <v>37.248177544391737</v>
      </c>
      <c r="H3715" s="10">
        <v>0</v>
      </c>
    </row>
    <row r="3716" spans="1:8" x14ac:dyDescent="0.35">
      <c r="A3716" s="9" t="str">
        <f t="shared" si="121"/>
        <v>DISTRIBUCION VOLUMEN X CRITERIO (kg ó litros)Mermeladas Ing.NIVEL ALTO</v>
      </c>
      <c r="B3716" s="9">
        <v>0</v>
      </c>
      <c r="C3716" s="9">
        <v>0</v>
      </c>
      <c r="D3716" t="s">
        <v>256</v>
      </c>
      <c r="E3716" s="25">
        <v>19.335243320487507</v>
      </c>
      <c r="F3716" s="25">
        <v>16.349438543428839</v>
      </c>
      <c r="G3716" s="25">
        <v>29.455715166257573</v>
      </c>
      <c r="H3716" s="10">
        <v>0</v>
      </c>
    </row>
    <row r="3717" spans="1:8" x14ac:dyDescent="0.35">
      <c r="A3717" s="9" t="str">
        <f t="shared" si="121"/>
        <v>DISTRIBUCION VOLUMEN X CRITERIO (kg ó litros)Mermeladas Ing.NIVEL MEDIO ALTO</v>
      </c>
      <c r="B3717" s="9">
        <v>0</v>
      </c>
      <c r="C3717" s="9">
        <v>0</v>
      </c>
      <c r="D3717" t="s">
        <v>257</v>
      </c>
      <c r="E3717" s="25">
        <v>14.328869439916895</v>
      </c>
      <c r="F3717" s="25">
        <v>12.745977436617459</v>
      </c>
      <c r="G3717" s="25">
        <v>10.716365036900864</v>
      </c>
      <c r="H3717" s="10">
        <v>0</v>
      </c>
    </row>
    <row r="3718" spans="1:8" x14ac:dyDescent="0.35">
      <c r="A3718" s="9" t="str">
        <f t="shared" si="121"/>
        <v>DISTRIBUCION VOLUMEN X CRITERIO (kg ó litros)Mermeladas Ing.NIVEL MEDIO</v>
      </c>
      <c r="B3718" s="9">
        <v>0</v>
      </c>
      <c r="C3718" s="9">
        <v>0</v>
      </c>
      <c r="D3718" t="s">
        <v>258</v>
      </c>
      <c r="E3718" s="25">
        <v>22.673837282779001</v>
      </c>
      <c r="F3718" s="25">
        <v>24.286491744851951</v>
      </c>
      <c r="G3718" s="25">
        <v>22.480046796609454</v>
      </c>
      <c r="H3718" s="10">
        <v>0</v>
      </c>
    </row>
    <row r="3719" spans="1:8" x14ac:dyDescent="0.35">
      <c r="A3719" s="9" t="str">
        <f t="shared" si="121"/>
        <v>DISTRIBUCION VOLUMEN X CRITERIO (kg ó litros)Mermeladas Ing.NIVEL MEDIO BAJO</v>
      </c>
      <c r="B3719" s="9">
        <v>0</v>
      </c>
      <c r="C3719" s="9">
        <v>0</v>
      </c>
      <c r="D3719" t="s">
        <v>259</v>
      </c>
      <c r="E3719" s="25">
        <v>21.188852018587564</v>
      </c>
      <c r="F3719" s="25">
        <v>23.778791886609845</v>
      </c>
      <c r="G3719" s="25">
        <v>19.077086236233491</v>
      </c>
      <c r="H3719" s="10">
        <v>0</v>
      </c>
    </row>
    <row r="3720" spans="1:8" x14ac:dyDescent="0.35">
      <c r="A3720" s="9" t="str">
        <f t="shared" si="121"/>
        <v>DISTRIBUCION VOLUMEN X CRITERIO (kg ó litros)Mermeladas Ing.NIVEL BAJO</v>
      </c>
      <c r="B3720" s="9">
        <v>0</v>
      </c>
      <c r="C3720" s="9">
        <v>0</v>
      </c>
      <c r="D3720" t="s">
        <v>260</v>
      </c>
      <c r="E3720" s="25">
        <v>22.473197975861137</v>
      </c>
      <c r="F3720" s="25">
        <v>22.839291885451093</v>
      </c>
      <c r="G3720" s="25">
        <v>18.270802595273693</v>
      </c>
      <c r="H3720" s="10">
        <v>0</v>
      </c>
    </row>
    <row r="3721" spans="1:8" x14ac:dyDescent="0.35">
      <c r="A3721" s="9" t="str">
        <f t="shared" si="121"/>
        <v>DISTRIBUCION VOLUMEN X CRITERIO (kg ó litros)Mermeladas Ing.HOMBRE</v>
      </c>
      <c r="B3721" s="9">
        <v>0</v>
      </c>
      <c r="C3721" s="9">
        <v>0</v>
      </c>
      <c r="D3721" t="s">
        <v>173</v>
      </c>
      <c r="E3721" s="25">
        <v>51.455824714011179</v>
      </c>
      <c r="F3721" s="25">
        <v>50.617454026654954</v>
      </c>
      <c r="G3721" s="25">
        <v>53.864621329892671</v>
      </c>
      <c r="H3721" s="10">
        <v>0</v>
      </c>
    </row>
    <row r="3722" spans="1:8" x14ac:dyDescent="0.35">
      <c r="A3722" s="9" t="str">
        <f t="shared" si="121"/>
        <v>DISTRIBUCION VOLUMEN X CRITERIO (kg ó litros)Mermeladas Ing.MUJER</v>
      </c>
      <c r="B3722" s="9">
        <v>0</v>
      </c>
      <c r="C3722" s="9">
        <v>0</v>
      </c>
      <c r="D3722" t="s">
        <v>174</v>
      </c>
      <c r="E3722" s="25">
        <v>48.54417547414932</v>
      </c>
      <c r="F3722" s="25">
        <v>49.382545973345039</v>
      </c>
      <c r="G3722" s="25">
        <v>46.135378670107329</v>
      </c>
      <c r="H3722" s="10">
        <v>0</v>
      </c>
    </row>
    <row r="3723" spans="1:8" x14ac:dyDescent="0.35">
      <c r="A3723" s="9" t="str">
        <f>$B$2343&amp;$C$3723&amp;D3723</f>
        <v>DISTRIBUCION VOLUMEN X CRITERIO (kg ó litros).Hortalizas/Verdur.IngT.ESPAÑA</v>
      </c>
      <c r="B3723" s="9">
        <v>0</v>
      </c>
      <c r="C3723" s="9" t="s">
        <v>112</v>
      </c>
      <c r="D3723" t="s">
        <v>145</v>
      </c>
      <c r="E3723" s="25">
        <v>100</v>
      </c>
      <c r="F3723" s="25">
        <v>100</v>
      </c>
      <c r="G3723" s="25">
        <v>100</v>
      </c>
      <c r="H3723" s="10">
        <v>0</v>
      </c>
    </row>
    <row r="3724" spans="1:8" x14ac:dyDescent="0.35">
      <c r="A3724" s="9" t="str">
        <f t="shared" ref="A3724:A3752" si="122">$B$2343&amp;$C$3723&amp;D3724</f>
        <v>DISTRIBUCION VOLUMEN X CRITERIO (kg ó litros).Hortalizas/Verdur.IngBCN AM</v>
      </c>
      <c r="B3724" s="9">
        <v>0</v>
      </c>
      <c r="C3724" s="9">
        <v>0</v>
      </c>
      <c r="D3724" t="s">
        <v>147</v>
      </c>
      <c r="E3724" s="25">
        <v>8.2541350398732884</v>
      </c>
      <c r="F3724" s="25">
        <v>7.9769872350358417</v>
      </c>
      <c r="G3724" s="25">
        <v>7.7591639453685222</v>
      </c>
      <c r="H3724" s="10">
        <v>0</v>
      </c>
    </row>
    <row r="3725" spans="1:8" x14ac:dyDescent="0.35">
      <c r="A3725" s="9" t="str">
        <f t="shared" si="122"/>
        <v>DISTRIBUCION VOLUMEN X CRITERIO (kg ó litros).Hortalizas/Verdur.IngREST.CAT ARAGON</v>
      </c>
      <c r="B3725" s="9">
        <v>0</v>
      </c>
      <c r="C3725" s="9">
        <v>0</v>
      </c>
      <c r="D3725" t="s">
        <v>148</v>
      </c>
      <c r="E3725" s="25">
        <v>10.404109352873364</v>
      </c>
      <c r="F3725" s="25">
        <v>11.279872032454152</v>
      </c>
      <c r="G3725" s="25">
        <v>12.202788534524652</v>
      </c>
      <c r="H3725" s="10">
        <v>0</v>
      </c>
    </row>
    <row r="3726" spans="1:8" x14ac:dyDescent="0.35">
      <c r="A3726" s="9" t="str">
        <f t="shared" si="122"/>
        <v>DISTRIBUCION VOLUMEN X CRITERIO (kg ó litros).Hortalizas/Verdur.IngLEVANTE</v>
      </c>
      <c r="B3726" s="9">
        <v>0</v>
      </c>
      <c r="C3726" s="9">
        <v>0</v>
      </c>
      <c r="D3726" t="s">
        <v>149</v>
      </c>
      <c r="E3726" s="25">
        <v>16.236503274822113</v>
      </c>
      <c r="F3726" s="25">
        <v>16.219896146447415</v>
      </c>
      <c r="G3726" s="25">
        <v>16.39747662741242</v>
      </c>
      <c r="H3726" s="10">
        <v>0</v>
      </c>
    </row>
    <row r="3727" spans="1:8" x14ac:dyDescent="0.35">
      <c r="A3727" s="9" t="str">
        <f t="shared" si="122"/>
        <v>DISTRIBUCION VOLUMEN X CRITERIO (kg ó litros).Hortalizas/Verdur.IngANDALUCIA</v>
      </c>
      <c r="B3727" s="9">
        <v>0</v>
      </c>
      <c r="C3727" s="9">
        <v>0</v>
      </c>
      <c r="D3727" t="s">
        <v>150</v>
      </c>
      <c r="E3727" s="25">
        <v>19.885893910854364</v>
      </c>
      <c r="F3727" s="25">
        <v>20.072007465408205</v>
      </c>
      <c r="G3727" s="25">
        <v>20.830234409921811</v>
      </c>
      <c r="H3727" s="10">
        <v>0</v>
      </c>
    </row>
    <row r="3728" spans="1:8" x14ac:dyDescent="0.35">
      <c r="A3728" s="9" t="str">
        <f t="shared" si="122"/>
        <v>DISTRIBUCION VOLUMEN X CRITERIO (kg ó litros).Hortalizas/Verdur.IngMDD AM</v>
      </c>
      <c r="B3728" s="9">
        <v>0</v>
      </c>
      <c r="C3728" s="9">
        <v>0</v>
      </c>
      <c r="D3728" t="s">
        <v>151</v>
      </c>
      <c r="E3728" s="25">
        <v>20.436684013925699</v>
      </c>
      <c r="F3728" s="25">
        <v>18.285459571701406</v>
      </c>
      <c r="G3728" s="25">
        <v>17.72054804111934</v>
      </c>
      <c r="H3728" s="10">
        <v>0</v>
      </c>
    </row>
    <row r="3729" spans="1:8" x14ac:dyDescent="0.35">
      <c r="A3729" s="9" t="str">
        <f t="shared" si="122"/>
        <v>DISTRIBUCION VOLUMEN X CRITERIO (kg ó litros).Hortalizas/Verdur.IngRTO CENTRO</v>
      </c>
      <c r="B3729" s="9">
        <v>0</v>
      </c>
      <c r="C3729" s="9">
        <v>0</v>
      </c>
      <c r="D3729" t="s">
        <v>152</v>
      </c>
      <c r="E3729" s="25">
        <v>8.8469427168565868</v>
      </c>
      <c r="F3729" s="25">
        <v>10.107759731210535</v>
      </c>
      <c r="G3729" s="25">
        <v>10.377693931854612</v>
      </c>
      <c r="H3729" s="10">
        <v>0</v>
      </c>
    </row>
    <row r="3730" spans="1:8" x14ac:dyDescent="0.35">
      <c r="A3730" s="9" t="str">
        <f t="shared" si="122"/>
        <v>DISTRIBUCION VOLUMEN X CRITERIO (kg ó litros).Hortalizas/Verdur.IngNORTE-CENTRO</v>
      </c>
      <c r="B3730" s="9">
        <v>0</v>
      </c>
      <c r="C3730" s="9">
        <v>0</v>
      </c>
      <c r="D3730" t="s">
        <v>153</v>
      </c>
      <c r="E3730" s="25">
        <v>8.4310461485323778</v>
      </c>
      <c r="F3730" s="25">
        <v>8.3224668869351976</v>
      </c>
      <c r="G3730" s="25">
        <v>7.9507153898386296</v>
      </c>
      <c r="H3730" s="10">
        <v>0</v>
      </c>
    </row>
    <row r="3731" spans="1:8" x14ac:dyDescent="0.35">
      <c r="A3731" s="9" t="str">
        <f t="shared" si="122"/>
        <v>DISTRIBUCION VOLUMEN X CRITERIO (kg ó litros).Hortalizas/Verdur.IngNOROESTE</v>
      </c>
      <c r="B3731" s="9">
        <v>0</v>
      </c>
      <c r="C3731" s="9">
        <v>0</v>
      </c>
      <c r="D3731" t="s">
        <v>154</v>
      </c>
      <c r="E3731" s="25">
        <v>7.5046879281375389</v>
      </c>
      <c r="F3731" s="25">
        <v>7.7355502609291955</v>
      </c>
      <c r="G3731" s="25">
        <v>6.7613786232897306</v>
      </c>
      <c r="H3731" s="10">
        <v>0</v>
      </c>
    </row>
    <row r="3732" spans="1:8" x14ac:dyDescent="0.35">
      <c r="A3732" s="9" t="str">
        <f t="shared" si="122"/>
        <v>DISTRIBUCION VOLUMEN X CRITERIO (kg ó litros).Hortalizas/Verdur.Ing&lt;2MIL</v>
      </c>
      <c r="B3732" s="9">
        <v>0</v>
      </c>
      <c r="C3732" s="9">
        <v>0</v>
      </c>
      <c r="D3732" t="s">
        <v>155</v>
      </c>
      <c r="E3732" s="25">
        <v>3.8152082837850045</v>
      </c>
      <c r="F3732" s="25">
        <v>4.5320553863343287</v>
      </c>
      <c r="G3732" s="25">
        <v>5.8447098310102374</v>
      </c>
      <c r="H3732" s="10">
        <v>0</v>
      </c>
    </row>
    <row r="3733" spans="1:8" x14ac:dyDescent="0.35">
      <c r="A3733" s="9" t="str">
        <f t="shared" si="122"/>
        <v>DISTRIBUCION VOLUMEN X CRITERIO (kg ó litros).Hortalizas/Verdur.Ing2-5MIL</v>
      </c>
      <c r="B3733" s="9">
        <v>0</v>
      </c>
      <c r="C3733" s="9">
        <v>0</v>
      </c>
      <c r="D3733" t="s">
        <v>156</v>
      </c>
      <c r="E3733" s="25">
        <v>5.0467573072739897</v>
      </c>
      <c r="F3733" s="25">
        <v>4.7261795186184923</v>
      </c>
      <c r="G3733" s="25">
        <v>4.0496106418879387</v>
      </c>
      <c r="H3733" s="10">
        <v>0</v>
      </c>
    </row>
    <row r="3734" spans="1:8" x14ac:dyDescent="0.35">
      <c r="A3734" s="9" t="str">
        <f t="shared" si="122"/>
        <v>DISTRIBUCION VOLUMEN X CRITERIO (kg ó litros).Hortalizas/Verdur.Ing5-10MIL</v>
      </c>
      <c r="B3734" s="9">
        <v>0</v>
      </c>
      <c r="C3734" s="9">
        <v>0</v>
      </c>
      <c r="D3734" t="s">
        <v>157</v>
      </c>
      <c r="E3734" s="25">
        <v>6.6596143913613375</v>
      </c>
      <c r="F3734" s="25">
        <v>7.8475291406005097</v>
      </c>
      <c r="G3734" s="25">
        <v>8.5549169396169074</v>
      </c>
      <c r="H3734" s="10">
        <v>0</v>
      </c>
    </row>
    <row r="3735" spans="1:8" x14ac:dyDescent="0.35">
      <c r="A3735" s="9" t="str">
        <f t="shared" si="122"/>
        <v>DISTRIBUCION VOLUMEN X CRITERIO (kg ó litros).Hortalizas/Verdur.Ing10-30MIL</v>
      </c>
      <c r="B3735" s="9">
        <v>0</v>
      </c>
      <c r="C3735" s="9">
        <v>0</v>
      </c>
      <c r="D3735" t="s">
        <v>158</v>
      </c>
      <c r="E3735" s="25">
        <v>14.664967867700303</v>
      </c>
      <c r="F3735" s="25">
        <v>16.244981475362096</v>
      </c>
      <c r="G3735" s="25">
        <v>17.724581476903751</v>
      </c>
      <c r="H3735" s="10">
        <v>0</v>
      </c>
    </row>
    <row r="3736" spans="1:8" x14ac:dyDescent="0.35">
      <c r="A3736" s="9" t="str">
        <f t="shared" si="122"/>
        <v>DISTRIBUCION VOLUMEN X CRITERIO (kg ó litros).Hortalizas/Verdur.Ing30-100MIL</v>
      </c>
      <c r="B3736" s="9">
        <v>0</v>
      </c>
      <c r="C3736" s="9">
        <v>0</v>
      </c>
      <c r="D3736" t="s">
        <v>159</v>
      </c>
      <c r="E3736" s="25">
        <v>23.477847517844157</v>
      </c>
      <c r="F3736" s="25">
        <v>22.237394642670203</v>
      </c>
      <c r="G3736" s="25">
        <v>22.572237881835772</v>
      </c>
      <c r="H3736" s="10">
        <v>0</v>
      </c>
    </row>
    <row r="3737" spans="1:8" x14ac:dyDescent="0.35">
      <c r="A3737" s="9" t="str">
        <f t="shared" si="122"/>
        <v>DISTRIBUCION VOLUMEN X CRITERIO (kg ó litros).Hortalizas/Verdur.Ing100-200MIL</v>
      </c>
      <c r="B3737" s="9">
        <v>0</v>
      </c>
      <c r="C3737" s="9">
        <v>0</v>
      </c>
      <c r="D3737" t="s">
        <v>160</v>
      </c>
      <c r="E3737" s="25">
        <v>9.6628824279152639</v>
      </c>
      <c r="F3737" s="25">
        <v>8.9966208567101837</v>
      </c>
      <c r="G3737" s="25">
        <v>9.3202435906555312</v>
      </c>
      <c r="H3737" s="10">
        <v>0</v>
      </c>
    </row>
    <row r="3738" spans="1:8" x14ac:dyDescent="0.35">
      <c r="A3738" s="9" t="str">
        <f t="shared" si="122"/>
        <v>DISTRIBUCION VOLUMEN X CRITERIO (kg ó litros).Hortalizas/Verdur.Ing200-500MIL</v>
      </c>
      <c r="B3738" s="9">
        <v>0</v>
      </c>
      <c r="C3738" s="9">
        <v>0</v>
      </c>
      <c r="D3738" t="s">
        <v>161</v>
      </c>
      <c r="E3738" s="25">
        <v>15.901296192677094</v>
      </c>
      <c r="F3738" s="25">
        <v>16.229061349873156</v>
      </c>
      <c r="G3738" s="25">
        <v>14.133969697423538</v>
      </c>
      <c r="H3738" s="10">
        <v>0</v>
      </c>
    </row>
    <row r="3739" spans="1:8" x14ac:dyDescent="0.35">
      <c r="A3739" s="9" t="str">
        <f t="shared" si="122"/>
        <v>DISTRIBUCION VOLUMEN X CRITERIO (kg ó litros).Hortalizas/Verdur.Ing&gt;500MIL</v>
      </c>
      <c r="B3739" s="9">
        <v>0</v>
      </c>
      <c r="C3739" s="9">
        <v>0</v>
      </c>
      <c r="D3739" t="s">
        <v>162</v>
      </c>
      <c r="E3739" s="25">
        <v>20.77142928354484</v>
      </c>
      <c r="F3739" s="25">
        <v>19.186177965742605</v>
      </c>
      <c r="G3739" s="25">
        <v>17.799729009390198</v>
      </c>
      <c r="H3739" s="10">
        <v>0</v>
      </c>
    </row>
    <row r="3740" spans="1:8" x14ac:dyDescent="0.35">
      <c r="A3740" s="9" t="str">
        <f t="shared" si="122"/>
        <v>DISTRIBUCION VOLUMEN X CRITERIO (kg ó litros).Hortalizas/Verdur.IngDE 15 A 19 AÑOS</v>
      </c>
      <c r="B3740" s="9">
        <v>0</v>
      </c>
      <c r="C3740" s="9">
        <v>0</v>
      </c>
      <c r="D3740" t="s">
        <v>163</v>
      </c>
      <c r="E3740" s="25">
        <v>2.1784909314763601</v>
      </c>
      <c r="F3740" s="25">
        <v>3.0531234757080692</v>
      </c>
      <c r="G3740" s="25">
        <v>2.9336957482090216</v>
      </c>
      <c r="H3740" s="10">
        <v>0</v>
      </c>
    </row>
    <row r="3741" spans="1:8" x14ac:dyDescent="0.35">
      <c r="A3741" s="9" t="str">
        <f t="shared" si="122"/>
        <v>DISTRIBUCION VOLUMEN X CRITERIO (kg ó litros).Hortalizas/Verdur.IngDE 20 A 24 AÑOS</v>
      </c>
      <c r="B3741" s="9">
        <v>0</v>
      </c>
      <c r="C3741" s="9">
        <v>0</v>
      </c>
      <c r="D3741" t="s">
        <v>164</v>
      </c>
      <c r="E3741" s="25">
        <v>3.2176560553484017</v>
      </c>
      <c r="F3741" s="25">
        <v>2.9588990793200196</v>
      </c>
      <c r="G3741" s="25">
        <v>2.7551151663091757</v>
      </c>
      <c r="H3741" s="10">
        <v>0</v>
      </c>
    </row>
    <row r="3742" spans="1:8" x14ac:dyDescent="0.35">
      <c r="A3742" s="9" t="str">
        <f t="shared" si="122"/>
        <v>DISTRIBUCION VOLUMEN X CRITERIO (kg ó litros).Hortalizas/Verdur.IngDE 25 A 34 AÑOS</v>
      </c>
      <c r="B3742" s="9">
        <v>0</v>
      </c>
      <c r="C3742" s="9">
        <v>0</v>
      </c>
      <c r="D3742" t="s">
        <v>165</v>
      </c>
      <c r="E3742" s="25">
        <v>10.985795896716654</v>
      </c>
      <c r="F3742" s="25">
        <v>11.255664221086548</v>
      </c>
      <c r="G3742" s="25">
        <v>9.6067513346657218</v>
      </c>
      <c r="H3742" s="10">
        <v>0</v>
      </c>
    </row>
    <row r="3743" spans="1:8" x14ac:dyDescent="0.35">
      <c r="A3743" s="9" t="str">
        <f t="shared" si="122"/>
        <v>DISTRIBUCION VOLUMEN X CRITERIO (kg ó litros).Hortalizas/Verdur.IngDE 35 A 49 AÑOS</v>
      </c>
      <c r="B3743" s="9">
        <v>0</v>
      </c>
      <c r="C3743" s="9">
        <v>0</v>
      </c>
      <c r="D3743" t="s">
        <v>166</v>
      </c>
      <c r="E3743" s="25">
        <v>30.197182288545388</v>
      </c>
      <c r="F3743" s="25">
        <v>27.872973145737312</v>
      </c>
      <c r="G3743" s="25">
        <v>27.337141890049537</v>
      </c>
      <c r="H3743" s="10">
        <v>0</v>
      </c>
    </row>
    <row r="3744" spans="1:8" x14ac:dyDescent="0.35">
      <c r="A3744" s="9" t="str">
        <f t="shared" si="122"/>
        <v>DISTRIBUCION VOLUMEN X CRITERIO (kg ó litros).Hortalizas/Verdur.IngDE 50 A 59 AÑOS</v>
      </c>
      <c r="B3744" s="9">
        <v>0</v>
      </c>
      <c r="C3744" s="9">
        <v>0</v>
      </c>
      <c r="D3744" t="s">
        <v>167</v>
      </c>
      <c r="E3744" s="25">
        <v>24.293312900088988</v>
      </c>
      <c r="F3744" s="25">
        <v>25.092587785942776</v>
      </c>
      <c r="G3744" s="25">
        <v>27.268289549383994</v>
      </c>
      <c r="H3744" s="10">
        <v>0</v>
      </c>
    </row>
    <row r="3745" spans="1:8" x14ac:dyDescent="0.35">
      <c r="A3745" s="9" t="str">
        <f t="shared" si="122"/>
        <v>DISTRIBUCION VOLUMEN X CRITERIO (kg ó litros).Hortalizas/Verdur.IngDE 60 A 75 AÑOS</v>
      </c>
      <c r="B3745" s="9">
        <v>0</v>
      </c>
      <c r="C3745" s="9">
        <v>0</v>
      </c>
      <c r="D3745" t="s">
        <v>168</v>
      </c>
      <c r="E3745" s="25">
        <v>29.127563578143352</v>
      </c>
      <c r="F3745" s="25">
        <v>29.76675236256877</v>
      </c>
      <c r="G3745" s="25">
        <v>30.099004654299677</v>
      </c>
      <c r="H3745" s="10">
        <v>0</v>
      </c>
    </row>
    <row r="3746" spans="1:8" x14ac:dyDescent="0.35">
      <c r="A3746" s="9" t="str">
        <f t="shared" si="122"/>
        <v>DISTRIBUCION VOLUMEN X CRITERIO (kg ó litros).Hortalizas/Verdur.IngNIVEL ALTO</v>
      </c>
      <c r="B3746" s="9">
        <v>0</v>
      </c>
      <c r="C3746" s="9">
        <v>0</v>
      </c>
      <c r="D3746" t="s">
        <v>256</v>
      </c>
      <c r="E3746" s="25">
        <v>26.920756406371275</v>
      </c>
      <c r="F3746" s="25">
        <v>25.573212453660137</v>
      </c>
      <c r="G3746" s="25">
        <v>24.921489774590714</v>
      </c>
      <c r="H3746" s="10">
        <v>0</v>
      </c>
    </row>
    <row r="3747" spans="1:8" x14ac:dyDescent="0.35">
      <c r="A3747" s="9" t="str">
        <f t="shared" si="122"/>
        <v>DISTRIBUCION VOLUMEN X CRITERIO (kg ó litros).Hortalizas/Verdur.IngNIVEL MEDIO ALTO</v>
      </c>
      <c r="B3747" s="9">
        <v>0</v>
      </c>
      <c r="C3747" s="9">
        <v>0</v>
      </c>
      <c r="D3747" t="s">
        <v>257</v>
      </c>
      <c r="E3747" s="25">
        <v>14.871319783092501</v>
      </c>
      <c r="F3747" s="25">
        <v>14.841554184364433</v>
      </c>
      <c r="G3747" s="25">
        <v>16.416161165711124</v>
      </c>
      <c r="H3747" s="10">
        <v>0</v>
      </c>
    </row>
    <row r="3748" spans="1:8" x14ac:dyDescent="0.35">
      <c r="A3748" s="9" t="str">
        <f t="shared" si="122"/>
        <v>DISTRIBUCION VOLUMEN X CRITERIO (kg ó litros).Hortalizas/Verdur.IngNIVEL MEDIO</v>
      </c>
      <c r="B3748" s="9">
        <v>0</v>
      </c>
      <c r="C3748" s="9">
        <v>0</v>
      </c>
      <c r="D3748" t="s">
        <v>258</v>
      </c>
      <c r="E3748" s="25">
        <v>24.731596974667365</v>
      </c>
      <c r="F3748" s="25">
        <v>25.279781440910217</v>
      </c>
      <c r="G3748" s="25">
        <v>25.941049706983531</v>
      </c>
      <c r="H3748" s="10">
        <v>0</v>
      </c>
    </row>
    <row r="3749" spans="1:8" x14ac:dyDescent="0.35">
      <c r="A3749" s="9" t="str">
        <f t="shared" si="122"/>
        <v>DISTRIBUCION VOLUMEN X CRITERIO (kg ó litros).Hortalizas/Verdur.IngNIVEL MEDIO BAJO</v>
      </c>
      <c r="B3749" s="9">
        <v>0</v>
      </c>
      <c r="C3749" s="9">
        <v>0</v>
      </c>
      <c r="D3749" t="s">
        <v>259</v>
      </c>
      <c r="E3749" s="25">
        <v>15.118863479392825</v>
      </c>
      <c r="F3749" s="25">
        <v>14.041195128924814</v>
      </c>
      <c r="G3749" s="25">
        <v>13.420388655444832</v>
      </c>
      <c r="H3749" s="10">
        <v>0</v>
      </c>
    </row>
    <row r="3750" spans="1:8" x14ac:dyDescent="0.35">
      <c r="A3750" s="9" t="str">
        <f t="shared" si="122"/>
        <v>DISTRIBUCION VOLUMEN X CRITERIO (kg ó litros).Hortalizas/Verdur.IngNIVEL BAJO</v>
      </c>
      <c r="B3750" s="9">
        <v>0</v>
      </c>
      <c r="C3750" s="9">
        <v>0</v>
      </c>
      <c r="D3750" t="s">
        <v>260</v>
      </c>
      <c r="E3750" s="25">
        <v>18.357465867901791</v>
      </c>
      <c r="F3750" s="25">
        <v>20.264258685586505</v>
      </c>
      <c r="G3750" s="25">
        <v>19.300908646701501</v>
      </c>
      <c r="H3750" s="10">
        <v>0</v>
      </c>
    </row>
    <row r="3751" spans="1:8" x14ac:dyDescent="0.35">
      <c r="A3751" s="9" t="str">
        <f t="shared" si="122"/>
        <v>DISTRIBUCION VOLUMEN X CRITERIO (kg ó litros).Hortalizas/Verdur.IngHOMBRE</v>
      </c>
      <c r="B3751" s="9">
        <v>0</v>
      </c>
      <c r="C3751" s="9">
        <v>0</v>
      </c>
      <c r="D3751" t="s">
        <v>173</v>
      </c>
      <c r="E3751" s="25">
        <v>50.121346111705108</v>
      </c>
      <c r="F3751" s="25">
        <v>51.354349947743437</v>
      </c>
      <c r="G3751" s="25">
        <v>51.016482623004769</v>
      </c>
      <c r="H3751" s="10">
        <v>0</v>
      </c>
    </row>
    <row r="3752" spans="1:8" x14ac:dyDescent="0.35">
      <c r="A3752" s="9" t="str">
        <f t="shared" si="122"/>
        <v>DISTRIBUCION VOLUMEN X CRITERIO (kg ó litros).Hortalizas/Verdur.IngMUJER</v>
      </c>
      <c r="B3752" s="9">
        <v>0</v>
      </c>
      <c r="C3752" s="9">
        <v>0</v>
      </c>
      <c r="D3752" t="s">
        <v>174</v>
      </c>
      <c r="E3752" s="25">
        <v>49.878656065559184</v>
      </c>
      <c r="F3752" s="25">
        <v>48.645644298485927</v>
      </c>
      <c r="G3752" s="25">
        <v>48.983513232977401</v>
      </c>
      <c r="H3752" s="10">
        <v>0</v>
      </c>
    </row>
    <row r="3753" spans="1:8" x14ac:dyDescent="0.35">
      <c r="A3753" s="9" t="str">
        <f>$B$2343&amp;$C$3753&amp;D3753</f>
        <v>DISTRIBUCION VOLUMEN X CRITERIO (kg ó litros)Tomates Ing.T.ESPAÑA</v>
      </c>
      <c r="B3753" s="9">
        <v>0</v>
      </c>
      <c r="C3753" s="9" t="s">
        <v>113</v>
      </c>
      <c r="D3753" t="s">
        <v>145</v>
      </c>
      <c r="E3753" s="25">
        <v>100</v>
      </c>
      <c r="F3753" s="25">
        <v>100</v>
      </c>
      <c r="G3753" s="25">
        <v>100</v>
      </c>
      <c r="H3753" s="10">
        <v>0</v>
      </c>
    </row>
    <row r="3754" spans="1:8" x14ac:dyDescent="0.35">
      <c r="A3754" s="9" t="str">
        <f t="shared" ref="A3754:A3782" si="123">$B$2343&amp;$C$3753&amp;D3754</f>
        <v>DISTRIBUCION VOLUMEN X CRITERIO (kg ó litros)Tomates Ing.BCN AM</v>
      </c>
      <c r="B3754" s="9">
        <v>0</v>
      </c>
      <c r="C3754" s="9">
        <v>0</v>
      </c>
      <c r="D3754" t="s">
        <v>147</v>
      </c>
      <c r="E3754" s="25">
        <v>6.4260071965447194</v>
      </c>
      <c r="F3754" s="25">
        <v>6.5665357248898566</v>
      </c>
      <c r="G3754" s="25">
        <v>7.1058273646161974</v>
      </c>
      <c r="H3754" s="10">
        <v>0</v>
      </c>
    </row>
    <row r="3755" spans="1:8" x14ac:dyDescent="0.35">
      <c r="A3755" s="9" t="str">
        <f t="shared" si="123"/>
        <v>DISTRIBUCION VOLUMEN X CRITERIO (kg ó litros)Tomates Ing.REST.CAT ARAGON</v>
      </c>
      <c r="B3755" s="9">
        <v>0</v>
      </c>
      <c r="C3755" s="9">
        <v>0</v>
      </c>
      <c r="D3755" t="s">
        <v>148</v>
      </c>
      <c r="E3755" s="25">
        <v>7.5942028414816924</v>
      </c>
      <c r="F3755" s="25">
        <v>10.657275616278188</v>
      </c>
      <c r="G3755" s="25">
        <v>12.597029584452848</v>
      </c>
      <c r="H3755" s="10">
        <v>0</v>
      </c>
    </row>
    <row r="3756" spans="1:8" x14ac:dyDescent="0.35">
      <c r="A3756" s="9" t="str">
        <f t="shared" si="123"/>
        <v>DISTRIBUCION VOLUMEN X CRITERIO (kg ó litros)Tomates Ing.LEVANTE</v>
      </c>
      <c r="B3756" s="9">
        <v>0</v>
      </c>
      <c r="C3756" s="9">
        <v>0</v>
      </c>
      <c r="D3756" t="s">
        <v>149</v>
      </c>
      <c r="E3756" s="25">
        <v>20.793244301004911</v>
      </c>
      <c r="F3756" s="25">
        <v>19.586783078474383</v>
      </c>
      <c r="G3756" s="25">
        <v>19.65396688304147</v>
      </c>
      <c r="H3756" s="10">
        <v>0</v>
      </c>
    </row>
    <row r="3757" spans="1:8" x14ac:dyDescent="0.35">
      <c r="A3757" s="9" t="str">
        <f t="shared" si="123"/>
        <v>DISTRIBUCION VOLUMEN X CRITERIO (kg ó litros)Tomates Ing.ANDALUCIA</v>
      </c>
      <c r="B3757" s="9">
        <v>0</v>
      </c>
      <c r="C3757" s="9">
        <v>0</v>
      </c>
      <c r="D3757" t="s">
        <v>150</v>
      </c>
      <c r="E3757" s="25">
        <v>22.164815657500426</v>
      </c>
      <c r="F3757" s="25">
        <v>22.430761508878742</v>
      </c>
      <c r="G3757" s="25">
        <v>22.510634721131122</v>
      </c>
      <c r="H3757" s="10">
        <v>0</v>
      </c>
    </row>
    <row r="3758" spans="1:8" x14ac:dyDescent="0.35">
      <c r="A3758" s="9" t="str">
        <f t="shared" si="123"/>
        <v>DISTRIBUCION VOLUMEN X CRITERIO (kg ó litros)Tomates Ing.MDD AM</v>
      </c>
      <c r="B3758" s="9">
        <v>0</v>
      </c>
      <c r="C3758" s="9">
        <v>0</v>
      </c>
      <c r="D3758" t="s">
        <v>151</v>
      </c>
      <c r="E3758" s="25">
        <v>22.195191726607177</v>
      </c>
      <c r="F3758" s="25">
        <v>19.007188121179826</v>
      </c>
      <c r="G3758" s="25">
        <v>17.486525100913344</v>
      </c>
      <c r="H3758" s="10">
        <v>0</v>
      </c>
    </row>
    <row r="3759" spans="1:8" x14ac:dyDescent="0.35">
      <c r="A3759" s="9" t="str">
        <f t="shared" si="123"/>
        <v>DISTRIBUCION VOLUMEN X CRITERIO (kg ó litros)Tomates Ing.RTO CENTRO</v>
      </c>
      <c r="B3759" s="9">
        <v>0</v>
      </c>
      <c r="C3759" s="9">
        <v>0</v>
      </c>
      <c r="D3759" t="s">
        <v>152</v>
      </c>
      <c r="E3759" s="25">
        <v>9.729674014517288</v>
      </c>
      <c r="F3759" s="25">
        <v>10.152986696554391</v>
      </c>
      <c r="G3759" s="25">
        <v>9.7730245177481265</v>
      </c>
      <c r="H3759" s="10">
        <v>0</v>
      </c>
    </row>
    <row r="3760" spans="1:8" x14ac:dyDescent="0.35">
      <c r="A3760" s="9" t="str">
        <f t="shared" si="123"/>
        <v>DISTRIBUCION VOLUMEN X CRITERIO (kg ó litros)Tomates Ing.NORTE-CENTRO</v>
      </c>
      <c r="B3760" s="9">
        <v>0</v>
      </c>
      <c r="C3760" s="9">
        <v>0</v>
      </c>
      <c r="D3760" t="s">
        <v>153</v>
      </c>
      <c r="E3760" s="25">
        <v>5.9587614581087385</v>
      </c>
      <c r="F3760" s="25">
        <v>5.9804794987521559</v>
      </c>
      <c r="G3760" s="25">
        <v>5.8881815647523466</v>
      </c>
      <c r="H3760" s="10">
        <v>0</v>
      </c>
    </row>
    <row r="3761" spans="1:8" x14ac:dyDescent="0.35">
      <c r="A3761" s="9" t="str">
        <f t="shared" si="123"/>
        <v>DISTRIBUCION VOLUMEN X CRITERIO (kg ó litros)Tomates Ing.NOROESTE</v>
      </c>
      <c r="B3761" s="9">
        <v>0</v>
      </c>
      <c r="C3761" s="9">
        <v>0</v>
      </c>
      <c r="D3761" t="s">
        <v>154</v>
      </c>
      <c r="E3761" s="25">
        <v>5.1381018030321091</v>
      </c>
      <c r="F3761" s="25">
        <v>5.6179912195870561</v>
      </c>
      <c r="G3761" s="25">
        <v>4.9848150396890647</v>
      </c>
      <c r="H3761" s="10">
        <v>0</v>
      </c>
    </row>
    <row r="3762" spans="1:8" x14ac:dyDescent="0.35">
      <c r="A3762" s="9" t="str">
        <f t="shared" si="123"/>
        <v>DISTRIBUCION VOLUMEN X CRITERIO (kg ó litros)Tomates Ing.&lt;2MIL</v>
      </c>
      <c r="B3762" s="9">
        <v>0</v>
      </c>
      <c r="C3762" s="9">
        <v>0</v>
      </c>
      <c r="D3762" t="s">
        <v>155</v>
      </c>
      <c r="E3762" s="25">
        <v>3.3695429771459979</v>
      </c>
      <c r="F3762" s="25">
        <v>4.1075116843359325</v>
      </c>
      <c r="G3762" s="25">
        <v>4.1704732279790528</v>
      </c>
      <c r="H3762" s="10">
        <v>0</v>
      </c>
    </row>
    <row r="3763" spans="1:8" x14ac:dyDescent="0.35">
      <c r="A3763" s="9" t="str">
        <f t="shared" si="123"/>
        <v>DISTRIBUCION VOLUMEN X CRITERIO (kg ó litros)Tomates Ing.2-5MIL</v>
      </c>
      <c r="B3763" s="9">
        <v>0</v>
      </c>
      <c r="C3763" s="9">
        <v>0</v>
      </c>
      <c r="D3763" t="s">
        <v>156</v>
      </c>
      <c r="E3763" s="25">
        <v>5.8037938930662563</v>
      </c>
      <c r="F3763" s="25">
        <v>4.6777302749991492</v>
      </c>
      <c r="G3763" s="25">
        <v>4.2779149226989723</v>
      </c>
      <c r="H3763" s="10">
        <v>0</v>
      </c>
    </row>
    <row r="3764" spans="1:8" x14ac:dyDescent="0.35">
      <c r="A3764" s="9" t="str">
        <f t="shared" si="123"/>
        <v>DISTRIBUCION VOLUMEN X CRITERIO (kg ó litros)Tomates Ing.5-10MIL</v>
      </c>
      <c r="B3764" s="9">
        <v>0</v>
      </c>
      <c r="C3764" s="9">
        <v>0</v>
      </c>
      <c r="D3764" t="s">
        <v>157</v>
      </c>
      <c r="E3764" s="25">
        <v>7.2098433033393681</v>
      </c>
      <c r="F3764" s="25">
        <v>7.0042870190564264</v>
      </c>
      <c r="G3764" s="25">
        <v>8.2512837009946605</v>
      </c>
      <c r="H3764" s="10">
        <v>0</v>
      </c>
    </row>
    <row r="3765" spans="1:8" x14ac:dyDescent="0.35">
      <c r="A3765" s="9" t="str">
        <f t="shared" si="123"/>
        <v>DISTRIBUCION VOLUMEN X CRITERIO (kg ó litros)Tomates Ing.10-30MIL</v>
      </c>
      <c r="B3765" s="9">
        <v>0</v>
      </c>
      <c r="C3765" s="9">
        <v>0</v>
      </c>
      <c r="D3765" t="s">
        <v>158</v>
      </c>
      <c r="E3765" s="25">
        <v>15.674706370649776</v>
      </c>
      <c r="F3765" s="25">
        <v>17.79869965220982</v>
      </c>
      <c r="G3765" s="25">
        <v>18.722698423362008</v>
      </c>
      <c r="H3765" s="10">
        <v>0</v>
      </c>
    </row>
    <row r="3766" spans="1:8" x14ac:dyDescent="0.35">
      <c r="A3766" s="9" t="str">
        <f t="shared" si="123"/>
        <v>DISTRIBUCION VOLUMEN X CRITERIO (kg ó litros)Tomates Ing.30-100MIL</v>
      </c>
      <c r="B3766" s="9">
        <v>0</v>
      </c>
      <c r="C3766" s="9">
        <v>0</v>
      </c>
      <c r="D3766" t="s">
        <v>159</v>
      </c>
      <c r="E3766" s="25">
        <v>23.379859110644873</v>
      </c>
      <c r="F3766" s="25">
        <v>21.526545401840284</v>
      </c>
      <c r="G3766" s="25">
        <v>22.026219265748498</v>
      </c>
      <c r="H3766" s="10">
        <v>0</v>
      </c>
    </row>
    <row r="3767" spans="1:8" x14ac:dyDescent="0.35">
      <c r="A3767" s="9" t="str">
        <f t="shared" si="123"/>
        <v>DISTRIBUCION VOLUMEN X CRITERIO (kg ó litros)Tomates Ing.100-200MIL</v>
      </c>
      <c r="B3767" s="9">
        <v>0</v>
      </c>
      <c r="C3767" s="9">
        <v>0</v>
      </c>
      <c r="D3767" t="s">
        <v>160</v>
      </c>
      <c r="E3767" s="25">
        <v>9.7075658093060007</v>
      </c>
      <c r="F3767" s="25">
        <v>9.3636341869555313</v>
      </c>
      <c r="G3767" s="25">
        <v>8.6966552340780883</v>
      </c>
      <c r="H3767" s="10">
        <v>0</v>
      </c>
    </row>
    <row r="3768" spans="1:8" x14ac:dyDescent="0.35">
      <c r="A3768" s="9" t="str">
        <f t="shared" si="123"/>
        <v>DISTRIBUCION VOLUMEN X CRITERIO (kg ó litros)Tomates Ing.200-500MIL</v>
      </c>
      <c r="B3768" s="9">
        <v>0</v>
      </c>
      <c r="C3768" s="9">
        <v>0</v>
      </c>
      <c r="D3768" t="s">
        <v>161</v>
      </c>
      <c r="E3768" s="25">
        <v>13.37518585197707</v>
      </c>
      <c r="F3768" s="25">
        <v>13.635764978963943</v>
      </c>
      <c r="G3768" s="25">
        <v>13.014586222643612</v>
      </c>
      <c r="H3768" s="10">
        <v>0</v>
      </c>
    </row>
    <row r="3769" spans="1:8" x14ac:dyDescent="0.35">
      <c r="A3769" s="9" t="str">
        <f t="shared" si="123"/>
        <v>DISTRIBUCION VOLUMEN X CRITERIO (kg ó litros)Tomates Ing.&gt;500MIL</v>
      </c>
      <c r="B3769" s="9">
        <v>0</v>
      </c>
      <c r="C3769" s="9">
        <v>0</v>
      </c>
      <c r="D3769" t="s">
        <v>162</v>
      </c>
      <c r="E3769" s="25">
        <v>21.47950775410251</v>
      </c>
      <c r="F3769" s="25">
        <v>21.885832212020397</v>
      </c>
      <c r="G3769" s="25">
        <v>20.840170666150055</v>
      </c>
      <c r="H3769" s="10">
        <v>0</v>
      </c>
    </row>
    <row r="3770" spans="1:8" x14ac:dyDescent="0.35">
      <c r="A3770" s="9" t="str">
        <f t="shared" si="123"/>
        <v>DISTRIBUCION VOLUMEN X CRITERIO (kg ó litros)Tomates Ing.DE 15 A 19 AÑOS</v>
      </c>
      <c r="B3770" s="9">
        <v>0</v>
      </c>
      <c r="C3770" s="9">
        <v>0</v>
      </c>
      <c r="D3770" t="s">
        <v>163</v>
      </c>
      <c r="E3770" s="25">
        <v>3.110222613497251</v>
      </c>
      <c r="F3770" s="25">
        <v>2.0375794575850934</v>
      </c>
      <c r="G3770" s="25">
        <v>2.1493362701900209</v>
      </c>
      <c r="H3770" s="10">
        <v>0</v>
      </c>
    </row>
    <row r="3771" spans="1:8" x14ac:dyDescent="0.35">
      <c r="A3771" s="9" t="str">
        <f t="shared" si="123"/>
        <v>DISTRIBUCION VOLUMEN X CRITERIO (kg ó litros)Tomates Ing.DE 20 A 24 AÑOS</v>
      </c>
      <c r="B3771" s="9">
        <v>0</v>
      </c>
      <c r="C3771" s="9">
        <v>0</v>
      </c>
      <c r="D3771" t="s">
        <v>164</v>
      </c>
      <c r="E3771" s="25">
        <v>2.8728326714813788</v>
      </c>
      <c r="F3771" s="25">
        <v>1.8664117036427068</v>
      </c>
      <c r="G3771" s="25">
        <v>2.090771397566352</v>
      </c>
      <c r="H3771" s="10">
        <v>0</v>
      </c>
    </row>
    <row r="3772" spans="1:8" x14ac:dyDescent="0.35">
      <c r="A3772" s="9" t="str">
        <f t="shared" si="123"/>
        <v>DISTRIBUCION VOLUMEN X CRITERIO (kg ó litros)Tomates Ing.DE 25 A 34 AÑOS</v>
      </c>
      <c r="B3772" s="9">
        <v>0</v>
      </c>
      <c r="C3772" s="9">
        <v>0</v>
      </c>
      <c r="D3772" t="s">
        <v>165</v>
      </c>
      <c r="E3772" s="25">
        <v>9.2307170685446742</v>
      </c>
      <c r="F3772" s="25">
        <v>8.9815697252887094</v>
      </c>
      <c r="G3772" s="25">
        <v>8.8072405441520125</v>
      </c>
      <c r="H3772" s="10">
        <v>0</v>
      </c>
    </row>
    <row r="3773" spans="1:8" x14ac:dyDescent="0.35">
      <c r="A3773" s="9" t="str">
        <f t="shared" si="123"/>
        <v>DISTRIBUCION VOLUMEN X CRITERIO (kg ó litros)Tomates Ing.DE 35 A 49 AÑOS</v>
      </c>
      <c r="B3773" s="9">
        <v>0</v>
      </c>
      <c r="C3773" s="9">
        <v>0</v>
      </c>
      <c r="D3773" t="s">
        <v>166</v>
      </c>
      <c r="E3773" s="25">
        <v>27.707344824520902</v>
      </c>
      <c r="F3773" s="25">
        <v>24.73924248136775</v>
      </c>
      <c r="G3773" s="25">
        <v>25.652032889219079</v>
      </c>
      <c r="H3773" s="10">
        <v>0</v>
      </c>
    </row>
    <row r="3774" spans="1:8" x14ac:dyDescent="0.35">
      <c r="A3774" s="9" t="str">
        <f t="shared" si="123"/>
        <v>DISTRIBUCION VOLUMEN X CRITERIO (kg ó litros)Tomates Ing.DE 50 A 59 AÑOS</v>
      </c>
      <c r="B3774" s="9">
        <v>0</v>
      </c>
      <c r="C3774" s="9">
        <v>0</v>
      </c>
      <c r="D3774" t="s">
        <v>167</v>
      </c>
      <c r="E3774" s="25">
        <v>25.447038102844211</v>
      </c>
      <c r="F3774" s="25">
        <v>28.143768050558513</v>
      </c>
      <c r="G3774" s="25">
        <v>28.427432161913913</v>
      </c>
      <c r="H3774" s="10">
        <v>0</v>
      </c>
    </row>
    <row r="3775" spans="1:8" x14ac:dyDescent="0.35">
      <c r="A3775" s="9" t="str">
        <f t="shared" si="123"/>
        <v>DISTRIBUCION VOLUMEN X CRITERIO (kg ó litros)Tomates Ing.DE 60 A 75 AÑOS</v>
      </c>
      <c r="B3775" s="9">
        <v>0</v>
      </c>
      <c r="C3775" s="9">
        <v>0</v>
      </c>
      <c r="D3775" t="s">
        <v>168</v>
      </c>
      <c r="E3775" s="25">
        <v>31.631846030453936</v>
      </c>
      <c r="F3775" s="25">
        <v>34.231428010891271</v>
      </c>
      <c r="G3775" s="25">
        <v>32.873186743653662</v>
      </c>
      <c r="H3775" s="10">
        <v>0</v>
      </c>
    </row>
    <row r="3776" spans="1:8" x14ac:dyDescent="0.35">
      <c r="A3776" s="9" t="str">
        <f t="shared" si="123"/>
        <v>DISTRIBUCION VOLUMEN X CRITERIO (kg ó litros)Tomates Ing.NIVEL ALTO</v>
      </c>
      <c r="B3776" s="9">
        <v>0</v>
      </c>
      <c r="C3776" s="9">
        <v>0</v>
      </c>
      <c r="D3776" t="s">
        <v>256</v>
      </c>
      <c r="E3776" s="25">
        <v>27.466456417425643</v>
      </c>
      <c r="F3776" s="25">
        <v>26.084248689866445</v>
      </c>
      <c r="G3776" s="25">
        <v>24.926211153283166</v>
      </c>
      <c r="H3776" s="10">
        <v>0</v>
      </c>
    </row>
    <row r="3777" spans="1:8" x14ac:dyDescent="0.35">
      <c r="A3777" s="9" t="str">
        <f t="shared" si="123"/>
        <v>DISTRIBUCION VOLUMEN X CRITERIO (kg ó litros)Tomates Ing.NIVEL MEDIO ALTO</v>
      </c>
      <c r="B3777" s="9">
        <v>0</v>
      </c>
      <c r="C3777" s="9">
        <v>0</v>
      </c>
      <c r="D3777" t="s">
        <v>257</v>
      </c>
      <c r="E3777" s="25">
        <v>13.561399146186142</v>
      </c>
      <c r="F3777" s="25">
        <v>13.164342807624474</v>
      </c>
      <c r="G3777" s="25">
        <v>14.544849519499961</v>
      </c>
      <c r="H3777" s="10">
        <v>0</v>
      </c>
    </row>
    <row r="3778" spans="1:8" x14ac:dyDescent="0.35">
      <c r="A3778" s="9" t="str">
        <f t="shared" si="123"/>
        <v>DISTRIBUCION VOLUMEN X CRITERIO (kg ó litros)Tomates Ing.NIVEL MEDIO</v>
      </c>
      <c r="B3778" s="9">
        <v>0</v>
      </c>
      <c r="C3778" s="9">
        <v>0</v>
      </c>
      <c r="D3778" t="s">
        <v>258</v>
      </c>
      <c r="E3778" s="25">
        <v>24.171789620734906</v>
      </c>
      <c r="F3778" s="25">
        <v>24.821692494547264</v>
      </c>
      <c r="G3778" s="25">
        <v>26.175322665300527</v>
      </c>
      <c r="H3778" s="10">
        <v>0</v>
      </c>
    </row>
    <row r="3779" spans="1:8" x14ac:dyDescent="0.35">
      <c r="A3779" s="9" t="str">
        <f t="shared" si="123"/>
        <v>DISTRIBUCION VOLUMEN X CRITERIO (kg ó litros)Tomates Ing.NIVEL MEDIO BAJO</v>
      </c>
      <c r="B3779" s="9">
        <v>0</v>
      </c>
      <c r="C3779" s="9">
        <v>0</v>
      </c>
      <c r="D3779" t="s">
        <v>259</v>
      </c>
      <c r="E3779" s="25">
        <v>14.294640845554095</v>
      </c>
      <c r="F3779" s="25">
        <v>13.748656784366464</v>
      </c>
      <c r="G3779" s="25">
        <v>12.395575243510379</v>
      </c>
      <c r="H3779" s="10">
        <v>0</v>
      </c>
    </row>
    <row r="3780" spans="1:8" x14ac:dyDescent="0.35">
      <c r="A3780" s="9" t="str">
        <f t="shared" si="123"/>
        <v>DISTRIBUCION VOLUMEN X CRITERIO (kg ó litros)Tomates Ing.NIVEL BAJO</v>
      </c>
      <c r="B3780" s="9">
        <v>0</v>
      </c>
      <c r="C3780" s="9">
        <v>0</v>
      </c>
      <c r="D3780" t="s">
        <v>260</v>
      </c>
      <c r="E3780" s="25">
        <v>20.505711691851687</v>
      </c>
      <c r="F3780" s="25">
        <v>22.181064896524489</v>
      </c>
      <c r="G3780" s="25">
        <v>21.958042745413962</v>
      </c>
      <c r="H3780" s="10">
        <v>0</v>
      </c>
    </row>
    <row r="3781" spans="1:8" x14ac:dyDescent="0.35">
      <c r="A3781" s="9" t="str">
        <f t="shared" si="123"/>
        <v>DISTRIBUCION VOLUMEN X CRITERIO (kg ó litros)Tomates Ing.HOMBRE</v>
      </c>
      <c r="B3781" s="9">
        <v>0</v>
      </c>
      <c r="C3781" s="9">
        <v>0</v>
      </c>
      <c r="D3781" t="s">
        <v>173</v>
      </c>
      <c r="E3781" s="25">
        <v>51.468997797345331</v>
      </c>
      <c r="F3781" s="25">
        <v>53.391836625667686</v>
      </c>
      <c r="G3781" s="25">
        <v>52.175686546554921</v>
      </c>
      <c r="H3781" s="10">
        <v>0</v>
      </c>
    </row>
    <row r="3782" spans="1:8" x14ac:dyDescent="0.35">
      <c r="A3782" s="9" t="str">
        <f t="shared" si="123"/>
        <v>DISTRIBUCION VOLUMEN X CRITERIO (kg ó litros)Tomates Ing.MUJER</v>
      </c>
      <c r="B3782" s="9">
        <v>0</v>
      </c>
      <c r="C3782" s="9">
        <v>0</v>
      </c>
      <c r="D3782" t="s">
        <v>174</v>
      </c>
      <c r="E3782" s="25">
        <v>48.530999963083353</v>
      </c>
      <c r="F3782" s="25">
        <v>46.608164083362411</v>
      </c>
      <c r="G3782" s="25">
        <v>47.824314335801176</v>
      </c>
      <c r="H3782" s="10">
        <v>0</v>
      </c>
    </row>
    <row r="3783" spans="1:8" x14ac:dyDescent="0.35">
      <c r="A3783" s="9" t="str">
        <f>$B$2343&amp;$C$3783&amp;D3783</f>
        <v>DISTRIBUCION VOLUMEN X CRITERIO (kg ó litros)Judías verdes Ing.T.ESPAÑA</v>
      </c>
      <c r="B3783" s="9">
        <v>0</v>
      </c>
      <c r="C3783" s="9" t="s">
        <v>114</v>
      </c>
      <c r="D3783" t="s">
        <v>145</v>
      </c>
      <c r="E3783" s="25">
        <v>100</v>
      </c>
      <c r="F3783" s="25">
        <v>100</v>
      </c>
      <c r="G3783" s="25">
        <v>100</v>
      </c>
      <c r="H3783" s="10">
        <v>0</v>
      </c>
    </row>
    <row r="3784" spans="1:8" x14ac:dyDescent="0.35">
      <c r="A3784" s="9" t="str">
        <f t="shared" ref="A3784:A3812" si="124">$B$2343&amp;$C$3783&amp;D3784</f>
        <v>DISTRIBUCION VOLUMEN X CRITERIO (kg ó litros)Judías verdes Ing.BCN AM</v>
      </c>
      <c r="B3784" s="9">
        <v>0</v>
      </c>
      <c r="C3784" s="9">
        <v>0</v>
      </c>
      <c r="D3784" t="s">
        <v>147</v>
      </c>
      <c r="E3784" s="25">
        <v>7.960072353626706</v>
      </c>
      <c r="F3784" s="25">
        <v>10.443781887676263</v>
      </c>
      <c r="G3784" s="25">
        <v>6.9718955609817428</v>
      </c>
      <c r="H3784" s="10">
        <v>0</v>
      </c>
    </row>
    <row r="3785" spans="1:8" x14ac:dyDescent="0.35">
      <c r="A3785" s="9" t="str">
        <f t="shared" si="124"/>
        <v>DISTRIBUCION VOLUMEN X CRITERIO (kg ó litros)Judías verdes Ing.REST.CAT ARAGON</v>
      </c>
      <c r="B3785" s="9">
        <v>0</v>
      </c>
      <c r="C3785" s="9">
        <v>0</v>
      </c>
      <c r="D3785" t="s">
        <v>148</v>
      </c>
      <c r="E3785" s="25">
        <v>11.552288384192483</v>
      </c>
      <c r="F3785" s="25">
        <v>18.072634809970658</v>
      </c>
      <c r="G3785" s="25">
        <v>12.124889304654891</v>
      </c>
      <c r="H3785" s="10">
        <v>0</v>
      </c>
    </row>
    <row r="3786" spans="1:8" x14ac:dyDescent="0.35">
      <c r="A3786" s="9" t="str">
        <f t="shared" si="124"/>
        <v>DISTRIBUCION VOLUMEN X CRITERIO (kg ó litros)Judías verdes Ing.LEVANTE</v>
      </c>
      <c r="B3786" s="9">
        <v>0</v>
      </c>
      <c r="C3786" s="9">
        <v>0</v>
      </c>
      <c r="D3786" t="s">
        <v>149</v>
      </c>
      <c r="E3786" s="25">
        <v>7.1447636079832</v>
      </c>
      <c r="F3786" s="25">
        <v>12.209697464563316</v>
      </c>
      <c r="G3786" s="25">
        <v>6.4132832346850037</v>
      </c>
      <c r="H3786" s="10">
        <v>0</v>
      </c>
    </row>
    <row r="3787" spans="1:8" x14ac:dyDescent="0.35">
      <c r="A3787" s="9" t="str">
        <f t="shared" si="124"/>
        <v>DISTRIBUCION VOLUMEN X CRITERIO (kg ó litros)Judías verdes Ing.ANDALUCIA</v>
      </c>
      <c r="B3787" s="9">
        <v>0</v>
      </c>
      <c r="C3787" s="9">
        <v>0</v>
      </c>
      <c r="D3787" t="s">
        <v>150</v>
      </c>
      <c r="E3787" s="25">
        <v>16.446508677105477</v>
      </c>
      <c r="F3787" s="25">
        <v>18.263419146707157</v>
      </c>
      <c r="G3787" s="25">
        <v>12.461501618201861</v>
      </c>
      <c r="H3787" s="10">
        <v>0</v>
      </c>
    </row>
    <row r="3788" spans="1:8" x14ac:dyDescent="0.35">
      <c r="A3788" s="9" t="str">
        <f t="shared" si="124"/>
        <v>DISTRIBUCION VOLUMEN X CRITERIO (kg ó litros)Judías verdes Ing.MDD AM</v>
      </c>
      <c r="B3788" s="9">
        <v>0</v>
      </c>
      <c r="C3788" s="9">
        <v>0</v>
      </c>
      <c r="D3788" t="s">
        <v>151</v>
      </c>
      <c r="E3788" s="25">
        <v>24.62152654079944</v>
      </c>
      <c r="F3788" s="25">
        <v>16.845232328491154</v>
      </c>
      <c r="G3788" s="25">
        <v>9.4855537176892248</v>
      </c>
      <c r="H3788" s="10">
        <v>0</v>
      </c>
    </row>
    <row r="3789" spans="1:8" x14ac:dyDescent="0.35">
      <c r="A3789" s="9" t="str">
        <f t="shared" si="124"/>
        <v>DISTRIBUCION VOLUMEN X CRITERIO (kg ó litros)Judías verdes Ing.RTO CENTRO</v>
      </c>
      <c r="B3789" s="9">
        <v>0</v>
      </c>
      <c r="C3789" s="9">
        <v>0</v>
      </c>
      <c r="D3789" t="s">
        <v>152</v>
      </c>
      <c r="E3789" s="25">
        <v>6.1798594622577872</v>
      </c>
      <c r="F3789" s="25">
        <v>5.1270621866728288</v>
      </c>
      <c r="G3789" s="25">
        <v>37.674276606181472</v>
      </c>
      <c r="H3789" s="10">
        <v>0</v>
      </c>
    </row>
    <row r="3790" spans="1:8" x14ac:dyDescent="0.35">
      <c r="A3790" s="9" t="str">
        <f t="shared" si="124"/>
        <v>DISTRIBUCION VOLUMEN X CRITERIO (kg ó litros)Judías verdes Ing.NORTE-CENTRO</v>
      </c>
      <c r="B3790" s="9">
        <v>0</v>
      </c>
      <c r="C3790" s="9">
        <v>0</v>
      </c>
      <c r="D3790" t="s">
        <v>153</v>
      </c>
      <c r="E3790" s="25">
        <v>17.322195160495596</v>
      </c>
      <c r="F3790" s="25">
        <v>10.220251045306798</v>
      </c>
      <c r="G3790" s="25">
        <v>6.7121574630170304</v>
      </c>
      <c r="H3790" s="10">
        <v>0</v>
      </c>
    </row>
    <row r="3791" spans="1:8" x14ac:dyDescent="0.35">
      <c r="A3791" s="9" t="str">
        <f t="shared" si="124"/>
        <v>DISTRIBUCION VOLUMEN X CRITERIO (kg ó litros)Judías verdes Ing.NOROESTE</v>
      </c>
      <c r="B3791" s="9">
        <v>0</v>
      </c>
      <c r="C3791" s="9">
        <v>0</v>
      </c>
      <c r="D3791" t="s">
        <v>154</v>
      </c>
      <c r="E3791" s="25">
        <v>8.7727884568342898</v>
      </c>
      <c r="F3791" s="25">
        <v>8.8179187811034829</v>
      </c>
      <c r="G3791" s="25">
        <v>8.1564440107669149</v>
      </c>
      <c r="H3791" s="10">
        <v>0</v>
      </c>
    </row>
    <row r="3792" spans="1:8" x14ac:dyDescent="0.35">
      <c r="A3792" s="9" t="str">
        <f t="shared" si="124"/>
        <v>DISTRIBUCION VOLUMEN X CRITERIO (kg ó litros)Judías verdes Ing.&lt;2MIL</v>
      </c>
      <c r="B3792" s="9">
        <v>0</v>
      </c>
      <c r="C3792" s="9">
        <v>0</v>
      </c>
      <c r="D3792" t="s">
        <v>155</v>
      </c>
      <c r="E3792" s="25">
        <v>3.1980726052279418</v>
      </c>
      <c r="F3792" s="25">
        <v>2.3983533619667674</v>
      </c>
      <c r="G3792" s="25">
        <v>35.517465111768189</v>
      </c>
      <c r="H3792" s="10">
        <v>0</v>
      </c>
    </row>
    <row r="3793" spans="1:8" x14ac:dyDescent="0.35">
      <c r="A3793" s="9" t="str">
        <f t="shared" si="124"/>
        <v>DISTRIBUCION VOLUMEN X CRITERIO (kg ó litros)Judías verdes Ing.2-5MIL</v>
      </c>
      <c r="B3793" s="9">
        <v>0</v>
      </c>
      <c r="C3793" s="9">
        <v>0</v>
      </c>
      <c r="D3793" t="s">
        <v>156</v>
      </c>
      <c r="E3793" s="25">
        <v>1.9173002992514208</v>
      </c>
      <c r="F3793" s="25">
        <v>1.2601907402072303</v>
      </c>
      <c r="G3793" s="25">
        <v>2.4664700400547144</v>
      </c>
      <c r="H3793" s="10">
        <v>0</v>
      </c>
    </row>
    <row r="3794" spans="1:8" x14ac:dyDescent="0.35">
      <c r="A3794" s="9" t="str">
        <f t="shared" si="124"/>
        <v>DISTRIBUCION VOLUMEN X CRITERIO (kg ó litros)Judías verdes Ing.5-10MIL</v>
      </c>
      <c r="B3794" s="9">
        <v>0</v>
      </c>
      <c r="C3794" s="9">
        <v>0</v>
      </c>
      <c r="D3794" t="s">
        <v>157</v>
      </c>
      <c r="E3794" s="25">
        <v>8.2138459799308166</v>
      </c>
      <c r="F3794" s="25">
        <v>11.145695082721438</v>
      </c>
      <c r="G3794" s="25">
        <v>8.3361210278783453</v>
      </c>
      <c r="H3794" s="10">
        <v>0</v>
      </c>
    </row>
    <row r="3795" spans="1:8" x14ac:dyDescent="0.35">
      <c r="A3795" s="9" t="str">
        <f t="shared" si="124"/>
        <v>DISTRIBUCION VOLUMEN X CRITERIO (kg ó litros)Judías verdes Ing.10-30MIL</v>
      </c>
      <c r="B3795" s="9">
        <v>0</v>
      </c>
      <c r="C3795" s="9">
        <v>0</v>
      </c>
      <c r="D3795" t="s">
        <v>158</v>
      </c>
      <c r="E3795" s="25">
        <v>12.744615132703249</v>
      </c>
      <c r="F3795" s="25">
        <v>25.371000580480114</v>
      </c>
      <c r="G3795" s="25">
        <v>16.576517160509923</v>
      </c>
      <c r="H3795" s="10">
        <v>0</v>
      </c>
    </row>
    <row r="3796" spans="1:8" x14ac:dyDescent="0.35">
      <c r="A3796" s="9" t="str">
        <f t="shared" si="124"/>
        <v>DISTRIBUCION VOLUMEN X CRITERIO (kg ó litros)Judías verdes Ing.30-100MIL</v>
      </c>
      <c r="B3796" s="9">
        <v>0</v>
      </c>
      <c r="C3796" s="9">
        <v>0</v>
      </c>
      <c r="D3796" t="s">
        <v>159</v>
      </c>
      <c r="E3796" s="25">
        <v>20.930877589139847</v>
      </c>
      <c r="F3796" s="25">
        <v>18.784210492574054</v>
      </c>
      <c r="G3796" s="25">
        <v>10.799223439852673</v>
      </c>
      <c r="H3796" s="10">
        <v>0</v>
      </c>
    </row>
    <row r="3797" spans="1:8" x14ac:dyDescent="0.35">
      <c r="A3797" s="9" t="str">
        <f t="shared" si="124"/>
        <v>DISTRIBUCION VOLUMEN X CRITERIO (kg ó litros)Judías verdes Ing.100-200MIL</v>
      </c>
      <c r="B3797" s="9">
        <v>0</v>
      </c>
      <c r="C3797" s="9">
        <v>0</v>
      </c>
      <c r="D3797" t="s">
        <v>160</v>
      </c>
      <c r="E3797" s="25">
        <v>17.364092468628215</v>
      </c>
      <c r="F3797" s="25">
        <v>9.4419319466864522</v>
      </c>
      <c r="G3797" s="25">
        <v>6.3169319184692112</v>
      </c>
      <c r="H3797" s="10">
        <v>0</v>
      </c>
    </row>
    <row r="3798" spans="1:8" x14ac:dyDescent="0.35">
      <c r="A3798" s="9" t="str">
        <f t="shared" si="124"/>
        <v>DISTRIBUCION VOLUMEN X CRITERIO (kg ó litros)Judías verdes Ing.200-500MIL</v>
      </c>
      <c r="B3798" s="9">
        <v>0</v>
      </c>
      <c r="C3798" s="9">
        <v>0</v>
      </c>
      <c r="D3798" t="s">
        <v>161</v>
      </c>
      <c r="E3798" s="25">
        <v>8.7292284206222739</v>
      </c>
      <c r="F3798" s="25">
        <v>9.5602865460729021</v>
      </c>
      <c r="G3798" s="25">
        <v>6.4435071471686465</v>
      </c>
      <c r="H3798" s="10">
        <v>0</v>
      </c>
    </row>
    <row r="3799" spans="1:8" x14ac:dyDescent="0.35">
      <c r="A3799" s="9" t="str">
        <f t="shared" si="124"/>
        <v>DISTRIBUCION VOLUMEN X CRITERIO (kg ó litros)Judías verdes Ing.&gt;500MIL</v>
      </c>
      <c r="B3799" s="9">
        <v>0</v>
      </c>
      <c r="C3799" s="9">
        <v>0</v>
      </c>
      <c r="D3799" t="s">
        <v>162</v>
      </c>
      <c r="E3799" s="25">
        <v>26.901966334121646</v>
      </c>
      <c r="F3799" s="25">
        <v>22.038333177322691</v>
      </c>
      <c r="G3799" s="25">
        <v>13.543764356864617</v>
      </c>
      <c r="H3799" s="10">
        <v>0</v>
      </c>
    </row>
    <row r="3800" spans="1:8" x14ac:dyDescent="0.35">
      <c r="A3800" s="9" t="str">
        <f t="shared" si="124"/>
        <v>DISTRIBUCION VOLUMEN X CRITERIO (kg ó litros)Judías verdes Ing.DE 15 A 19 AÑOS</v>
      </c>
      <c r="B3800" s="9">
        <v>0</v>
      </c>
      <c r="C3800" s="9">
        <v>0</v>
      </c>
      <c r="D3800" t="s">
        <v>163</v>
      </c>
      <c r="E3800" s="25" t="s">
        <v>282</v>
      </c>
      <c r="F3800" s="25" t="s">
        <v>282</v>
      </c>
      <c r="G3800" s="25">
        <v>2.3448289767896924</v>
      </c>
      <c r="H3800" s="10">
        <v>0</v>
      </c>
    </row>
    <row r="3801" spans="1:8" x14ac:dyDescent="0.35">
      <c r="A3801" s="9" t="str">
        <f t="shared" si="124"/>
        <v>DISTRIBUCION VOLUMEN X CRITERIO (kg ó litros)Judías verdes Ing.DE 20 A 24 AÑOS</v>
      </c>
      <c r="B3801" s="9">
        <v>0</v>
      </c>
      <c r="C3801" s="9">
        <v>0</v>
      </c>
      <c r="D3801" t="s">
        <v>164</v>
      </c>
      <c r="E3801" s="25">
        <v>0.68791296285952264</v>
      </c>
      <c r="F3801" s="25">
        <v>0.28994973927277284</v>
      </c>
      <c r="G3801" s="25" t="s">
        <v>282</v>
      </c>
      <c r="H3801" s="10">
        <v>0</v>
      </c>
    </row>
    <row r="3802" spans="1:8" x14ac:dyDescent="0.35">
      <c r="A3802" s="9" t="str">
        <f t="shared" si="124"/>
        <v>DISTRIBUCION VOLUMEN X CRITERIO (kg ó litros)Judías verdes Ing.DE 25 A 34 AÑOS</v>
      </c>
      <c r="B3802" s="9">
        <v>0</v>
      </c>
      <c r="C3802" s="9">
        <v>0</v>
      </c>
      <c r="D3802" t="s">
        <v>165</v>
      </c>
      <c r="E3802" s="25">
        <v>2.5853046809230285</v>
      </c>
      <c r="F3802" s="25">
        <v>8.5596442344341899</v>
      </c>
      <c r="G3802" s="25">
        <v>2.0840556176578136</v>
      </c>
      <c r="H3802" s="10">
        <v>0</v>
      </c>
    </row>
    <row r="3803" spans="1:8" x14ac:dyDescent="0.35">
      <c r="A3803" s="9" t="str">
        <f t="shared" si="124"/>
        <v>DISTRIBUCION VOLUMEN X CRITERIO (kg ó litros)Judías verdes Ing.DE 35 A 49 AÑOS</v>
      </c>
      <c r="B3803" s="9">
        <v>0</v>
      </c>
      <c r="C3803" s="9">
        <v>0</v>
      </c>
      <c r="D3803" t="s">
        <v>166</v>
      </c>
      <c r="E3803" s="25">
        <v>20.430561563560239</v>
      </c>
      <c r="F3803" s="25">
        <v>20.471728580929849</v>
      </c>
      <c r="G3803" s="25">
        <v>12.768656972146655</v>
      </c>
      <c r="H3803" s="10">
        <v>0</v>
      </c>
    </row>
    <row r="3804" spans="1:8" x14ac:dyDescent="0.35">
      <c r="A3804" s="9" t="str">
        <f t="shared" si="124"/>
        <v>DISTRIBUCION VOLUMEN X CRITERIO (kg ó litros)Judías verdes Ing.DE 50 A 59 AÑOS</v>
      </c>
      <c r="B3804" s="9">
        <v>0</v>
      </c>
      <c r="C3804" s="9">
        <v>0</v>
      </c>
      <c r="D3804" t="s">
        <v>167</v>
      </c>
      <c r="E3804" s="25">
        <v>18.107031133850647</v>
      </c>
      <c r="F3804" s="25">
        <v>19.300213459737648</v>
      </c>
      <c r="G3804" s="25">
        <v>15.297696326414359</v>
      </c>
      <c r="H3804" s="10">
        <v>0</v>
      </c>
    </row>
    <row r="3805" spans="1:8" x14ac:dyDescent="0.35">
      <c r="A3805" s="9" t="str">
        <f t="shared" si="124"/>
        <v>DISTRIBUCION VOLUMEN X CRITERIO (kg ó litros)Judías verdes Ing.DE 60 A 75 AÑOS</v>
      </c>
      <c r="B3805" s="9">
        <v>0</v>
      </c>
      <c r="C3805" s="9">
        <v>0</v>
      </c>
      <c r="D3805" t="s">
        <v>168</v>
      </c>
      <c r="E3805" s="25">
        <v>58.189192819614114</v>
      </c>
      <c r="F3805" s="25">
        <v>51.378455403642789</v>
      </c>
      <c r="G3805" s="25">
        <v>67.504767072935266</v>
      </c>
      <c r="H3805" s="10">
        <v>0</v>
      </c>
    </row>
    <row r="3806" spans="1:8" x14ac:dyDescent="0.35">
      <c r="A3806" s="9" t="str">
        <f t="shared" si="124"/>
        <v>DISTRIBUCION VOLUMEN X CRITERIO (kg ó litros)Judías verdes Ing.NIVEL ALTO</v>
      </c>
      <c r="B3806" s="9">
        <v>0</v>
      </c>
      <c r="C3806" s="9">
        <v>0</v>
      </c>
      <c r="D3806" t="s">
        <v>256</v>
      </c>
      <c r="E3806" s="25">
        <v>31.611268494052737</v>
      </c>
      <c r="F3806" s="25">
        <v>25.905728994592174</v>
      </c>
      <c r="G3806" s="25">
        <v>15.818569996627463</v>
      </c>
      <c r="H3806" s="10">
        <v>0</v>
      </c>
    </row>
    <row r="3807" spans="1:8" x14ac:dyDescent="0.35">
      <c r="A3807" s="9" t="str">
        <f t="shared" si="124"/>
        <v>DISTRIBUCION VOLUMEN X CRITERIO (kg ó litros)Judías verdes Ing.NIVEL MEDIO ALTO</v>
      </c>
      <c r="B3807" s="9">
        <v>0</v>
      </c>
      <c r="C3807" s="9">
        <v>0</v>
      </c>
      <c r="D3807" t="s">
        <v>257</v>
      </c>
      <c r="E3807" s="25">
        <v>11.435707555215361</v>
      </c>
      <c r="F3807" s="25">
        <v>17.841969954557307</v>
      </c>
      <c r="G3807" s="25">
        <v>6.1467616943311283</v>
      </c>
      <c r="H3807" s="10">
        <v>0</v>
      </c>
    </row>
    <row r="3808" spans="1:8" x14ac:dyDescent="0.35">
      <c r="A3808" s="9" t="str">
        <f t="shared" si="124"/>
        <v>DISTRIBUCION VOLUMEN X CRITERIO (kg ó litros)Judías verdes Ing.NIVEL MEDIO</v>
      </c>
      <c r="B3808" s="9">
        <v>0</v>
      </c>
      <c r="C3808" s="9">
        <v>0</v>
      </c>
      <c r="D3808" t="s">
        <v>258</v>
      </c>
      <c r="E3808" s="25">
        <v>21.285557671465238</v>
      </c>
      <c r="F3808" s="25">
        <v>23.938012648875869</v>
      </c>
      <c r="G3808" s="25">
        <v>18.080624510697508</v>
      </c>
      <c r="H3808" s="10">
        <v>0</v>
      </c>
    </row>
    <row r="3809" spans="1:8" x14ac:dyDescent="0.35">
      <c r="A3809" s="9" t="str">
        <f t="shared" si="124"/>
        <v>DISTRIBUCION VOLUMEN X CRITERIO (kg ó litros)Judías verdes Ing.NIVEL MEDIO BAJO</v>
      </c>
      <c r="B3809" s="9">
        <v>0</v>
      </c>
      <c r="C3809" s="9">
        <v>0</v>
      </c>
      <c r="D3809" t="s">
        <v>259</v>
      </c>
      <c r="E3809" s="25">
        <v>20.071944842730655</v>
      </c>
      <c r="F3809" s="25">
        <v>10.651221620000689</v>
      </c>
      <c r="G3809" s="25">
        <v>10.832750637990467</v>
      </c>
      <c r="H3809" s="10">
        <v>0</v>
      </c>
    </row>
    <row r="3810" spans="1:8" x14ac:dyDescent="0.35">
      <c r="A3810" s="9" t="str">
        <f t="shared" si="124"/>
        <v>DISTRIBUCION VOLUMEN X CRITERIO (kg ó litros)Judías verdes Ing.NIVEL BAJO</v>
      </c>
      <c r="B3810" s="9">
        <v>0</v>
      </c>
      <c r="C3810" s="9">
        <v>0</v>
      </c>
      <c r="D3810" t="s">
        <v>260</v>
      </c>
      <c r="E3810" s="25">
        <v>15.595521014564229</v>
      </c>
      <c r="F3810" s="25">
        <v>21.663074906609669</v>
      </c>
      <c r="G3810" s="25">
        <v>49.121299789796318</v>
      </c>
      <c r="H3810" s="10">
        <v>0</v>
      </c>
    </row>
    <row r="3811" spans="1:8" x14ac:dyDescent="0.35">
      <c r="A3811" s="9" t="str">
        <f t="shared" si="124"/>
        <v>DISTRIBUCION VOLUMEN X CRITERIO (kg ó litros)Judías verdes Ing.HOMBRE</v>
      </c>
      <c r="B3811" s="9">
        <v>0</v>
      </c>
      <c r="C3811" s="9">
        <v>0</v>
      </c>
      <c r="D3811" t="s">
        <v>173</v>
      </c>
      <c r="E3811" s="25">
        <v>66.064051712666185</v>
      </c>
      <c r="F3811" s="25">
        <v>71.286813413771029</v>
      </c>
      <c r="G3811" s="25">
        <v>70.418946121494827</v>
      </c>
      <c r="H3811" s="10">
        <v>0</v>
      </c>
    </row>
    <row r="3812" spans="1:8" x14ac:dyDescent="0.35">
      <c r="A3812" s="9" t="str">
        <f t="shared" si="124"/>
        <v>DISTRIBUCION VOLUMEN X CRITERIO (kg ó litros)Judías verdes Ing.MUJER</v>
      </c>
      <c r="B3812" s="9">
        <v>0</v>
      </c>
      <c r="C3812" s="9">
        <v>0</v>
      </c>
      <c r="D3812" t="s">
        <v>174</v>
      </c>
      <c r="E3812" s="25">
        <v>33.935950890820124</v>
      </c>
      <c r="F3812" s="25">
        <v>28.713179681185363</v>
      </c>
      <c r="G3812" s="25">
        <v>29.581053553171405</v>
      </c>
      <c r="H3812" s="10">
        <v>0</v>
      </c>
    </row>
    <row r="3813" spans="1:8" x14ac:dyDescent="0.35">
      <c r="A3813" s="9" t="str">
        <f>$B$2343&amp;$C$3813&amp;D3813</f>
        <v>DISTRIBUCION VOLUMEN X CRITERIO (kg ó litros)Patatas Ing.T.ESPAÑA</v>
      </c>
      <c r="B3813" s="9">
        <v>0</v>
      </c>
      <c r="C3813" s="9" t="s">
        <v>115</v>
      </c>
      <c r="D3813" t="s">
        <v>145</v>
      </c>
      <c r="E3813" s="25">
        <v>100</v>
      </c>
      <c r="F3813" s="25">
        <v>100</v>
      </c>
      <c r="G3813" s="25">
        <v>100</v>
      </c>
      <c r="H3813" s="10">
        <v>0</v>
      </c>
    </row>
    <row r="3814" spans="1:8" x14ac:dyDescent="0.35">
      <c r="A3814" s="9" t="str">
        <f t="shared" ref="A3814:A3842" si="125">$B$2343&amp;$C$3813&amp;D3814</f>
        <v>DISTRIBUCION VOLUMEN X CRITERIO (kg ó litros)Patatas Ing.BCN AM</v>
      </c>
      <c r="B3814" s="9">
        <v>0</v>
      </c>
      <c r="C3814" s="9">
        <v>0</v>
      </c>
      <c r="D3814" t="s">
        <v>147</v>
      </c>
      <c r="E3814" s="25">
        <v>7.3105891631126063</v>
      </c>
      <c r="F3814" s="25">
        <v>8.037545219374449</v>
      </c>
      <c r="G3814" s="25">
        <v>7.8059542147419059</v>
      </c>
      <c r="H3814" s="10">
        <v>0</v>
      </c>
    </row>
    <row r="3815" spans="1:8" x14ac:dyDescent="0.35">
      <c r="A3815" s="9" t="str">
        <f t="shared" si="125"/>
        <v>DISTRIBUCION VOLUMEN X CRITERIO (kg ó litros)Patatas Ing.REST.CAT ARAGON</v>
      </c>
      <c r="B3815" s="9">
        <v>0</v>
      </c>
      <c r="C3815" s="9">
        <v>0</v>
      </c>
      <c r="D3815" t="s">
        <v>148</v>
      </c>
      <c r="E3815" s="25">
        <v>10.083316845804905</v>
      </c>
      <c r="F3815" s="25">
        <v>10.852887011240622</v>
      </c>
      <c r="G3815" s="25">
        <v>11.414609763274356</v>
      </c>
      <c r="H3815" s="10">
        <v>0</v>
      </c>
    </row>
    <row r="3816" spans="1:8" x14ac:dyDescent="0.35">
      <c r="A3816" s="9" t="str">
        <f t="shared" si="125"/>
        <v>DISTRIBUCION VOLUMEN X CRITERIO (kg ó litros)Patatas Ing.LEVANTE</v>
      </c>
      <c r="B3816" s="9">
        <v>0</v>
      </c>
      <c r="C3816" s="9">
        <v>0</v>
      </c>
      <c r="D3816" t="s">
        <v>149</v>
      </c>
      <c r="E3816" s="25">
        <v>14.764568615692042</v>
      </c>
      <c r="F3816" s="25">
        <v>14.504543865347358</v>
      </c>
      <c r="G3816" s="25">
        <v>14.742236960977115</v>
      </c>
      <c r="H3816" s="10">
        <v>0</v>
      </c>
    </row>
    <row r="3817" spans="1:8" x14ac:dyDescent="0.35">
      <c r="A3817" s="9" t="str">
        <f t="shared" si="125"/>
        <v>DISTRIBUCION VOLUMEN X CRITERIO (kg ó litros)Patatas Ing.ANDALUCIA</v>
      </c>
      <c r="B3817" s="9">
        <v>0</v>
      </c>
      <c r="C3817" s="9">
        <v>0</v>
      </c>
      <c r="D3817" t="s">
        <v>150</v>
      </c>
      <c r="E3817" s="25">
        <v>20.873719910338966</v>
      </c>
      <c r="F3817" s="25">
        <v>20.721455401814563</v>
      </c>
      <c r="G3817" s="25">
        <v>21.439870950730729</v>
      </c>
      <c r="H3817" s="10">
        <v>0</v>
      </c>
    </row>
    <row r="3818" spans="1:8" x14ac:dyDescent="0.35">
      <c r="A3818" s="9" t="str">
        <f t="shared" si="125"/>
        <v>DISTRIBUCION VOLUMEN X CRITERIO (kg ó litros)Patatas Ing.MDD AM</v>
      </c>
      <c r="B3818" s="9">
        <v>0</v>
      </c>
      <c r="C3818" s="9">
        <v>0</v>
      </c>
      <c r="D3818" t="s">
        <v>151</v>
      </c>
      <c r="E3818" s="25">
        <v>20.835683674884301</v>
      </c>
      <c r="F3818" s="25">
        <v>18.631529852184183</v>
      </c>
      <c r="G3818" s="25">
        <v>18.389956073675581</v>
      </c>
      <c r="H3818" s="10">
        <v>0</v>
      </c>
    </row>
    <row r="3819" spans="1:8" x14ac:dyDescent="0.35">
      <c r="A3819" s="9" t="str">
        <f t="shared" si="125"/>
        <v>DISTRIBUCION VOLUMEN X CRITERIO (kg ó litros)Patatas Ing.RTO CENTRO</v>
      </c>
      <c r="B3819" s="9">
        <v>0</v>
      </c>
      <c r="C3819" s="9">
        <v>0</v>
      </c>
      <c r="D3819" t="s">
        <v>152</v>
      </c>
      <c r="E3819" s="25">
        <v>8.85121846697926</v>
      </c>
      <c r="F3819" s="25">
        <v>9.8831170106417527</v>
      </c>
      <c r="G3819" s="25">
        <v>9.6183119201370815</v>
      </c>
      <c r="H3819" s="10">
        <v>0</v>
      </c>
    </row>
    <row r="3820" spans="1:8" x14ac:dyDescent="0.35">
      <c r="A3820" s="9" t="str">
        <f t="shared" si="125"/>
        <v>DISTRIBUCION VOLUMEN X CRITERIO (kg ó litros)Patatas Ing.NORTE-CENTRO</v>
      </c>
      <c r="B3820" s="9">
        <v>0</v>
      </c>
      <c r="C3820" s="9">
        <v>0</v>
      </c>
      <c r="D3820" t="s">
        <v>153</v>
      </c>
      <c r="E3820" s="25">
        <v>8.799625197062527</v>
      </c>
      <c r="F3820" s="25">
        <v>8.7375697906421887</v>
      </c>
      <c r="G3820" s="25">
        <v>8.745821664623687</v>
      </c>
      <c r="H3820" s="10">
        <v>0</v>
      </c>
    </row>
    <row r="3821" spans="1:8" x14ac:dyDescent="0.35">
      <c r="A3821" s="9" t="str">
        <f t="shared" si="125"/>
        <v>DISTRIBUCION VOLUMEN X CRITERIO (kg ó litros)Patatas Ing.NOROESTE</v>
      </c>
      <c r="B3821" s="9">
        <v>0</v>
      </c>
      <c r="C3821" s="9">
        <v>0</v>
      </c>
      <c r="D3821" t="s">
        <v>154</v>
      </c>
      <c r="E3821" s="25">
        <v>8.4812810349524135</v>
      </c>
      <c r="F3821" s="25">
        <v>8.6313445721980848</v>
      </c>
      <c r="G3821" s="25">
        <v>7.8432346090489853</v>
      </c>
      <c r="H3821" s="10">
        <v>0</v>
      </c>
    </row>
    <row r="3822" spans="1:8" x14ac:dyDescent="0.35">
      <c r="A3822" s="9" t="str">
        <f t="shared" si="125"/>
        <v>DISTRIBUCION VOLUMEN X CRITERIO (kg ó litros)Patatas Ing.&lt;2MIL</v>
      </c>
      <c r="B3822" s="9">
        <v>0</v>
      </c>
      <c r="C3822" s="9">
        <v>0</v>
      </c>
      <c r="D3822" t="s">
        <v>155</v>
      </c>
      <c r="E3822" s="25">
        <v>3.7851056728178936</v>
      </c>
      <c r="F3822" s="25">
        <v>4.4889524640654752</v>
      </c>
      <c r="G3822" s="25">
        <v>5.2373128222877599</v>
      </c>
      <c r="H3822" s="10">
        <v>0</v>
      </c>
    </row>
    <row r="3823" spans="1:8" x14ac:dyDescent="0.35">
      <c r="A3823" s="9" t="str">
        <f t="shared" si="125"/>
        <v>DISTRIBUCION VOLUMEN X CRITERIO (kg ó litros)Patatas Ing.2-5MIL</v>
      </c>
      <c r="B3823" s="9">
        <v>0</v>
      </c>
      <c r="C3823" s="9">
        <v>0</v>
      </c>
      <c r="D3823" t="s">
        <v>156</v>
      </c>
      <c r="E3823" s="25">
        <v>5.7114452161010858</v>
      </c>
      <c r="F3823" s="25">
        <v>5.2143160523349916</v>
      </c>
      <c r="G3823" s="25">
        <v>4.3560115898760063</v>
      </c>
      <c r="H3823" s="10">
        <v>0</v>
      </c>
    </row>
    <row r="3824" spans="1:8" x14ac:dyDescent="0.35">
      <c r="A3824" s="9" t="str">
        <f t="shared" si="125"/>
        <v>DISTRIBUCION VOLUMEN X CRITERIO (kg ó litros)Patatas Ing.5-10MIL</v>
      </c>
      <c r="B3824" s="9">
        <v>0</v>
      </c>
      <c r="C3824" s="9">
        <v>0</v>
      </c>
      <c r="D3824" t="s">
        <v>157</v>
      </c>
      <c r="E3824" s="25">
        <v>6.2695637106827062</v>
      </c>
      <c r="F3824" s="25">
        <v>7.2242343797595572</v>
      </c>
      <c r="G3824" s="25">
        <v>8.4134098085060334</v>
      </c>
      <c r="H3824" s="10">
        <v>0</v>
      </c>
    </row>
    <row r="3825" spans="1:8" x14ac:dyDescent="0.35">
      <c r="A3825" s="9" t="str">
        <f t="shared" si="125"/>
        <v>DISTRIBUCION VOLUMEN X CRITERIO (kg ó litros)Patatas Ing.10-30MIL</v>
      </c>
      <c r="B3825" s="9">
        <v>0</v>
      </c>
      <c r="C3825" s="9">
        <v>0</v>
      </c>
      <c r="D3825" t="s">
        <v>158</v>
      </c>
      <c r="E3825" s="25">
        <v>15.34156799162551</v>
      </c>
      <c r="F3825" s="25">
        <v>16.646059808231406</v>
      </c>
      <c r="G3825" s="25">
        <v>17.616078998190527</v>
      </c>
      <c r="H3825" s="10">
        <v>0</v>
      </c>
    </row>
    <row r="3826" spans="1:8" x14ac:dyDescent="0.35">
      <c r="A3826" s="9" t="str">
        <f t="shared" si="125"/>
        <v>DISTRIBUCION VOLUMEN X CRITERIO (kg ó litros)Patatas Ing.30-100MIL</v>
      </c>
      <c r="B3826" s="9">
        <v>0</v>
      </c>
      <c r="C3826" s="9">
        <v>0</v>
      </c>
      <c r="D3826" t="s">
        <v>159</v>
      </c>
      <c r="E3826" s="25">
        <v>22.677159157138501</v>
      </c>
      <c r="F3826" s="25">
        <v>22.558161556794971</v>
      </c>
      <c r="G3826" s="25">
        <v>22.72299121045987</v>
      </c>
      <c r="H3826" s="10">
        <v>0</v>
      </c>
    </row>
    <row r="3827" spans="1:8" x14ac:dyDescent="0.35">
      <c r="A3827" s="9" t="str">
        <f t="shared" si="125"/>
        <v>DISTRIBUCION VOLUMEN X CRITERIO (kg ó litros)Patatas Ing.100-200MIL</v>
      </c>
      <c r="B3827" s="9">
        <v>0</v>
      </c>
      <c r="C3827" s="9">
        <v>0</v>
      </c>
      <c r="D3827" t="s">
        <v>160</v>
      </c>
      <c r="E3827" s="25">
        <v>9.4147881220116787</v>
      </c>
      <c r="F3827" s="25">
        <v>9.0435686859208531</v>
      </c>
      <c r="G3827" s="25">
        <v>9.39350515364087</v>
      </c>
      <c r="H3827" s="10">
        <v>0</v>
      </c>
    </row>
    <row r="3828" spans="1:8" x14ac:dyDescent="0.35">
      <c r="A3828" s="9" t="str">
        <f t="shared" si="125"/>
        <v>DISTRIBUCION VOLUMEN X CRITERIO (kg ó litros)Patatas Ing.200-500MIL</v>
      </c>
      <c r="B3828" s="9">
        <v>0</v>
      </c>
      <c r="C3828" s="9">
        <v>0</v>
      </c>
      <c r="D3828" t="s">
        <v>161</v>
      </c>
      <c r="E3828" s="25">
        <v>16.344449454894932</v>
      </c>
      <c r="F3828" s="25">
        <v>16.685908377398661</v>
      </c>
      <c r="G3828" s="25">
        <v>14.567059208628223</v>
      </c>
      <c r="H3828" s="10">
        <v>0</v>
      </c>
    </row>
    <row r="3829" spans="1:8" x14ac:dyDescent="0.35">
      <c r="A3829" s="9" t="str">
        <f t="shared" si="125"/>
        <v>DISTRIBUCION VOLUMEN X CRITERIO (kg ó litros)Patatas Ing.&gt;500MIL</v>
      </c>
      <c r="B3829" s="9">
        <v>0</v>
      </c>
      <c r="C3829" s="9">
        <v>0</v>
      </c>
      <c r="D3829" t="s">
        <v>162</v>
      </c>
      <c r="E3829" s="25">
        <v>20.455923931377278</v>
      </c>
      <c r="F3829" s="25">
        <v>18.138793789775235</v>
      </c>
      <c r="G3829" s="25">
        <v>17.693629686851491</v>
      </c>
      <c r="H3829" s="10">
        <v>0</v>
      </c>
    </row>
    <row r="3830" spans="1:8" x14ac:dyDescent="0.35">
      <c r="A3830" s="9" t="str">
        <f t="shared" si="125"/>
        <v>DISTRIBUCION VOLUMEN X CRITERIO (kg ó litros)Patatas Ing.DE 15 A 19 AÑOS</v>
      </c>
      <c r="B3830" s="9">
        <v>0</v>
      </c>
      <c r="C3830" s="9">
        <v>0</v>
      </c>
      <c r="D3830" t="s">
        <v>163</v>
      </c>
      <c r="E3830" s="25">
        <v>2.191630017225771</v>
      </c>
      <c r="F3830" s="25">
        <v>3.3294333086797909</v>
      </c>
      <c r="G3830" s="25">
        <v>2.8466906900487752</v>
      </c>
      <c r="H3830" s="10">
        <v>0</v>
      </c>
    </row>
    <row r="3831" spans="1:8" x14ac:dyDescent="0.35">
      <c r="A3831" s="9" t="str">
        <f t="shared" si="125"/>
        <v>DISTRIBUCION VOLUMEN X CRITERIO (kg ó litros)Patatas Ing.DE 20 A 24 AÑOS</v>
      </c>
      <c r="B3831" s="9">
        <v>0</v>
      </c>
      <c r="C3831" s="9">
        <v>0</v>
      </c>
      <c r="D3831" t="s">
        <v>164</v>
      </c>
      <c r="E3831" s="25">
        <v>3.607447020552415</v>
      </c>
      <c r="F3831" s="25">
        <v>3.6092376558512282</v>
      </c>
      <c r="G3831" s="25">
        <v>3.0963658428802754</v>
      </c>
      <c r="H3831" s="10">
        <v>0</v>
      </c>
    </row>
    <row r="3832" spans="1:8" x14ac:dyDescent="0.35">
      <c r="A3832" s="9" t="str">
        <f t="shared" si="125"/>
        <v>DISTRIBUCION VOLUMEN X CRITERIO (kg ó litros)Patatas Ing.DE 25 A 34 AÑOS</v>
      </c>
      <c r="B3832" s="9">
        <v>0</v>
      </c>
      <c r="C3832" s="9">
        <v>0</v>
      </c>
      <c r="D3832" t="s">
        <v>165</v>
      </c>
      <c r="E3832" s="25">
        <v>12.003825544059969</v>
      </c>
      <c r="F3832" s="25">
        <v>12.024204803158439</v>
      </c>
      <c r="G3832" s="25">
        <v>10.378030471145774</v>
      </c>
      <c r="H3832" s="10">
        <v>0</v>
      </c>
    </row>
    <row r="3833" spans="1:8" x14ac:dyDescent="0.35">
      <c r="A3833" s="9" t="str">
        <f t="shared" si="125"/>
        <v>DISTRIBUCION VOLUMEN X CRITERIO (kg ó litros)Patatas Ing.DE 35 A 49 AÑOS</v>
      </c>
      <c r="B3833" s="9">
        <v>0</v>
      </c>
      <c r="C3833" s="9">
        <v>0</v>
      </c>
      <c r="D3833" t="s">
        <v>166</v>
      </c>
      <c r="E3833" s="25">
        <v>30.488377685594763</v>
      </c>
      <c r="F3833" s="25">
        <v>28.985499930978598</v>
      </c>
      <c r="G3833" s="25">
        <v>28.748082761802813</v>
      </c>
      <c r="H3833" s="10">
        <v>0</v>
      </c>
    </row>
    <row r="3834" spans="1:8" x14ac:dyDescent="0.35">
      <c r="A3834" s="9" t="str">
        <f t="shared" si="125"/>
        <v>DISTRIBUCION VOLUMEN X CRITERIO (kg ó litros)Patatas Ing.DE 50 A 59 AÑOS</v>
      </c>
      <c r="B3834" s="9">
        <v>0</v>
      </c>
      <c r="C3834" s="9">
        <v>0</v>
      </c>
      <c r="D3834" t="s">
        <v>167</v>
      </c>
      <c r="E3834" s="25">
        <v>23.659369503223093</v>
      </c>
      <c r="F3834" s="25">
        <v>24.366276908080913</v>
      </c>
      <c r="G3834" s="25">
        <v>26.565544857182939</v>
      </c>
      <c r="H3834" s="10">
        <v>0</v>
      </c>
    </row>
    <row r="3835" spans="1:8" x14ac:dyDescent="0.35">
      <c r="A3835" s="9" t="str">
        <f t="shared" si="125"/>
        <v>DISTRIBUCION VOLUMEN X CRITERIO (kg ó litros)Patatas Ing.DE 60 A 75 AÑOS</v>
      </c>
      <c r="B3835" s="9">
        <v>0</v>
      </c>
      <c r="C3835" s="9">
        <v>0</v>
      </c>
      <c r="D3835" t="s">
        <v>168</v>
      </c>
      <c r="E3835" s="25">
        <v>28.049352754059285</v>
      </c>
      <c r="F3835" s="25">
        <v>27.685342791609646</v>
      </c>
      <c r="G3835" s="25">
        <v>28.365281398847674</v>
      </c>
      <c r="H3835" s="10">
        <v>0</v>
      </c>
    </row>
    <row r="3836" spans="1:8" x14ac:dyDescent="0.35">
      <c r="A3836" s="9" t="str">
        <f t="shared" si="125"/>
        <v>DISTRIBUCION VOLUMEN X CRITERIO (kg ó litros)Patatas Ing.NIVEL ALTO</v>
      </c>
      <c r="B3836" s="9">
        <v>0</v>
      </c>
      <c r="C3836" s="9">
        <v>0</v>
      </c>
      <c r="D3836" t="s">
        <v>256</v>
      </c>
      <c r="E3836" s="25">
        <v>27.215985745331363</v>
      </c>
      <c r="F3836" s="25">
        <v>25.231506994366587</v>
      </c>
      <c r="G3836" s="25">
        <v>25.506980407995695</v>
      </c>
      <c r="H3836" s="10">
        <v>0</v>
      </c>
    </row>
    <row r="3837" spans="1:8" x14ac:dyDescent="0.35">
      <c r="A3837" s="9" t="str">
        <f t="shared" si="125"/>
        <v>DISTRIBUCION VOLUMEN X CRITERIO (kg ó litros)Patatas Ing.NIVEL MEDIO ALTO</v>
      </c>
      <c r="B3837" s="9">
        <v>0</v>
      </c>
      <c r="C3837" s="9">
        <v>0</v>
      </c>
      <c r="D3837" t="s">
        <v>257</v>
      </c>
      <c r="E3837" s="25">
        <v>15.699937540232224</v>
      </c>
      <c r="F3837" s="25">
        <v>15.438847682180173</v>
      </c>
      <c r="G3837" s="25">
        <v>17.122239165660265</v>
      </c>
      <c r="H3837" s="10">
        <v>0</v>
      </c>
    </row>
    <row r="3838" spans="1:8" x14ac:dyDescent="0.35">
      <c r="A3838" s="9" t="str">
        <f t="shared" si="125"/>
        <v>DISTRIBUCION VOLUMEN X CRITERIO (kg ó litros)Patatas Ing.NIVEL MEDIO</v>
      </c>
      <c r="B3838" s="9">
        <v>0</v>
      </c>
      <c r="C3838" s="9">
        <v>0</v>
      </c>
      <c r="D3838" t="s">
        <v>258</v>
      </c>
      <c r="E3838" s="25">
        <v>24.667083561809907</v>
      </c>
      <c r="F3838" s="25">
        <v>24.984496195453264</v>
      </c>
      <c r="G3838" s="25">
        <v>25.974316595561302</v>
      </c>
      <c r="H3838" s="10">
        <v>0</v>
      </c>
    </row>
    <row r="3839" spans="1:8" x14ac:dyDescent="0.35">
      <c r="A3839" s="9" t="str">
        <f t="shared" si="125"/>
        <v>DISTRIBUCION VOLUMEN X CRITERIO (kg ó litros)Patatas Ing.NIVEL MEDIO BAJO</v>
      </c>
      <c r="B3839" s="9">
        <v>0</v>
      </c>
      <c r="C3839" s="9">
        <v>0</v>
      </c>
      <c r="D3839" t="s">
        <v>259</v>
      </c>
      <c r="E3839" s="25">
        <v>14.770900266547807</v>
      </c>
      <c r="F3839" s="25">
        <v>14.000481723324373</v>
      </c>
      <c r="G3839" s="25">
        <v>13.12547861390888</v>
      </c>
      <c r="H3839" s="10">
        <v>0</v>
      </c>
    </row>
    <row r="3840" spans="1:8" x14ac:dyDescent="0.35">
      <c r="A3840" s="9" t="str">
        <f t="shared" si="125"/>
        <v>DISTRIBUCION VOLUMEN X CRITERIO (kg ó litros)Patatas Ing.NIVEL BAJO</v>
      </c>
      <c r="B3840" s="9">
        <v>0</v>
      </c>
      <c r="C3840" s="9">
        <v>0</v>
      </c>
      <c r="D3840" t="s">
        <v>260</v>
      </c>
      <c r="E3840" s="25">
        <v>17.646094904062</v>
      </c>
      <c r="F3840" s="25">
        <v>20.344665879619559</v>
      </c>
      <c r="G3840" s="25">
        <v>18.270980089116883</v>
      </c>
      <c r="H3840" s="10">
        <v>0</v>
      </c>
    </row>
    <row r="3841" spans="1:8" x14ac:dyDescent="0.35">
      <c r="A3841" s="9" t="str">
        <f t="shared" si="125"/>
        <v>DISTRIBUCION VOLUMEN X CRITERIO (kg ó litros)Patatas Ing.HOMBRE</v>
      </c>
      <c r="B3841" s="9">
        <v>0</v>
      </c>
      <c r="C3841" s="9">
        <v>0</v>
      </c>
      <c r="D3841" t="s">
        <v>173</v>
      </c>
      <c r="E3841" s="25">
        <v>50.685814866866885</v>
      </c>
      <c r="F3841" s="25">
        <v>51.270901452299633</v>
      </c>
      <c r="G3841" s="25">
        <v>50.564476904272205</v>
      </c>
      <c r="H3841" s="10">
        <v>0</v>
      </c>
    </row>
    <row r="3842" spans="1:8" x14ac:dyDescent="0.35">
      <c r="A3842" s="9" t="str">
        <f t="shared" si="125"/>
        <v>DISTRIBUCION VOLUMEN X CRITERIO (kg ó litros)Patatas Ing.MUJER</v>
      </c>
      <c r="B3842" s="9">
        <v>0</v>
      </c>
      <c r="C3842" s="9">
        <v>0</v>
      </c>
      <c r="D3842" t="s">
        <v>174</v>
      </c>
      <c r="E3842" s="25">
        <v>49.314185815938714</v>
      </c>
      <c r="F3842" s="25">
        <v>48.729081555563667</v>
      </c>
      <c r="G3842" s="25">
        <v>49.435514775757831</v>
      </c>
      <c r="H3842" s="10">
        <v>0</v>
      </c>
    </row>
    <row r="3843" spans="1:8" x14ac:dyDescent="0.35">
      <c r="A3843" s="9" t="str">
        <f>$B$2343&amp;$C$3843&amp;D3843</f>
        <v>DISTRIBUCION VOLUMEN X CRITERIO (kg ó litros)Cebollas Ing.T.ESPAÑA</v>
      </c>
      <c r="B3843" s="9">
        <v>0</v>
      </c>
      <c r="C3843" s="9" t="s">
        <v>116</v>
      </c>
      <c r="D3843" t="s">
        <v>145</v>
      </c>
      <c r="E3843" s="25">
        <v>100</v>
      </c>
      <c r="F3843" s="25">
        <v>100</v>
      </c>
      <c r="G3843" s="25">
        <v>100</v>
      </c>
      <c r="H3843" s="10">
        <v>0</v>
      </c>
    </row>
    <row r="3844" spans="1:8" x14ac:dyDescent="0.35">
      <c r="A3844" s="9" t="str">
        <f t="shared" ref="A3844:A3872" si="126">$B$2343&amp;$C$3843&amp;D3844</f>
        <v>DISTRIBUCION VOLUMEN X CRITERIO (kg ó litros)Cebollas Ing.BCN AM</v>
      </c>
      <c r="B3844" s="9">
        <v>0</v>
      </c>
      <c r="C3844" s="9">
        <v>0</v>
      </c>
      <c r="D3844" t="s">
        <v>147</v>
      </c>
      <c r="E3844" s="25">
        <v>9.5661447038635536</v>
      </c>
      <c r="F3844" s="25">
        <v>8.4121061442858736</v>
      </c>
      <c r="G3844" s="25">
        <v>7.7284586568448903</v>
      </c>
      <c r="H3844" s="10">
        <v>0</v>
      </c>
    </row>
    <row r="3845" spans="1:8" x14ac:dyDescent="0.35">
      <c r="A3845" s="9" t="str">
        <f t="shared" si="126"/>
        <v>DISTRIBUCION VOLUMEN X CRITERIO (kg ó litros)Cebollas Ing.REST.CAT ARAGON</v>
      </c>
      <c r="B3845" s="9">
        <v>0</v>
      </c>
      <c r="C3845" s="9">
        <v>0</v>
      </c>
      <c r="D3845" t="s">
        <v>148</v>
      </c>
      <c r="E3845" s="25">
        <v>10.579938681521369</v>
      </c>
      <c r="F3845" s="25">
        <v>11.870613289929279</v>
      </c>
      <c r="G3845" s="25">
        <v>12.839869211709059</v>
      </c>
      <c r="H3845" s="10">
        <v>0</v>
      </c>
    </row>
    <row r="3846" spans="1:8" x14ac:dyDescent="0.35">
      <c r="A3846" s="9" t="str">
        <f t="shared" si="126"/>
        <v>DISTRIBUCION VOLUMEN X CRITERIO (kg ó litros)Cebollas Ing.LEVANTE</v>
      </c>
      <c r="B3846" s="9">
        <v>0</v>
      </c>
      <c r="C3846" s="9">
        <v>0</v>
      </c>
      <c r="D3846" t="s">
        <v>149</v>
      </c>
      <c r="E3846" s="25">
        <v>16.688738946799052</v>
      </c>
      <c r="F3846" s="25">
        <v>17.368259689913259</v>
      </c>
      <c r="G3846" s="25">
        <v>17.548174481798348</v>
      </c>
      <c r="H3846" s="10">
        <v>0</v>
      </c>
    </row>
    <row r="3847" spans="1:8" x14ac:dyDescent="0.35">
      <c r="A3847" s="9" t="str">
        <f t="shared" si="126"/>
        <v>DISTRIBUCION VOLUMEN X CRITERIO (kg ó litros)Cebollas Ing.ANDALUCIA</v>
      </c>
      <c r="B3847" s="9">
        <v>0</v>
      </c>
      <c r="C3847" s="9">
        <v>0</v>
      </c>
      <c r="D3847" t="s">
        <v>150</v>
      </c>
      <c r="E3847" s="25">
        <v>18.148414539842161</v>
      </c>
      <c r="F3847" s="25">
        <v>17.506309836147818</v>
      </c>
      <c r="G3847" s="25">
        <v>19.930678576876456</v>
      </c>
      <c r="H3847" s="10">
        <v>0</v>
      </c>
    </row>
    <row r="3848" spans="1:8" x14ac:dyDescent="0.35">
      <c r="A3848" s="9" t="str">
        <f t="shared" si="126"/>
        <v>DISTRIBUCION VOLUMEN X CRITERIO (kg ó litros)Cebollas Ing.MDD AM</v>
      </c>
      <c r="B3848" s="9">
        <v>0</v>
      </c>
      <c r="C3848" s="9">
        <v>0</v>
      </c>
      <c r="D3848" t="s">
        <v>151</v>
      </c>
      <c r="E3848" s="25">
        <v>20.794750780259871</v>
      </c>
      <c r="F3848" s="25">
        <v>18.503681669359967</v>
      </c>
      <c r="G3848" s="25">
        <v>16.487777288761794</v>
      </c>
      <c r="H3848" s="10">
        <v>0</v>
      </c>
    </row>
    <row r="3849" spans="1:8" x14ac:dyDescent="0.35">
      <c r="A3849" s="9" t="str">
        <f t="shared" si="126"/>
        <v>DISTRIBUCION VOLUMEN X CRITERIO (kg ó litros)Cebollas Ing.RTO CENTRO</v>
      </c>
      <c r="B3849" s="9">
        <v>0</v>
      </c>
      <c r="C3849" s="9">
        <v>0</v>
      </c>
      <c r="D3849" t="s">
        <v>152</v>
      </c>
      <c r="E3849" s="25">
        <v>9.0220947380364755</v>
      </c>
      <c r="F3849" s="25">
        <v>11.765645511547422</v>
      </c>
      <c r="G3849" s="25">
        <v>11.514722304238113</v>
      </c>
      <c r="H3849" s="10">
        <v>0</v>
      </c>
    </row>
    <row r="3850" spans="1:8" x14ac:dyDescent="0.35">
      <c r="A3850" s="9" t="str">
        <f t="shared" si="126"/>
        <v>DISTRIBUCION VOLUMEN X CRITERIO (kg ó litros)Cebollas Ing.NORTE-CENTRO</v>
      </c>
      <c r="B3850" s="9">
        <v>0</v>
      </c>
      <c r="C3850" s="9">
        <v>0</v>
      </c>
      <c r="D3850" t="s">
        <v>153</v>
      </c>
      <c r="E3850" s="25">
        <v>7.9038534466496309</v>
      </c>
      <c r="F3850" s="25">
        <v>6.4804977194034459</v>
      </c>
      <c r="G3850" s="25">
        <v>7.462597540632772</v>
      </c>
      <c r="H3850" s="10">
        <v>0</v>
      </c>
    </row>
    <row r="3851" spans="1:8" x14ac:dyDescent="0.35">
      <c r="A3851" s="9" t="str">
        <f t="shared" si="126"/>
        <v>DISTRIBUCION VOLUMEN X CRITERIO (kg ó litros)Cebollas Ing.NOROESTE</v>
      </c>
      <c r="B3851" s="9">
        <v>0</v>
      </c>
      <c r="C3851" s="9">
        <v>0</v>
      </c>
      <c r="D3851" t="s">
        <v>154</v>
      </c>
      <c r="E3851" s="25">
        <v>7.2960603644078708</v>
      </c>
      <c r="F3851" s="25">
        <v>8.0928961889996209</v>
      </c>
      <c r="G3851" s="25">
        <v>6.4877225402530518</v>
      </c>
      <c r="H3851" s="10">
        <v>0</v>
      </c>
    </row>
    <row r="3852" spans="1:8" x14ac:dyDescent="0.35">
      <c r="A3852" s="9" t="str">
        <f t="shared" si="126"/>
        <v>DISTRIBUCION VOLUMEN X CRITERIO (kg ó litros)Cebollas Ing.&lt;2MIL</v>
      </c>
      <c r="B3852" s="9">
        <v>0</v>
      </c>
      <c r="C3852" s="9">
        <v>0</v>
      </c>
      <c r="D3852" t="s">
        <v>155</v>
      </c>
      <c r="E3852" s="25">
        <v>3.8260804561689703</v>
      </c>
      <c r="F3852" s="25">
        <v>4.1098108398143474</v>
      </c>
      <c r="G3852" s="25">
        <v>6.4485156495347669</v>
      </c>
      <c r="H3852" s="10">
        <v>0</v>
      </c>
    </row>
    <row r="3853" spans="1:8" x14ac:dyDescent="0.35">
      <c r="A3853" s="9" t="str">
        <f t="shared" si="126"/>
        <v>DISTRIBUCION VOLUMEN X CRITERIO (kg ó litros)Cebollas Ing.2-5MIL</v>
      </c>
      <c r="B3853" s="9">
        <v>0</v>
      </c>
      <c r="C3853" s="9">
        <v>0</v>
      </c>
      <c r="D3853" t="s">
        <v>156</v>
      </c>
      <c r="E3853" s="25">
        <v>4.3003470344863066</v>
      </c>
      <c r="F3853" s="25">
        <v>4.318061156116447</v>
      </c>
      <c r="G3853" s="25">
        <v>4.103458193832175</v>
      </c>
      <c r="H3853" s="10">
        <v>0</v>
      </c>
    </row>
    <row r="3854" spans="1:8" x14ac:dyDescent="0.35">
      <c r="A3854" s="9" t="str">
        <f t="shared" si="126"/>
        <v>DISTRIBUCION VOLUMEN X CRITERIO (kg ó litros)Cebollas Ing.5-10MIL</v>
      </c>
      <c r="B3854" s="9">
        <v>0</v>
      </c>
      <c r="C3854" s="9">
        <v>0</v>
      </c>
      <c r="D3854" t="s">
        <v>157</v>
      </c>
      <c r="E3854" s="25">
        <v>6.8201057351493937</v>
      </c>
      <c r="F3854" s="25">
        <v>9.6999081789277675</v>
      </c>
      <c r="G3854" s="25">
        <v>10.822273493663733</v>
      </c>
      <c r="H3854" s="10">
        <v>0</v>
      </c>
    </row>
    <row r="3855" spans="1:8" x14ac:dyDescent="0.35">
      <c r="A3855" s="9" t="str">
        <f t="shared" si="126"/>
        <v>DISTRIBUCION VOLUMEN X CRITERIO (kg ó litros)Cebollas Ing.10-30MIL</v>
      </c>
      <c r="B3855" s="9">
        <v>0</v>
      </c>
      <c r="C3855" s="9">
        <v>0</v>
      </c>
      <c r="D3855" t="s">
        <v>158</v>
      </c>
      <c r="E3855" s="25">
        <v>13.002481092344553</v>
      </c>
      <c r="F3855" s="25">
        <v>15.691582468337131</v>
      </c>
      <c r="G3855" s="25">
        <v>17.696350613444221</v>
      </c>
      <c r="H3855" s="10">
        <v>0</v>
      </c>
    </row>
    <row r="3856" spans="1:8" x14ac:dyDescent="0.35">
      <c r="A3856" s="9" t="str">
        <f t="shared" si="126"/>
        <v>DISTRIBUCION VOLUMEN X CRITERIO (kg ó litros)Cebollas Ing.30-100MIL</v>
      </c>
      <c r="B3856" s="9">
        <v>0</v>
      </c>
      <c r="C3856" s="9">
        <v>0</v>
      </c>
      <c r="D3856" t="s">
        <v>159</v>
      </c>
      <c r="E3856" s="25">
        <v>25.629181418554932</v>
      </c>
      <c r="F3856" s="25">
        <v>22.656847471598475</v>
      </c>
      <c r="G3856" s="25">
        <v>21.052764329542303</v>
      </c>
      <c r="H3856" s="10">
        <v>0</v>
      </c>
    </row>
    <row r="3857" spans="1:8" x14ac:dyDescent="0.35">
      <c r="A3857" s="9" t="str">
        <f t="shared" si="126"/>
        <v>DISTRIBUCION VOLUMEN X CRITERIO (kg ó litros)Cebollas Ing.100-200MIL</v>
      </c>
      <c r="B3857" s="9">
        <v>0</v>
      </c>
      <c r="C3857" s="9">
        <v>0</v>
      </c>
      <c r="D3857" t="s">
        <v>160</v>
      </c>
      <c r="E3857" s="25">
        <v>10.162092327788478</v>
      </c>
      <c r="F3857" s="25">
        <v>7.1359485504227385</v>
      </c>
      <c r="G3857" s="25">
        <v>8.7850318857882197</v>
      </c>
      <c r="H3857" s="10">
        <v>0</v>
      </c>
    </row>
    <row r="3858" spans="1:8" x14ac:dyDescent="0.35">
      <c r="A3858" s="9" t="str">
        <f t="shared" si="126"/>
        <v>DISTRIBUCION VOLUMEN X CRITERIO (kg ó litros)Cebollas Ing.200-500MIL</v>
      </c>
      <c r="B3858" s="9">
        <v>0</v>
      </c>
      <c r="C3858" s="9">
        <v>0</v>
      </c>
      <c r="D3858" t="s">
        <v>161</v>
      </c>
      <c r="E3858" s="25">
        <v>15.222459967160869</v>
      </c>
      <c r="F3858" s="25">
        <v>17.662359292462384</v>
      </c>
      <c r="G3858" s="25">
        <v>14.654484240767252</v>
      </c>
      <c r="H3858" s="10">
        <v>0</v>
      </c>
    </row>
    <row r="3859" spans="1:8" x14ac:dyDescent="0.35">
      <c r="A3859" s="9" t="str">
        <f t="shared" si="126"/>
        <v>DISTRIBUCION VOLUMEN X CRITERIO (kg ó litros)Cebollas Ing.&gt;500MIL</v>
      </c>
      <c r="B3859" s="9">
        <v>0</v>
      </c>
      <c r="C3859" s="9">
        <v>0</v>
      </c>
      <c r="D3859" t="s">
        <v>162</v>
      </c>
      <c r="E3859" s="25">
        <v>21.037247022830698</v>
      </c>
      <c r="F3859" s="25">
        <v>18.725487353196669</v>
      </c>
      <c r="G3859" s="25">
        <v>16.437118527085705</v>
      </c>
      <c r="H3859" s="10">
        <v>0</v>
      </c>
    </row>
    <row r="3860" spans="1:8" x14ac:dyDescent="0.35">
      <c r="A3860" s="9" t="str">
        <f t="shared" si="126"/>
        <v>DISTRIBUCION VOLUMEN X CRITERIO (kg ó litros)Cebollas Ing.DE 15 A 19 AÑOS</v>
      </c>
      <c r="B3860" s="9">
        <v>0</v>
      </c>
      <c r="C3860" s="9">
        <v>0</v>
      </c>
      <c r="D3860" t="s">
        <v>163</v>
      </c>
      <c r="E3860" s="25">
        <v>3.1547875439191069</v>
      </c>
      <c r="F3860" s="25">
        <v>5.0701583383895121</v>
      </c>
      <c r="G3860" s="25">
        <v>4.6489036063689388</v>
      </c>
      <c r="H3860" s="10">
        <v>0</v>
      </c>
    </row>
    <row r="3861" spans="1:8" x14ac:dyDescent="0.35">
      <c r="A3861" s="9" t="str">
        <f t="shared" si="126"/>
        <v>DISTRIBUCION VOLUMEN X CRITERIO (kg ó litros)Cebollas Ing.DE 20 A 24 AÑOS</v>
      </c>
      <c r="B3861" s="9">
        <v>0</v>
      </c>
      <c r="C3861" s="9">
        <v>0</v>
      </c>
      <c r="D3861" t="s">
        <v>164</v>
      </c>
      <c r="E3861" s="25">
        <v>3.4083834248133984</v>
      </c>
      <c r="F3861" s="25">
        <v>3.2936712272270809</v>
      </c>
      <c r="G3861" s="25">
        <v>3.9050990259432221</v>
      </c>
      <c r="H3861" s="10">
        <v>0</v>
      </c>
    </row>
    <row r="3862" spans="1:8" x14ac:dyDescent="0.35">
      <c r="A3862" s="9" t="str">
        <f t="shared" si="126"/>
        <v>DISTRIBUCION VOLUMEN X CRITERIO (kg ó litros)Cebollas Ing.DE 25 A 34 AÑOS</v>
      </c>
      <c r="B3862" s="9">
        <v>0</v>
      </c>
      <c r="C3862" s="9">
        <v>0</v>
      </c>
      <c r="D3862" t="s">
        <v>165</v>
      </c>
      <c r="E3862" s="25">
        <v>10.533304166136173</v>
      </c>
      <c r="F3862" s="25">
        <v>11.129175237445867</v>
      </c>
      <c r="G3862" s="25">
        <v>10.126412258291252</v>
      </c>
      <c r="H3862" s="10">
        <v>0</v>
      </c>
    </row>
    <row r="3863" spans="1:8" x14ac:dyDescent="0.35">
      <c r="A3863" s="9" t="str">
        <f t="shared" si="126"/>
        <v>DISTRIBUCION VOLUMEN X CRITERIO (kg ó litros)Cebollas Ing.DE 35 A 49 AÑOS</v>
      </c>
      <c r="B3863" s="9">
        <v>0</v>
      </c>
      <c r="C3863" s="9">
        <v>0</v>
      </c>
      <c r="D3863" t="s">
        <v>166</v>
      </c>
      <c r="E3863" s="25">
        <v>30.717082069439822</v>
      </c>
      <c r="F3863" s="25">
        <v>27.642369375762637</v>
      </c>
      <c r="G3863" s="25">
        <v>27.998389887354701</v>
      </c>
      <c r="H3863" s="10">
        <v>0</v>
      </c>
    </row>
    <row r="3864" spans="1:8" x14ac:dyDescent="0.35">
      <c r="A3864" s="9" t="str">
        <f t="shared" si="126"/>
        <v>DISTRIBUCION VOLUMEN X CRITERIO (kg ó litros)Cebollas Ing.DE 50 A 59 AÑOS</v>
      </c>
      <c r="B3864" s="9">
        <v>0</v>
      </c>
      <c r="C3864" s="9">
        <v>0</v>
      </c>
      <c r="D3864" t="s">
        <v>167</v>
      </c>
      <c r="E3864" s="25">
        <v>24.445769806971466</v>
      </c>
      <c r="F3864" s="25">
        <v>22.715492173778472</v>
      </c>
      <c r="G3864" s="25">
        <v>25.689726585047385</v>
      </c>
      <c r="H3864" s="10">
        <v>0</v>
      </c>
    </row>
    <row r="3865" spans="1:8" x14ac:dyDescent="0.35">
      <c r="A3865" s="9" t="str">
        <f t="shared" si="126"/>
        <v>DISTRIBUCION VOLUMEN X CRITERIO (kg ó litros)Cebollas Ing.DE 60 A 75 AÑOS</v>
      </c>
      <c r="B3865" s="9">
        <v>0</v>
      </c>
      <c r="C3865" s="9">
        <v>0</v>
      </c>
      <c r="D3865" t="s">
        <v>168</v>
      </c>
      <c r="E3865" s="25">
        <v>27.740666977425455</v>
      </c>
      <c r="F3865" s="25">
        <v>30.149143621193105</v>
      </c>
      <c r="G3865" s="25">
        <v>27.631463497005164</v>
      </c>
      <c r="H3865" s="10">
        <v>0</v>
      </c>
    </row>
    <row r="3866" spans="1:8" x14ac:dyDescent="0.35">
      <c r="A3866" s="9" t="str">
        <f t="shared" si="126"/>
        <v>DISTRIBUCION VOLUMEN X CRITERIO (kg ó litros)Cebollas Ing.NIVEL ALTO</v>
      </c>
      <c r="B3866" s="9">
        <v>0</v>
      </c>
      <c r="C3866" s="9">
        <v>0</v>
      </c>
      <c r="D3866" t="s">
        <v>256</v>
      </c>
      <c r="E3866" s="25">
        <v>27.607834426261963</v>
      </c>
      <c r="F3866" s="25">
        <v>23.331350182879802</v>
      </c>
      <c r="G3866" s="25">
        <v>23.063468167674387</v>
      </c>
      <c r="H3866" s="10">
        <v>0</v>
      </c>
    </row>
    <row r="3867" spans="1:8" x14ac:dyDescent="0.35">
      <c r="A3867" s="9" t="str">
        <f t="shared" si="126"/>
        <v>DISTRIBUCION VOLUMEN X CRITERIO (kg ó litros)Cebollas Ing.NIVEL MEDIO ALTO</v>
      </c>
      <c r="B3867" s="9">
        <v>0</v>
      </c>
      <c r="C3867" s="9">
        <v>0</v>
      </c>
      <c r="D3867" t="s">
        <v>257</v>
      </c>
      <c r="E3867" s="25">
        <v>12.801354907302089</v>
      </c>
      <c r="F3867" s="25">
        <v>13.261065371595643</v>
      </c>
      <c r="G3867" s="25">
        <v>16.677826450697335</v>
      </c>
      <c r="H3867" s="10">
        <v>0</v>
      </c>
    </row>
    <row r="3868" spans="1:8" x14ac:dyDescent="0.35">
      <c r="A3868" s="9" t="str">
        <f t="shared" si="126"/>
        <v>DISTRIBUCION VOLUMEN X CRITERIO (kg ó litros)Cebollas Ing.NIVEL MEDIO</v>
      </c>
      <c r="B3868" s="9">
        <v>0</v>
      </c>
      <c r="C3868" s="9">
        <v>0</v>
      </c>
      <c r="D3868" t="s">
        <v>258</v>
      </c>
      <c r="E3868" s="25">
        <v>23.077654486251106</v>
      </c>
      <c r="F3868" s="25">
        <v>27.912886056898778</v>
      </c>
      <c r="G3868" s="25">
        <v>25.092503473553862</v>
      </c>
      <c r="H3868" s="10">
        <v>0</v>
      </c>
    </row>
    <row r="3869" spans="1:8" x14ac:dyDescent="0.35">
      <c r="A3869" s="9" t="str">
        <f t="shared" si="126"/>
        <v>DISTRIBUCION VOLUMEN X CRITERIO (kg ó litros)Cebollas Ing.NIVEL MEDIO BAJO</v>
      </c>
      <c r="B3869" s="9">
        <v>0</v>
      </c>
      <c r="C3869" s="9">
        <v>0</v>
      </c>
      <c r="D3869" t="s">
        <v>259</v>
      </c>
      <c r="E3869" s="25">
        <v>17.294708169877495</v>
      </c>
      <c r="F3869" s="25">
        <v>15.261089848482165</v>
      </c>
      <c r="G3869" s="25">
        <v>15.504664232019469</v>
      </c>
      <c r="H3869" s="10">
        <v>0</v>
      </c>
    </row>
    <row r="3870" spans="1:8" x14ac:dyDescent="0.35">
      <c r="A3870" s="9" t="str">
        <f t="shared" si="126"/>
        <v>DISTRIBUCION VOLUMEN X CRITERIO (kg ó litros)Cebollas Ing.NIVEL BAJO</v>
      </c>
      <c r="B3870" s="9">
        <v>0</v>
      </c>
      <c r="C3870" s="9">
        <v>0</v>
      </c>
      <c r="D3870" t="s">
        <v>260</v>
      </c>
      <c r="E3870" s="25">
        <v>19.218446774121158</v>
      </c>
      <c r="F3870" s="25">
        <v>20.233615901090086</v>
      </c>
      <c r="G3870" s="25">
        <v>19.661530078993657</v>
      </c>
      <c r="H3870" s="10">
        <v>0</v>
      </c>
    </row>
    <row r="3871" spans="1:8" x14ac:dyDescent="0.35">
      <c r="A3871" s="9" t="str">
        <f t="shared" si="126"/>
        <v>DISTRIBUCION VOLUMEN X CRITERIO (kg ó litros)Cebollas Ing.HOMBRE</v>
      </c>
      <c r="B3871" s="9">
        <v>0</v>
      </c>
      <c r="C3871" s="9">
        <v>0</v>
      </c>
      <c r="D3871" t="s">
        <v>173</v>
      </c>
      <c r="E3871" s="25">
        <v>51.05552012905661</v>
      </c>
      <c r="F3871" s="25">
        <v>54.269057630598347</v>
      </c>
      <c r="G3871" s="25">
        <v>54.059805016362148</v>
      </c>
      <c r="H3871" s="10">
        <v>0</v>
      </c>
    </row>
    <row r="3872" spans="1:8" x14ac:dyDescent="0.35">
      <c r="A3872" s="9" t="str">
        <f t="shared" si="126"/>
        <v>DISTRIBUCION VOLUMEN X CRITERIO (kg ó litros)Cebollas Ing.MUJER</v>
      </c>
      <c r="B3872" s="9">
        <v>0</v>
      </c>
      <c r="C3872" s="9">
        <v>0</v>
      </c>
      <c r="D3872" t="s">
        <v>174</v>
      </c>
      <c r="E3872" s="25">
        <v>48.944476661732509</v>
      </c>
      <c r="F3872" s="25">
        <v>45.730950726062389</v>
      </c>
      <c r="G3872" s="25">
        <v>45.94018916650684</v>
      </c>
      <c r="H3872" s="10">
        <v>0</v>
      </c>
    </row>
    <row r="3873" spans="1:8" x14ac:dyDescent="0.35">
      <c r="A3873" s="9" t="str">
        <f>$B$2343&amp;$C$3873&amp;D3873</f>
        <v>DISTRIBUCION VOLUMEN X CRITERIO (kg ó litros)Pimientos Ing.T.ESPAÑA</v>
      </c>
      <c r="B3873" s="9">
        <v>0</v>
      </c>
      <c r="C3873" s="9" t="s">
        <v>117</v>
      </c>
      <c r="D3873" t="s">
        <v>145</v>
      </c>
      <c r="E3873" s="25">
        <v>100</v>
      </c>
      <c r="F3873" s="25">
        <v>100</v>
      </c>
      <c r="G3873" s="25">
        <v>100</v>
      </c>
      <c r="H3873" s="10">
        <v>0</v>
      </c>
    </row>
    <row r="3874" spans="1:8" x14ac:dyDescent="0.35">
      <c r="A3874" s="9" t="str">
        <f t="shared" ref="A3874:A3902" si="127">$B$2343&amp;$C$3873&amp;D3874</f>
        <v>DISTRIBUCION VOLUMEN X CRITERIO (kg ó litros)Pimientos Ing.BCN AM</v>
      </c>
      <c r="B3874" s="9">
        <v>0</v>
      </c>
      <c r="C3874" s="9">
        <v>0</v>
      </c>
      <c r="D3874" t="s">
        <v>147</v>
      </c>
      <c r="E3874" s="25">
        <v>12.25764872344681</v>
      </c>
      <c r="F3874" s="25">
        <v>9.8998179842278748</v>
      </c>
      <c r="G3874" s="25">
        <v>8.6190364840501914</v>
      </c>
      <c r="H3874" s="10">
        <v>0</v>
      </c>
    </row>
    <row r="3875" spans="1:8" x14ac:dyDescent="0.35">
      <c r="A3875" s="9" t="str">
        <f t="shared" si="127"/>
        <v>DISTRIBUCION VOLUMEN X CRITERIO (kg ó litros)Pimientos Ing.REST.CAT ARAGON</v>
      </c>
      <c r="B3875" s="9">
        <v>0</v>
      </c>
      <c r="C3875" s="9">
        <v>0</v>
      </c>
      <c r="D3875" t="s">
        <v>148</v>
      </c>
      <c r="E3875" s="25">
        <v>13.987646652425589</v>
      </c>
      <c r="F3875" s="25">
        <v>16.143603756195095</v>
      </c>
      <c r="G3875" s="25">
        <v>15.816759291941413</v>
      </c>
      <c r="H3875" s="10">
        <v>0</v>
      </c>
    </row>
    <row r="3876" spans="1:8" x14ac:dyDescent="0.35">
      <c r="A3876" s="9" t="str">
        <f t="shared" si="127"/>
        <v>DISTRIBUCION VOLUMEN X CRITERIO (kg ó litros)Pimientos Ing.LEVANTE</v>
      </c>
      <c r="B3876" s="9">
        <v>0</v>
      </c>
      <c r="C3876" s="9">
        <v>0</v>
      </c>
      <c r="D3876" t="s">
        <v>149</v>
      </c>
      <c r="E3876" s="25">
        <v>17.11168634369777</v>
      </c>
      <c r="F3876" s="25">
        <v>18.880544693016539</v>
      </c>
      <c r="G3876" s="25">
        <v>17.679574996002952</v>
      </c>
      <c r="H3876" s="10">
        <v>0</v>
      </c>
    </row>
    <row r="3877" spans="1:8" x14ac:dyDescent="0.35">
      <c r="A3877" s="9" t="str">
        <f t="shared" si="127"/>
        <v>DISTRIBUCION VOLUMEN X CRITERIO (kg ó litros)Pimientos Ing.ANDALUCIA</v>
      </c>
      <c r="B3877" s="9">
        <v>0</v>
      </c>
      <c r="C3877" s="9">
        <v>0</v>
      </c>
      <c r="D3877" t="s">
        <v>150</v>
      </c>
      <c r="E3877" s="25">
        <v>17.153455209781086</v>
      </c>
      <c r="F3877" s="25">
        <v>15.856863984382574</v>
      </c>
      <c r="G3877" s="25">
        <v>16.719841335474804</v>
      </c>
      <c r="H3877" s="10">
        <v>0</v>
      </c>
    </row>
    <row r="3878" spans="1:8" x14ac:dyDescent="0.35">
      <c r="A3878" s="9" t="str">
        <f t="shared" si="127"/>
        <v>DISTRIBUCION VOLUMEN X CRITERIO (kg ó litros)Pimientos Ing.MDD AM</v>
      </c>
      <c r="B3878" s="9">
        <v>0</v>
      </c>
      <c r="C3878" s="9">
        <v>0</v>
      </c>
      <c r="D3878" t="s">
        <v>151</v>
      </c>
      <c r="E3878" s="25">
        <v>17.149473749496053</v>
      </c>
      <c r="F3878" s="25">
        <v>13.535757713599622</v>
      </c>
      <c r="G3878" s="25">
        <v>13.128876487691704</v>
      </c>
      <c r="H3878" s="10">
        <v>0</v>
      </c>
    </row>
    <row r="3879" spans="1:8" x14ac:dyDescent="0.35">
      <c r="A3879" s="9" t="str">
        <f t="shared" si="127"/>
        <v>DISTRIBUCION VOLUMEN X CRITERIO (kg ó litros)Pimientos Ing.RTO CENTRO</v>
      </c>
      <c r="B3879" s="9">
        <v>0</v>
      </c>
      <c r="C3879" s="9">
        <v>0</v>
      </c>
      <c r="D3879" t="s">
        <v>152</v>
      </c>
      <c r="E3879" s="25">
        <v>6.6171111980218269</v>
      </c>
      <c r="F3879" s="25">
        <v>8.3788245837546675</v>
      </c>
      <c r="G3879" s="25">
        <v>11.878770523308418</v>
      </c>
      <c r="H3879" s="10">
        <v>0</v>
      </c>
    </row>
    <row r="3880" spans="1:8" x14ac:dyDescent="0.35">
      <c r="A3880" s="9" t="str">
        <f t="shared" si="127"/>
        <v>DISTRIBUCION VOLUMEN X CRITERIO (kg ó litros)Pimientos Ing.NORTE-CENTRO</v>
      </c>
      <c r="B3880" s="9">
        <v>0</v>
      </c>
      <c r="C3880" s="9">
        <v>0</v>
      </c>
      <c r="D3880" t="s">
        <v>153</v>
      </c>
      <c r="E3880" s="25">
        <v>9.3404402154002746</v>
      </c>
      <c r="F3880" s="25">
        <v>10.655689608999344</v>
      </c>
      <c r="G3880" s="25">
        <v>10.273635864972317</v>
      </c>
      <c r="H3880" s="10">
        <v>0</v>
      </c>
    </row>
    <row r="3881" spans="1:8" x14ac:dyDescent="0.35">
      <c r="A3881" s="9" t="str">
        <f t="shared" si="127"/>
        <v>DISTRIBUCION VOLUMEN X CRITERIO (kg ó litros)Pimientos Ing.NOROESTE</v>
      </c>
      <c r="B3881" s="9">
        <v>0</v>
      </c>
      <c r="C3881" s="9">
        <v>0</v>
      </c>
      <c r="D3881" t="s">
        <v>154</v>
      </c>
      <c r="E3881" s="25">
        <v>6.3825409940231115</v>
      </c>
      <c r="F3881" s="25">
        <v>6.6489056509500726</v>
      </c>
      <c r="G3881" s="25">
        <v>5.8835058416820472</v>
      </c>
      <c r="H3881" s="10">
        <v>0</v>
      </c>
    </row>
    <row r="3882" spans="1:8" x14ac:dyDescent="0.35">
      <c r="A3882" s="9" t="str">
        <f t="shared" si="127"/>
        <v>DISTRIBUCION VOLUMEN X CRITERIO (kg ó litros)Pimientos Ing.&lt;2MIL</v>
      </c>
      <c r="B3882" s="9">
        <v>0</v>
      </c>
      <c r="C3882" s="9">
        <v>0</v>
      </c>
      <c r="D3882" t="s">
        <v>155</v>
      </c>
      <c r="E3882" s="25">
        <v>3.7659376925247048</v>
      </c>
      <c r="F3882" s="25">
        <v>6.6262852488132848</v>
      </c>
      <c r="G3882" s="25">
        <v>11.088373763641192</v>
      </c>
      <c r="H3882" s="10">
        <v>0</v>
      </c>
    </row>
    <row r="3883" spans="1:8" x14ac:dyDescent="0.35">
      <c r="A3883" s="9" t="str">
        <f t="shared" si="127"/>
        <v>DISTRIBUCION VOLUMEN X CRITERIO (kg ó litros)Pimientos Ing.2-5MIL</v>
      </c>
      <c r="B3883" s="9">
        <v>0</v>
      </c>
      <c r="C3883" s="9">
        <v>0</v>
      </c>
      <c r="D3883" t="s">
        <v>156</v>
      </c>
      <c r="E3883" s="25">
        <v>5.5258083035524583</v>
      </c>
      <c r="F3883" s="25">
        <v>4.9968437887662995</v>
      </c>
      <c r="G3883" s="25">
        <v>3.7544829520711893</v>
      </c>
      <c r="H3883" s="10">
        <v>0</v>
      </c>
    </row>
    <row r="3884" spans="1:8" x14ac:dyDescent="0.35">
      <c r="A3884" s="9" t="str">
        <f t="shared" si="127"/>
        <v>DISTRIBUCION VOLUMEN X CRITERIO (kg ó litros)Pimientos Ing.5-10MIL</v>
      </c>
      <c r="B3884" s="9">
        <v>0</v>
      </c>
      <c r="C3884" s="9">
        <v>0</v>
      </c>
      <c r="D3884" t="s">
        <v>157</v>
      </c>
      <c r="E3884" s="25">
        <v>7.6933181242851019</v>
      </c>
      <c r="F3884" s="25">
        <v>10.691354673354031</v>
      </c>
      <c r="G3884" s="25">
        <v>9.2760507336732232</v>
      </c>
      <c r="H3884" s="10">
        <v>0</v>
      </c>
    </row>
    <row r="3885" spans="1:8" x14ac:dyDescent="0.35">
      <c r="A3885" s="9" t="str">
        <f t="shared" si="127"/>
        <v>DISTRIBUCION VOLUMEN X CRITERIO (kg ó litros)Pimientos Ing.10-30MIL</v>
      </c>
      <c r="B3885" s="9">
        <v>0</v>
      </c>
      <c r="C3885" s="9">
        <v>0</v>
      </c>
      <c r="D3885" t="s">
        <v>158</v>
      </c>
      <c r="E3885" s="25">
        <v>13.290791648346337</v>
      </c>
      <c r="F3885" s="25">
        <v>14.566927243896089</v>
      </c>
      <c r="G3885" s="25">
        <v>16.602313958384453</v>
      </c>
      <c r="H3885" s="10">
        <v>0</v>
      </c>
    </row>
    <row r="3886" spans="1:8" x14ac:dyDescent="0.35">
      <c r="A3886" s="9" t="str">
        <f t="shared" si="127"/>
        <v>DISTRIBUCION VOLUMEN X CRITERIO (kg ó litros)Pimientos Ing.30-100MIL</v>
      </c>
      <c r="B3886" s="9">
        <v>0</v>
      </c>
      <c r="C3886" s="9">
        <v>0</v>
      </c>
      <c r="D3886" t="s">
        <v>159</v>
      </c>
      <c r="E3886" s="25">
        <v>22.983633889920917</v>
      </c>
      <c r="F3886" s="25">
        <v>18.479165944902466</v>
      </c>
      <c r="G3886" s="25">
        <v>19.65384129197686</v>
      </c>
      <c r="H3886" s="10">
        <v>0</v>
      </c>
    </row>
    <row r="3887" spans="1:8" x14ac:dyDescent="0.35">
      <c r="A3887" s="9" t="str">
        <f t="shared" si="127"/>
        <v>DISTRIBUCION VOLUMEN X CRITERIO (kg ó litros)Pimientos Ing.100-200MIL</v>
      </c>
      <c r="B3887" s="9">
        <v>0</v>
      </c>
      <c r="C3887" s="9">
        <v>0</v>
      </c>
      <c r="D3887" t="s">
        <v>160</v>
      </c>
      <c r="E3887" s="25">
        <v>11.067886807502916</v>
      </c>
      <c r="F3887" s="25">
        <v>10.524484386633624</v>
      </c>
      <c r="G3887" s="25">
        <v>10.073558438109078</v>
      </c>
      <c r="H3887" s="10">
        <v>0</v>
      </c>
    </row>
    <row r="3888" spans="1:8" x14ac:dyDescent="0.35">
      <c r="A3888" s="9" t="str">
        <f t="shared" si="127"/>
        <v>DISTRIBUCION VOLUMEN X CRITERIO (kg ó litros)Pimientos Ing.200-500MIL</v>
      </c>
      <c r="B3888" s="9">
        <v>0</v>
      </c>
      <c r="C3888" s="9">
        <v>0</v>
      </c>
      <c r="D3888" t="s">
        <v>161</v>
      </c>
      <c r="E3888" s="25">
        <v>13.83714950246511</v>
      </c>
      <c r="F3888" s="25">
        <v>14.298839181084663</v>
      </c>
      <c r="G3888" s="25">
        <v>12.625886488076359</v>
      </c>
      <c r="H3888" s="10">
        <v>0</v>
      </c>
    </row>
    <row r="3889" spans="1:8" x14ac:dyDescent="0.35">
      <c r="A3889" s="9" t="str">
        <f t="shared" si="127"/>
        <v>DISTRIBUCION VOLUMEN X CRITERIO (kg ó litros)Pimientos Ing.&gt;500MIL</v>
      </c>
      <c r="B3889" s="9">
        <v>0</v>
      </c>
      <c r="C3889" s="9">
        <v>0</v>
      </c>
      <c r="D3889" t="s">
        <v>162</v>
      </c>
      <c r="E3889" s="25">
        <v>21.835475227111694</v>
      </c>
      <c r="F3889" s="25">
        <v>19.816105462690331</v>
      </c>
      <c r="G3889" s="25">
        <v>16.925492468620469</v>
      </c>
      <c r="H3889" s="10">
        <v>0</v>
      </c>
    </row>
    <row r="3890" spans="1:8" x14ac:dyDescent="0.35">
      <c r="A3890" s="9" t="str">
        <f t="shared" si="127"/>
        <v>DISTRIBUCION VOLUMEN X CRITERIO (kg ó litros)Pimientos Ing.DE 15 A 19 AÑOS</v>
      </c>
      <c r="B3890" s="9">
        <v>0</v>
      </c>
      <c r="C3890" s="9">
        <v>0</v>
      </c>
      <c r="D3890" t="s">
        <v>163</v>
      </c>
      <c r="E3890" s="25">
        <v>1.4781198082047258</v>
      </c>
      <c r="F3890" s="25">
        <v>1.690127033993474</v>
      </c>
      <c r="G3890" s="25">
        <v>0.4862820919570226</v>
      </c>
      <c r="H3890" s="10">
        <v>0</v>
      </c>
    </row>
    <row r="3891" spans="1:8" x14ac:dyDescent="0.35">
      <c r="A3891" s="9" t="str">
        <f t="shared" si="127"/>
        <v>DISTRIBUCION VOLUMEN X CRITERIO (kg ó litros)Pimientos Ing.DE 20 A 24 AÑOS</v>
      </c>
      <c r="B3891" s="9">
        <v>0</v>
      </c>
      <c r="C3891" s="9">
        <v>0</v>
      </c>
      <c r="D3891" t="s">
        <v>164</v>
      </c>
      <c r="E3891" s="25">
        <v>1.3018153921907945</v>
      </c>
      <c r="F3891" s="25">
        <v>0.77976980891890557</v>
      </c>
      <c r="G3891" s="25">
        <v>0.67111503010242091</v>
      </c>
      <c r="H3891" s="10">
        <v>0</v>
      </c>
    </row>
    <row r="3892" spans="1:8" x14ac:dyDescent="0.35">
      <c r="A3892" s="9" t="str">
        <f t="shared" si="127"/>
        <v>DISTRIBUCION VOLUMEN X CRITERIO (kg ó litros)Pimientos Ing.DE 25 A 34 AÑOS</v>
      </c>
      <c r="B3892" s="9">
        <v>0</v>
      </c>
      <c r="C3892" s="9">
        <v>0</v>
      </c>
      <c r="D3892" t="s">
        <v>165</v>
      </c>
      <c r="E3892" s="25">
        <v>6.7053196846256231</v>
      </c>
      <c r="F3892" s="25">
        <v>6.7017064408281115</v>
      </c>
      <c r="G3892" s="25">
        <v>5.7397279580189737</v>
      </c>
      <c r="H3892" s="10">
        <v>0</v>
      </c>
    </row>
    <row r="3893" spans="1:8" x14ac:dyDescent="0.35">
      <c r="A3893" s="9" t="str">
        <f t="shared" si="127"/>
        <v>DISTRIBUCION VOLUMEN X CRITERIO (kg ó litros)Pimientos Ing.DE 35 A 49 AÑOS</v>
      </c>
      <c r="B3893" s="9">
        <v>0</v>
      </c>
      <c r="C3893" s="9">
        <v>0</v>
      </c>
      <c r="D3893" t="s">
        <v>166</v>
      </c>
      <c r="E3893" s="25">
        <v>24.072618705055298</v>
      </c>
      <c r="F3893" s="25">
        <v>19.547113382497866</v>
      </c>
      <c r="G3893" s="25">
        <v>17.359698120043006</v>
      </c>
      <c r="H3893" s="10">
        <v>0</v>
      </c>
    </row>
    <row r="3894" spans="1:8" x14ac:dyDescent="0.35">
      <c r="A3894" s="9" t="str">
        <f t="shared" si="127"/>
        <v>DISTRIBUCION VOLUMEN X CRITERIO (kg ó litros)Pimientos Ing.DE 50 A 59 AÑOS</v>
      </c>
      <c r="B3894" s="9">
        <v>0</v>
      </c>
      <c r="C3894" s="9">
        <v>0</v>
      </c>
      <c r="D3894" t="s">
        <v>167</v>
      </c>
      <c r="E3894" s="25">
        <v>25.545705865335361</v>
      </c>
      <c r="F3894" s="25">
        <v>25.34340751375435</v>
      </c>
      <c r="G3894" s="25">
        <v>31.174540948135782</v>
      </c>
      <c r="H3894" s="10">
        <v>0</v>
      </c>
    </row>
    <row r="3895" spans="1:8" x14ac:dyDescent="0.35">
      <c r="A3895" s="9" t="str">
        <f t="shared" si="127"/>
        <v>DISTRIBUCION VOLUMEN X CRITERIO (kg ó litros)Pimientos Ing.DE 60 A 75 AÑOS</v>
      </c>
      <c r="B3895" s="9">
        <v>0</v>
      </c>
      <c r="C3895" s="9">
        <v>0</v>
      </c>
      <c r="D3895" t="s">
        <v>168</v>
      </c>
      <c r="E3895" s="25">
        <v>40.896421127630681</v>
      </c>
      <c r="F3895" s="25">
        <v>45.937881598718945</v>
      </c>
      <c r="G3895" s="25">
        <v>44.568641970585041</v>
      </c>
      <c r="H3895" s="10">
        <v>0</v>
      </c>
    </row>
    <row r="3896" spans="1:8" x14ac:dyDescent="0.35">
      <c r="A3896" s="9" t="str">
        <f t="shared" si="127"/>
        <v>DISTRIBUCION VOLUMEN X CRITERIO (kg ó litros)Pimientos Ing.NIVEL ALTO</v>
      </c>
      <c r="B3896" s="9">
        <v>0</v>
      </c>
      <c r="C3896" s="9">
        <v>0</v>
      </c>
      <c r="D3896" t="s">
        <v>256</v>
      </c>
      <c r="E3896" s="25">
        <v>27.956330054926532</v>
      </c>
      <c r="F3896" s="25">
        <v>26.4900673917228</v>
      </c>
      <c r="G3896" s="25">
        <v>25.726894117847692</v>
      </c>
      <c r="H3896" s="10">
        <v>0</v>
      </c>
    </row>
    <row r="3897" spans="1:8" x14ac:dyDescent="0.35">
      <c r="A3897" s="9" t="str">
        <f t="shared" si="127"/>
        <v>DISTRIBUCION VOLUMEN X CRITERIO (kg ó litros)Pimientos Ing.NIVEL MEDIO ALTO</v>
      </c>
      <c r="B3897" s="9">
        <v>0</v>
      </c>
      <c r="C3897" s="9">
        <v>0</v>
      </c>
      <c r="D3897" t="s">
        <v>257</v>
      </c>
      <c r="E3897" s="25">
        <v>13.183588889847467</v>
      </c>
      <c r="F3897" s="25">
        <v>14.009055954169773</v>
      </c>
      <c r="G3897" s="25">
        <v>13.875005664539405</v>
      </c>
      <c r="H3897" s="10">
        <v>0</v>
      </c>
    </row>
    <row r="3898" spans="1:8" x14ac:dyDescent="0.35">
      <c r="A3898" s="9" t="str">
        <f t="shared" si="127"/>
        <v>DISTRIBUCION VOLUMEN X CRITERIO (kg ó litros)Pimientos Ing.NIVEL MEDIO</v>
      </c>
      <c r="B3898" s="9">
        <v>0</v>
      </c>
      <c r="C3898" s="9">
        <v>0</v>
      </c>
      <c r="D3898" t="s">
        <v>258</v>
      </c>
      <c r="E3898" s="25">
        <v>24.685102668730526</v>
      </c>
      <c r="F3898" s="25">
        <v>27.62405492428579</v>
      </c>
      <c r="G3898" s="25">
        <v>25.69511868096707</v>
      </c>
      <c r="H3898" s="10">
        <v>0</v>
      </c>
    </row>
    <row r="3899" spans="1:8" x14ac:dyDescent="0.35">
      <c r="A3899" s="9" t="str">
        <f t="shared" si="127"/>
        <v>DISTRIBUCION VOLUMEN X CRITERIO (kg ó litros)Pimientos Ing.NIVEL MEDIO BAJO</v>
      </c>
      <c r="B3899" s="9">
        <v>0</v>
      </c>
      <c r="C3899" s="9">
        <v>0</v>
      </c>
      <c r="D3899" t="s">
        <v>259</v>
      </c>
      <c r="E3899" s="25">
        <v>18.326881553841044</v>
      </c>
      <c r="F3899" s="25">
        <v>15.173391780082884</v>
      </c>
      <c r="G3899" s="25">
        <v>13.654250589774744</v>
      </c>
      <c r="H3899" s="10">
        <v>0</v>
      </c>
    </row>
    <row r="3900" spans="1:8" x14ac:dyDescent="0.35">
      <c r="A3900" s="9" t="str">
        <f t="shared" si="127"/>
        <v>DISTRIBUCION VOLUMEN X CRITERIO (kg ó litros)Pimientos Ing.NIVEL BAJO</v>
      </c>
      <c r="B3900" s="9">
        <v>0</v>
      </c>
      <c r="C3900" s="9">
        <v>0</v>
      </c>
      <c r="D3900" t="s">
        <v>260</v>
      </c>
      <c r="E3900" s="25">
        <v>15.848097864874777</v>
      </c>
      <c r="F3900" s="25">
        <v>16.703437178183062</v>
      </c>
      <c r="G3900" s="25">
        <v>21.04872819970446</v>
      </c>
      <c r="H3900" s="10">
        <v>0</v>
      </c>
    </row>
    <row r="3901" spans="1:8" x14ac:dyDescent="0.35">
      <c r="A3901" s="9" t="str">
        <f t="shared" si="127"/>
        <v>DISTRIBUCION VOLUMEN X CRITERIO (kg ó litros)Pimientos Ing.HOMBRE</v>
      </c>
      <c r="B3901" s="9">
        <v>0</v>
      </c>
      <c r="C3901" s="9">
        <v>0</v>
      </c>
      <c r="D3901" t="s">
        <v>173</v>
      </c>
      <c r="E3901" s="25">
        <v>52.132029675859627</v>
      </c>
      <c r="F3901" s="25">
        <v>56.484405585465666</v>
      </c>
      <c r="G3901" s="25">
        <v>57.647838380668205</v>
      </c>
      <c r="H3901" s="10">
        <v>0</v>
      </c>
    </row>
    <row r="3902" spans="1:8" x14ac:dyDescent="0.35">
      <c r="A3902" s="9" t="str">
        <f t="shared" si="127"/>
        <v>DISTRIBUCION VOLUMEN X CRITERIO (kg ó litros)Pimientos Ing.MUJER</v>
      </c>
      <c r="B3902" s="9">
        <v>0</v>
      </c>
      <c r="C3902" s="9">
        <v>0</v>
      </c>
      <c r="D3902" t="s">
        <v>174</v>
      </c>
      <c r="E3902" s="25">
        <v>47.867976065692424</v>
      </c>
      <c r="F3902" s="25">
        <v>43.515598476055928</v>
      </c>
      <c r="G3902" s="25">
        <v>42.352157479547344</v>
      </c>
      <c r="H3902" s="10">
        <v>0</v>
      </c>
    </row>
    <row r="3903" spans="1:8" x14ac:dyDescent="0.35">
      <c r="A3903" s="9" t="str">
        <f>$B$2343&amp;$C$3903&amp;D3903</f>
        <v>DISTRIBUCION VOLUMEN X CRITERIO (kg ó litros)Lechugas Ing.T.ESPAÑA</v>
      </c>
      <c r="B3903" s="9">
        <v>0</v>
      </c>
      <c r="C3903" s="9" t="s">
        <v>118</v>
      </c>
      <c r="D3903" t="s">
        <v>145</v>
      </c>
      <c r="E3903" s="25">
        <v>100</v>
      </c>
      <c r="F3903" s="25">
        <v>100</v>
      </c>
      <c r="G3903" s="25">
        <v>100</v>
      </c>
      <c r="H3903" s="10">
        <v>0</v>
      </c>
    </row>
    <row r="3904" spans="1:8" x14ac:dyDescent="0.35">
      <c r="A3904" s="9" t="str">
        <f t="shared" ref="A3904:A3932" si="128">$B$2343&amp;$C$3903&amp;D3904</f>
        <v>DISTRIBUCION VOLUMEN X CRITERIO (kg ó litros)Lechugas Ing.BCN AM</v>
      </c>
      <c r="B3904" s="9">
        <v>0</v>
      </c>
      <c r="C3904" s="9">
        <v>0</v>
      </c>
      <c r="D3904" t="s">
        <v>147</v>
      </c>
      <c r="E3904" s="25">
        <v>8.0430574763784826</v>
      </c>
      <c r="F3904" s="25">
        <v>6.8863517021892999</v>
      </c>
      <c r="G3904" s="25">
        <v>7.621722211108632</v>
      </c>
      <c r="H3904" s="10">
        <v>0</v>
      </c>
    </row>
    <row r="3905" spans="1:8" x14ac:dyDescent="0.35">
      <c r="A3905" s="9" t="str">
        <f t="shared" si="128"/>
        <v>DISTRIBUCION VOLUMEN X CRITERIO (kg ó litros)Lechugas Ing.REST.CAT ARAGON</v>
      </c>
      <c r="B3905" s="9">
        <v>0</v>
      </c>
      <c r="C3905" s="9">
        <v>0</v>
      </c>
      <c r="D3905" t="s">
        <v>148</v>
      </c>
      <c r="E3905" s="25">
        <v>9.4462493479509497</v>
      </c>
      <c r="F3905" s="25">
        <v>10.014116575807202</v>
      </c>
      <c r="G3905" s="25">
        <v>10.96342391436157</v>
      </c>
      <c r="H3905" s="10">
        <v>0</v>
      </c>
    </row>
    <row r="3906" spans="1:8" x14ac:dyDescent="0.35">
      <c r="A3906" s="9" t="str">
        <f t="shared" si="128"/>
        <v>DISTRIBUCION VOLUMEN X CRITERIO (kg ó litros)Lechugas Ing.LEVANTE</v>
      </c>
      <c r="B3906" s="9">
        <v>0</v>
      </c>
      <c r="C3906" s="9">
        <v>0</v>
      </c>
      <c r="D3906" t="s">
        <v>149</v>
      </c>
      <c r="E3906" s="25">
        <v>16.854544799759541</v>
      </c>
      <c r="F3906" s="25">
        <v>15.951469088498197</v>
      </c>
      <c r="G3906" s="25">
        <v>16.90783942072672</v>
      </c>
      <c r="H3906" s="10">
        <v>0</v>
      </c>
    </row>
    <row r="3907" spans="1:8" x14ac:dyDescent="0.35">
      <c r="A3907" s="9" t="str">
        <f t="shared" si="128"/>
        <v>DISTRIBUCION VOLUMEN X CRITERIO (kg ó litros)Lechugas Ing.ANDALUCIA</v>
      </c>
      <c r="B3907" s="9">
        <v>0</v>
      </c>
      <c r="C3907" s="9">
        <v>0</v>
      </c>
      <c r="D3907" t="s">
        <v>150</v>
      </c>
      <c r="E3907" s="25">
        <v>19.95373952443023</v>
      </c>
      <c r="F3907" s="25">
        <v>20.42598980111396</v>
      </c>
      <c r="G3907" s="25">
        <v>22.426852368120688</v>
      </c>
      <c r="H3907" s="10">
        <v>0</v>
      </c>
    </row>
    <row r="3908" spans="1:8" x14ac:dyDescent="0.35">
      <c r="A3908" s="9" t="str">
        <f t="shared" si="128"/>
        <v>DISTRIBUCION VOLUMEN X CRITERIO (kg ó litros)Lechugas Ing.MDD AM</v>
      </c>
      <c r="B3908" s="9">
        <v>0</v>
      </c>
      <c r="C3908" s="9">
        <v>0</v>
      </c>
      <c r="D3908" t="s">
        <v>151</v>
      </c>
      <c r="E3908" s="25">
        <v>19.771785426082516</v>
      </c>
      <c r="F3908" s="25">
        <v>19.129207663141919</v>
      </c>
      <c r="G3908" s="25">
        <v>18.233349653039042</v>
      </c>
      <c r="H3908" s="10">
        <v>0</v>
      </c>
    </row>
    <row r="3909" spans="1:8" x14ac:dyDescent="0.35">
      <c r="A3909" s="9" t="str">
        <f t="shared" si="128"/>
        <v>DISTRIBUCION VOLUMEN X CRITERIO (kg ó litros)Lechugas Ing.RTO CENTRO</v>
      </c>
      <c r="B3909" s="9">
        <v>0</v>
      </c>
      <c r="C3909" s="9">
        <v>0</v>
      </c>
      <c r="D3909" t="s">
        <v>152</v>
      </c>
      <c r="E3909" s="25">
        <v>10.001069716560096</v>
      </c>
      <c r="F3909" s="25">
        <v>12.034885261331455</v>
      </c>
      <c r="G3909" s="25">
        <v>10.372156198249129</v>
      </c>
      <c r="H3909" s="10">
        <v>0</v>
      </c>
    </row>
    <row r="3910" spans="1:8" x14ac:dyDescent="0.35">
      <c r="A3910" s="9" t="str">
        <f t="shared" si="128"/>
        <v>DISTRIBUCION VOLUMEN X CRITERIO (kg ó litros)Lechugas Ing.NORTE-CENTRO</v>
      </c>
      <c r="B3910" s="9">
        <v>0</v>
      </c>
      <c r="C3910" s="9">
        <v>0</v>
      </c>
      <c r="D3910" t="s">
        <v>153</v>
      </c>
      <c r="E3910" s="25">
        <v>8.3086276780541599</v>
      </c>
      <c r="F3910" s="25">
        <v>7.7297340488296289</v>
      </c>
      <c r="G3910" s="25">
        <v>7.1011741715972772</v>
      </c>
      <c r="H3910" s="10">
        <v>0</v>
      </c>
    </row>
    <row r="3911" spans="1:8" x14ac:dyDescent="0.35">
      <c r="A3911" s="9" t="str">
        <f t="shared" si="128"/>
        <v>DISTRIBUCION VOLUMEN X CRITERIO (kg ó litros)Lechugas Ing.NOROESTE</v>
      </c>
      <c r="B3911" s="9">
        <v>0</v>
      </c>
      <c r="C3911" s="9">
        <v>0</v>
      </c>
      <c r="D3911" t="s">
        <v>154</v>
      </c>
      <c r="E3911" s="25">
        <v>7.6209335660301676</v>
      </c>
      <c r="F3911" s="25">
        <v>7.8282449337321998</v>
      </c>
      <c r="G3911" s="25">
        <v>6.3734864740608783</v>
      </c>
      <c r="H3911" s="10">
        <v>0</v>
      </c>
    </row>
    <row r="3912" spans="1:8" x14ac:dyDescent="0.35">
      <c r="A3912" s="9" t="str">
        <f t="shared" si="128"/>
        <v>DISTRIBUCION VOLUMEN X CRITERIO (kg ó litros)Lechugas Ing.&lt;2MIL</v>
      </c>
      <c r="B3912" s="9">
        <v>0</v>
      </c>
      <c r="C3912" s="9">
        <v>0</v>
      </c>
      <c r="D3912" t="s">
        <v>155</v>
      </c>
      <c r="E3912" s="25">
        <v>3.5310794220464756</v>
      </c>
      <c r="F3912" s="25">
        <v>3.8183549040657532</v>
      </c>
      <c r="G3912" s="25">
        <v>4.0272057242462944</v>
      </c>
      <c r="H3912" s="10">
        <v>0</v>
      </c>
    </row>
    <row r="3913" spans="1:8" x14ac:dyDescent="0.35">
      <c r="A3913" s="9" t="str">
        <f t="shared" si="128"/>
        <v>DISTRIBUCION VOLUMEN X CRITERIO (kg ó litros)Lechugas Ing.2-5MIL</v>
      </c>
      <c r="B3913" s="9">
        <v>0</v>
      </c>
      <c r="C3913" s="9">
        <v>0</v>
      </c>
      <c r="D3913" t="s">
        <v>156</v>
      </c>
      <c r="E3913" s="25">
        <v>4.2831569369968072</v>
      </c>
      <c r="F3913" s="25">
        <v>4.4399038073454093</v>
      </c>
      <c r="G3913" s="25">
        <v>3.6193835536258399</v>
      </c>
      <c r="H3913" s="10">
        <v>0</v>
      </c>
    </row>
    <row r="3914" spans="1:8" x14ac:dyDescent="0.35">
      <c r="A3914" s="9" t="str">
        <f t="shared" si="128"/>
        <v>DISTRIBUCION VOLUMEN X CRITERIO (kg ó litros)Lechugas Ing.5-10MIL</v>
      </c>
      <c r="B3914" s="9">
        <v>0</v>
      </c>
      <c r="C3914" s="9">
        <v>0</v>
      </c>
      <c r="D3914" t="s">
        <v>157</v>
      </c>
      <c r="E3914" s="25">
        <v>7.3702173151894037</v>
      </c>
      <c r="F3914" s="25">
        <v>7.3152759888293009</v>
      </c>
      <c r="G3914" s="25">
        <v>8.7245022232212026</v>
      </c>
      <c r="H3914" s="10">
        <v>0</v>
      </c>
    </row>
    <row r="3915" spans="1:8" x14ac:dyDescent="0.35">
      <c r="A3915" s="9" t="str">
        <f t="shared" si="128"/>
        <v>DISTRIBUCION VOLUMEN X CRITERIO (kg ó litros)Lechugas Ing.10-30MIL</v>
      </c>
      <c r="B3915" s="9">
        <v>0</v>
      </c>
      <c r="C3915" s="9">
        <v>0</v>
      </c>
      <c r="D3915" t="s">
        <v>158</v>
      </c>
      <c r="E3915" s="25">
        <v>15.72945127816396</v>
      </c>
      <c r="F3915" s="25">
        <v>16.013610303579568</v>
      </c>
      <c r="G3915" s="25">
        <v>18.478126218568676</v>
      </c>
      <c r="H3915" s="10">
        <v>0</v>
      </c>
    </row>
    <row r="3916" spans="1:8" x14ac:dyDescent="0.35">
      <c r="A3916" s="9" t="str">
        <f t="shared" si="128"/>
        <v>DISTRIBUCION VOLUMEN X CRITERIO (kg ó litros)Lechugas Ing.30-100MIL</v>
      </c>
      <c r="B3916" s="9">
        <v>0</v>
      </c>
      <c r="C3916" s="9">
        <v>0</v>
      </c>
      <c r="D3916" t="s">
        <v>159</v>
      </c>
      <c r="E3916" s="25">
        <v>24.593168353093404</v>
      </c>
      <c r="F3916" s="25">
        <v>23.322015620431138</v>
      </c>
      <c r="G3916" s="25">
        <v>23.142264224784135</v>
      </c>
      <c r="H3916" s="10">
        <v>0</v>
      </c>
    </row>
    <row r="3917" spans="1:8" x14ac:dyDescent="0.35">
      <c r="A3917" s="9" t="str">
        <f t="shared" si="128"/>
        <v>DISTRIBUCION VOLUMEN X CRITERIO (kg ó litros)Lechugas Ing.100-200MIL</v>
      </c>
      <c r="B3917" s="9">
        <v>0</v>
      </c>
      <c r="C3917" s="9">
        <v>0</v>
      </c>
      <c r="D3917" t="s">
        <v>160</v>
      </c>
      <c r="E3917" s="25">
        <v>8.9107884858455666</v>
      </c>
      <c r="F3917" s="25">
        <v>8.7314475459381828</v>
      </c>
      <c r="G3917" s="25">
        <v>9.3337344357625369</v>
      </c>
      <c r="H3917" s="10">
        <v>0</v>
      </c>
    </row>
    <row r="3918" spans="1:8" x14ac:dyDescent="0.35">
      <c r="A3918" s="9" t="str">
        <f t="shared" si="128"/>
        <v>DISTRIBUCION VOLUMEN X CRITERIO (kg ó litros)Lechugas Ing.200-500MIL</v>
      </c>
      <c r="B3918" s="9">
        <v>0</v>
      </c>
      <c r="C3918" s="9">
        <v>0</v>
      </c>
      <c r="D3918" t="s">
        <v>161</v>
      </c>
      <c r="E3918" s="25">
        <v>15.558738955671823</v>
      </c>
      <c r="F3918" s="25">
        <v>17.270934269419893</v>
      </c>
      <c r="G3918" s="25">
        <v>14.366963115850501</v>
      </c>
      <c r="H3918" s="10">
        <v>0</v>
      </c>
    </row>
    <row r="3919" spans="1:8" x14ac:dyDescent="0.35">
      <c r="A3919" s="9" t="str">
        <f t="shared" si="128"/>
        <v>DISTRIBUCION VOLUMEN X CRITERIO (kg ó litros)Lechugas Ing.&gt;500MIL</v>
      </c>
      <c r="B3919" s="9">
        <v>0</v>
      </c>
      <c r="C3919" s="9">
        <v>0</v>
      </c>
      <c r="D3919" t="s">
        <v>162</v>
      </c>
      <c r="E3919" s="25">
        <v>20.023408451089349</v>
      </c>
      <c r="F3919" s="25">
        <v>19.088457360439062</v>
      </c>
      <c r="G3919" s="25">
        <v>18.307819920609887</v>
      </c>
      <c r="H3919" s="10">
        <v>0</v>
      </c>
    </row>
    <row r="3920" spans="1:8" x14ac:dyDescent="0.35">
      <c r="A3920" s="9" t="str">
        <f t="shared" si="128"/>
        <v>DISTRIBUCION VOLUMEN X CRITERIO (kg ó litros)Lechugas Ing.DE 15 A 19 AÑOS</v>
      </c>
      <c r="B3920" s="9">
        <v>0</v>
      </c>
      <c r="C3920" s="9">
        <v>0</v>
      </c>
      <c r="D3920" t="s">
        <v>163</v>
      </c>
      <c r="E3920" s="25">
        <v>2.3080589752561802</v>
      </c>
      <c r="F3920" s="25">
        <v>3.8827026784750402</v>
      </c>
      <c r="G3920" s="25">
        <v>4.5906192665560974</v>
      </c>
      <c r="H3920" s="10">
        <v>0</v>
      </c>
    </row>
    <row r="3921" spans="1:8" x14ac:dyDescent="0.35">
      <c r="A3921" s="9" t="str">
        <f t="shared" si="128"/>
        <v>DISTRIBUCION VOLUMEN X CRITERIO (kg ó litros)Lechugas Ing.DE 20 A 24 AÑOS</v>
      </c>
      <c r="B3921" s="9">
        <v>0</v>
      </c>
      <c r="C3921" s="9">
        <v>0</v>
      </c>
      <c r="D3921" t="s">
        <v>164</v>
      </c>
      <c r="E3921" s="25">
        <v>3.7613924356364472</v>
      </c>
      <c r="F3921" s="25">
        <v>3.2231867946403212</v>
      </c>
      <c r="G3921" s="25">
        <v>3.4673723784278345</v>
      </c>
      <c r="H3921" s="10">
        <v>0</v>
      </c>
    </row>
    <row r="3922" spans="1:8" x14ac:dyDescent="0.35">
      <c r="A3922" s="9" t="str">
        <f t="shared" si="128"/>
        <v>DISTRIBUCION VOLUMEN X CRITERIO (kg ó litros)Lechugas Ing.DE 25 A 34 AÑOS</v>
      </c>
      <c r="B3922" s="9">
        <v>0</v>
      </c>
      <c r="C3922" s="9">
        <v>0</v>
      </c>
      <c r="D3922" t="s">
        <v>165</v>
      </c>
      <c r="E3922" s="25">
        <v>11.290377576664207</v>
      </c>
      <c r="F3922" s="25">
        <v>12.898917432016388</v>
      </c>
      <c r="G3922" s="25">
        <v>10.547321844650495</v>
      </c>
      <c r="H3922" s="10">
        <v>0</v>
      </c>
    </row>
    <row r="3923" spans="1:8" x14ac:dyDescent="0.35">
      <c r="A3923" s="9" t="str">
        <f t="shared" si="128"/>
        <v>DISTRIBUCION VOLUMEN X CRITERIO (kg ó litros)Lechugas Ing.DE 35 A 49 AÑOS</v>
      </c>
      <c r="B3923" s="9">
        <v>0</v>
      </c>
      <c r="C3923" s="9">
        <v>0</v>
      </c>
      <c r="D3923" t="s">
        <v>166</v>
      </c>
      <c r="E3923" s="25">
        <v>33.041471220635373</v>
      </c>
      <c r="F3923" s="25">
        <v>30.899861241053017</v>
      </c>
      <c r="G3923" s="25">
        <v>31.478298276167969</v>
      </c>
      <c r="H3923" s="10">
        <v>0</v>
      </c>
    </row>
    <row r="3924" spans="1:8" x14ac:dyDescent="0.35">
      <c r="A3924" s="9" t="str">
        <f t="shared" si="128"/>
        <v>DISTRIBUCION VOLUMEN X CRITERIO (kg ó litros)Lechugas Ing.DE 50 A 59 AÑOS</v>
      </c>
      <c r="B3924" s="9">
        <v>0</v>
      </c>
      <c r="C3924" s="9">
        <v>0</v>
      </c>
      <c r="D3924" t="s">
        <v>167</v>
      </c>
      <c r="E3924" s="25">
        <v>24.829714076522801</v>
      </c>
      <c r="F3924" s="25">
        <v>23.838172947961329</v>
      </c>
      <c r="G3924" s="25">
        <v>25.32856239701492</v>
      </c>
      <c r="H3924" s="10">
        <v>0</v>
      </c>
    </row>
    <row r="3925" spans="1:8" x14ac:dyDescent="0.35">
      <c r="A3925" s="9" t="str">
        <f t="shared" si="128"/>
        <v>DISTRIBUCION VOLUMEN X CRITERIO (kg ó litros)Lechugas Ing.DE 60 A 75 AÑOS</v>
      </c>
      <c r="B3925" s="9">
        <v>0</v>
      </c>
      <c r="C3925" s="9">
        <v>0</v>
      </c>
      <c r="D3925" t="s">
        <v>168</v>
      </c>
      <c r="E3925" s="25">
        <v>24.768992873901627</v>
      </c>
      <c r="F3925" s="25">
        <v>25.257156846496393</v>
      </c>
      <c r="G3925" s="25">
        <v>24.58782637162799</v>
      </c>
      <c r="H3925" s="10">
        <v>0</v>
      </c>
    </row>
    <row r="3926" spans="1:8" x14ac:dyDescent="0.35">
      <c r="A3926" s="9" t="str">
        <f t="shared" si="128"/>
        <v>DISTRIBUCION VOLUMEN X CRITERIO (kg ó litros)Lechugas Ing.NIVEL ALTO</v>
      </c>
      <c r="B3926" s="9">
        <v>0</v>
      </c>
      <c r="C3926" s="9">
        <v>0</v>
      </c>
      <c r="D3926" t="s">
        <v>256</v>
      </c>
      <c r="E3926" s="25">
        <v>26.51484187898857</v>
      </c>
      <c r="F3926" s="25">
        <v>25.219377298553518</v>
      </c>
      <c r="G3926" s="25">
        <v>23.383558162565901</v>
      </c>
      <c r="H3926" s="10">
        <v>0</v>
      </c>
    </row>
    <row r="3927" spans="1:8" x14ac:dyDescent="0.35">
      <c r="A3927" s="9" t="str">
        <f t="shared" si="128"/>
        <v>DISTRIBUCION VOLUMEN X CRITERIO (kg ó litros)Lechugas Ing.NIVEL MEDIO ALTO</v>
      </c>
      <c r="B3927" s="9">
        <v>0</v>
      </c>
      <c r="C3927" s="9">
        <v>0</v>
      </c>
      <c r="D3927" t="s">
        <v>257</v>
      </c>
      <c r="E3927" s="25">
        <v>15.369369528242807</v>
      </c>
      <c r="F3927" s="25">
        <v>15.242962103923213</v>
      </c>
      <c r="G3927" s="25">
        <v>18.389724649209668</v>
      </c>
      <c r="H3927" s="10">
        <v>0</v>
      </c>
    </row>
    <row r="3928" spans="1:8" x14ac:dyDescent="0.35">
      <c r="A3928" s="9" t="str">
        <f t="shared" si="128"/>
        <v>DISTRIBUCION VOLUMEN X CRITERIO (kg ó litros)Lechugas Ing.NIVEL MEDIO</v>
      </c>
      <c r="B3928" s="9">
        <v>0</v>
      </c>
      <c r="C3928" s="9">
        <v>0</v>
      </c>
      <c r="D3928" t="s">
        <v>258</v>
      </c>
      <c r="E3928" s="25">
        <v>24.60655968716884</v>
      </c>
      <c r="F3928" s="25">
        <v>25.081531909306022</v>
      </c>
      <c r="G3928" s="25">
        <v>26.68904298681014</v>
      </c>
      <c r="H3928" s="10">
        <v>0</v>
      </c>
    </row>
    <row r="3929" spans="1:8" x14ac:dyDescent="0.35">
      <c r="A3929" s="9" t="str">
        <f t="shared" si="128"/>
        <v>DISTRIBUCION VOLUMEN X CRITERIO (kg ó litros)Lechugas Ing.NIVEL MEDIO BAJO</v>
      </c>
      <c r="B3929" s="9">
        <v>0</v>
      </c>
      <c r="C3929" s="9">
        <v>0</v>
      </c>
      <c r="D3929" t="s">
        <v>259</v>
      </c>
      <c r="E3929" s="25">
        <v>13.268220341083367</v>
      </c>
      <c r="F3929" s="25">
        <v>13.492009331923901</v>
      </c>
      <c r="G3929" s="25">
        <v>13.333254412873799</v>
      </c>
      <c r="H3929" s="10">
        <v>0</v>
      </c>
    </row>
    <row r="3930" spans="1:8" x14ac:dyDescent="0.35">
      <c r="A3930" s="9" t="str">
        <f t="shared" si="128"/>
        <v>DISTRIBUCION VOLUMEN X CRITERIO (kg ó litros)Lechugas Ing.NIVEL BAJO</v>
      </c>
      <c r="B3930" s="9">
        <v>0</v>
      </c>
      <c r="C3930" s="9">
        <v>0</v>
      </c>
      <c r="D3930" t="s">
        <v>260</v>
      </c>
      <c r="E3930" s="25">
        <v>20.241017257981291</v>
      </c>
      <c r="F3930" s="25">
        <v>20.9641185998819</v>
      </c>
      <c r="G3930" s="25">
        <v>18.204424433164846</v>
      </c>
      <c r="H3930" s="10">
        <v>0</v>
      </c>
    </row>
    <row r="3931" spans="1:8" x14ac:dyDescent="0.35">
      <c r="A3931" s="9" t="str">
        <f t="shared" si="128"/>
        <v>DISTRIBUCION VOLUMEN X CRITERIO (kg ó litros)Lechugas Ing.HOMBRE</v>
      </c>
      <c r="B3931" s="9">
        <v>0</v>
      </c>
      <c r="C3931" s="9">
        <v>0</v>
      </c>
      <c r="D3931" t="s">
        <v>173</v>
      </c>
      <c r="E3931" s="25">
        <v>47.259793457529256</v>
      </c>
      <c r="F3931" s="25">
        <v>49.213431658642534</v>
      </c>
      <c r="G3931" s="25">
        <v>47.422876802311457</v>
      </c>
      <c r="H3931" s="10">
        <v>0</v>
      </c>
    </row>
    <row r="3932" spans="1:8" x14ac:dyDescent="0.35">
      <c r="A3932" s="9" t="str">
        <f t="shared" si="128"/>
        <v>DISTRIBUCION VOLUMEN X CRITERIO (kg ó litros)Lechugas Ing.MUJER</v>
      </c>
      <c r="B3932" s="9">
        <v>0</v>
      </c>
      <c r="C3932" s="9">
        <v>0</v>
      </c>
      <c r="D3932" t="s">
        <v>174</v>
      </c>
      <c r="E3932" s="25">
        <v>52.740217158922533</v>
      </c>
      <c r="F3932" s="25">
        <v>50.786568717353575</v>
      </c>
      <c r="G3932" s="25">
        <v>52.577122976756407</v>
      </c>
      <c r="H3932" s="10">
        <v>0</v>
      </c>
    </row>
    <row r="3933" spans="1:8" x14ac:dyDescent="0.35">
      <c r="A3933" s="9" t="str">
        <f>$B$2343&amp;$C$3933&amp;D3933</f>
        <v>DISTRIBUCION VOLUMEN X CRITERIO (kg ó litros)Setas Ing.T.ESPAÑA</v>
      </c>
      <c r="B3933" s="9">
        <v>0</v>
      </c>
      <c r="C3933" s="9" t="s">
        <v>119</v>
      </c>
      <c r="D3933" t="s">
        <v>145</v>
      </c>
      <c r="E3933" s="25">
        <v>100</v>
      </c>
      <c r="F3933" s="25">
        <v>100</v>
      </c>
      <c r="G3933" s="25">
        <v>100</v>
      </c>
      <c r="H3933" s="10">
        <v>0</v>
      </c>
    </row>
    <row r="3934" spans="1:8" x14ac:dyDescent="0.35">
      <c r="A3934" s="9" t="str">
        <f t="shared" ref="A3934:A3962" si="129">$B$2343&amp;$C$3933&amp;D3934</f>
        <v>DISTRIBUCION VOLUMEN X CRITERIO (kg ó litros)Setas Ing.BCN AM</v>
      </c>
      <c r="B3934" s="9">
        <v>0</v>
      </c>
      <c r="C3934" s="9">
        <v>0</v>
      </c>
      <c r="D3934" t="s">
        <v>147</v>
      </c>
      <c r="E3934" s="25">
        <v>9.7049282496803624</v>
      </c>
      <c r="F3934" s="25">
        <v>8.098663305199425</v>
      </c>
      <c r="G3934" s="25">
        <v>8.9497381270136191</v>
      </c>
      <c r="H3934" s="10">
        <v>0</v>
      </c>
    </row>
    <row r="3935" spans="1:8" x14ac:dyDescent="0.35">
      <c r="A3935" s="9" t="str">
        <f t="shared" si="129"/>
        <v>DISTRIBUCION VOLUMEN X CRITERIO (kg ó litros)Setas Ing.REST.CAT ARAGON</v>
      </c>
      <c r="B3935" s="9">
        <v>0</v>
      </c>
      <c r="C3935" s="9">
        <v>0</v>
      </c>
      <c r="D3935" t="s">
        <v>148</v>
      </c>
      <c r="E3935" s="25">
        <v>12.785669254473204</v>
      </c>
      <c r="F3935" s="25">
        <v>13.468602964783546</v>
      </c>
      <c r="G3935" s="25">
        <v>13.324853721717361</v>
      </c>
      <c r="H3935" s="10">
        <v>0</v>
      </c>
    </row>
    <row r="3936" spans="1:8" x14ac:dyDescent="0.35">
      <c r="A3936" s="9" t="str">
        <f t="shared" si="129"/>
        <v>DISTRIBUCION VOLUMEN X CRITERIO (kg ó litros)Setas Ing.LEVANTE</v>
      </c>
      <c r="B3936" s="9">
        <v>0</v>
      </c>
      <c r="C3936" s="9">
        <v>0</v>
      </c>
      <c r="D3936" t="s">
        <v>149</v>
      </c>
      <c r="E3936" s="25">
        <v>18.818652293968693</v>
      </c>
      <c r="F3936" s="25">
        <v>19.637264333163262</v>
      </c>
      <c r="G3936" s="25">
        <v>18.03458175588429</v>
      </c>
      <c r="H3936" s="10">
        <v>0</v>
      </c>
    </row>
    <row r="3937" spans="1:8" x14ac:dyDescent="0.35">
      <c r="A3937" s="9" t="str">
        <f t="shared" si="129"/>
        <v>DISTRIBUCION VOLUMEN X CRITERIO (kg ó litros)Setas Ing.ANDALUCIA</v>
      </c>
      <c r="B3937" s="9">
        <v>0</v>
      </c>
      <c r="C3937" s="9">
        <v>0</v>
      </c>
      <c r="D3937" t="s">
        <v>150</v>
      </c>
      <c r="E3937" s="25">
        <v>18.122489231777326</v>
      </c>
      <c r="F3937" s="25">
        <v>20.785351805620767</v>
      </c>
      <c r="G3937" s="25">
        <v>19.478005952064059</v>
      </c>
      <c r="H3937" s="10">
        <v>0</v>
      </c>
    </row>
    <row r="3938" spans="1:8" x14ac:dyDescent="0.35">
      <c r="A3938" s="9" t="str">
        <f t="shared" si="129"/>
        <v>DISTRIBUCION VOLUMEN X CRITERIO (kg ó litros)Setas Ing.MDD AM</v>
      </c>
      <c r="B3938" s="9">
        <v>0</v>
      </c>
      <c r="C3938" s="9">
        <v>0</v>
      </c>
      <c r="D3938" t="s">
        <v>151</v>
      </c>
      <c r="E3938" s="25">
        <v>18.214641282574597</v>
      </c>
      <c r="F3938" s="25">
        <v>14.964064866369005</v>
      </c>
      <c r="G3938" s="25">
        <v>16.718820831943347</v>
      </c>
      <c r="H3938" s="10">
        <v>0</v>
      </c>
    </row>
    <row r="3939" spans="1:8" x14ac:dyDescent="0.35">
      <c r="A3939" s="9" t="str">
        <f t="shared" si="129"/>
        <v>DISTRIBUCION VOLUMEN X CRITERIO (kg ó litros)Setas Ing.RTO CENTRO</v>
      </c>
      <c r="B3939" s="9">
        <v>0</v>
      </c>
      <c r="C3939" s="9">
        <v>0</v>
      </c>
      <c r="D3939" t="s">
        <v>152</v>
      </c>
      <c r="E3939" s="25">
        <v>7.1001161708383806</v>
      </c>
      <c r="F3939" s="25">
        <v>7.7518661001256346</v>
      </c>
      <c r="G3939" s="25">
        <v>9.6010995553612464</v>
      </c>
      <c r="H3939" s="10">
        <v>0</v>
      </c>
    </row>
    <row r="3940" spans="1:8" x14ac:dyDescent="0.35">
      <c r="A3940" s="9" t="str">
        <f t="shared" si="129"/>
        <v>DISTRIBUCION VOLUMEN X CRITERIO (kg ó litros)Setas Ing.NORTE-CENTRO</v>
      </c>
      <c r="B3940" s="9">
        <v>0</v>
      </c>
      <c r="C3940" s="9">
        <v>0</v>
      </c>
      <c r="D3940" t="s">
        <v>153</v>
      </c>
      <c r="E3940" s="25">
        <v>8.6169568743178715</v>
      </c>
      <c r="F3940" s="25">
        <v>8.9561271433179712</v>
      </c>
      <c r="G3940" s="25">
        <v>7.2166530487553313</v>
      </c>
      <c r="H3940" s="10">
        <v>0</v>
      </c>
    </row>
    <row r="3941" spans="1:8" x14ac:dyDescent="0.35">
      <c r="A3941" s="9" t="str">
        <f t="shared" si="129"/>
        <v>DISTRIBUCION VOLUMEN X CRITERIO (kg ó litros)Setas Ing.NOROESTE</v>
      </c>
      <c r="B3941" s="9">
        <v>0</v>
      </c>
      <c r="C3941" s="9">
        <v>0</v>
      </c>
      <c r="D3941" t="s">
        <v>154</v>
      </c>
      <c r="E3941" s="25">
        <v>6.6365376631096211</v>
      </c>
      <c r="F3941" s="25">
        <v>6.3380656498522034</v>
      </c>
      <c r="G3941" s="25">
        <v>6.676250137549669</v>
      </c>
      <c r="H3941" s="10">
        <v>0</v>
      </c>
    </row>
    <row r="3942" spans="1:8" x14ac:dyDescent="0.35">
      <c r="A3942" s="9" t="str">
        <f t="shared" si="129"/>
        <v>DISTRIBUCION VOLUMEN X CRITERIO (kg ó litros)Setas Ing.&lt;2MIL</v>
      </c>
      <c r="B3942" s="9">
        <v>0</v>
      </c>
      <c r="C3942" s="9">
        <v>0</v>
      </c>
      <c r="D3942" t="s">
        <v>155</v>
      </c>
      <c r="E3942" s="25">
        <v>4.7284033101160752</v>
      </c>
      <c r="F3942" s="25">
        <v>5.7951862261560665</v>
      </c>
      <c r="G3942" s="25">
        <v>6.3392524746490722</v>
      </c>
      <c r="H3942" s="10">
        <v>0</v>
      </c>
    </row>
    <row r="3943" spans="1:8" x14ac:dyDescent="0.35">
      <c r="A3943" s="9" t="str">
        <f t="shared" si="129"/>
        <v>DISTRIBUCION VOLUMEN X CRITERIO (kg ó litros)Setas Ing.2-5MIL</v>
      </c>
      <c r="B3943" s="9">
        <v>0</v>
      </c>
      <c r="C3943" s="9">
        <v>0</v>
      </c>
      <c r="D3943" t="s">
        <v>156</v>
      </c>
      <c r="E3943" s="25">
        <v>4.2122947097642678</v>
      </c>
      <c r="F3943" s="25">
        <v>4.7976624577328861</v>
      </c>
      <c r="G3943" s="25">
        <v>3.2017212534740076</v>
      </c>
      <c r="H3943" s="10">
        <v>0</v>
      </c>
    </row>
    <row r="3944" spans="1:8" x14ac:dyDescent="0.35">
      <c r="A3944" s="9" t="str">
        <f t="shared" si="129"/>
        <v>DISTRIBUCION VOLUMEN X CRITERIO (kg ó litros)Setas Ing.5-10MIL</v>
      </c>
      <c r="B3944" s="9">
        <v>0</v>
      </c>
      <c r="C3944" s="9">
        <v>0</v>
      </c>
      <c r="D3944" t="s">
        <v>157</v>
      </c>
      <c r="E3944" s="25">
        <v>6.1570054874663036</v>
      </c>
      <c r="F3944" s="25">
        <v>7.9158215521470314</v>
      </c>
      <c r="G3944" s="25">
        <v>8.3121369096383741</v>
      </c>
      <c r="H3944" s="10">
        <v>0</v>
      </c>
    </row>
    <row r="3945" spans="1:8" x14ac:dyDescent="0.35">
      <c r="A3945" s="9" t="str">
        <f t="shared" si="129"/>
        <v>DISTRIBUCION VOLUMEN X CRITERIO (kg ó litros)Setas Ing.10-30MIL</v>
      </c>
      <c r="B3945" s="9">
        <v>0</v>
      </c>
      <c r="C3945" s="9">
        <v>0</v>
      </c>
      <c r="D3945" t="s">
        <v>158</v>
      </c>
      <c r="E3945" s="25">
        <v>11.922116198659419</v>
      </c>
      <c r="F3945" s="25">
        <v>15.1861944628328</v>
      </c>
      <c r="G3945" s="25">
        <v>17.623318262108519</v>
      </c>
      <c r="H3945" s="10">
        <v>0</v>
      </c>
    </row>
    <row r="3946" spans="1:8" x14ac:dyDescent="0.35">
      <c r="A3946" s="9" t="str">
        <f t="shared" si="129"/>
        <v>DISTRIBUCION VOLUMEN X CRITERIO (kg ó litros)Setas Ing.30-100MIL</v>
      </c>
      <c r="B3946" s="9">
        <v>0</v>
      </c>
      <c r="C3946" s="9">
        <v>0</v>
      </c>
      <c r="D3946" t="s">
        <v>159</v>
      </c>
      <c r="E3946" s="25">
        <v>23.570810665985967</v>
      </c>
      <c r="F3946" s="25">
        <v>20.522218312963808</v>
      </c>
      <c r="G3946" s="25">
        <v>23.544435042682572</v>
      </c>
      <c r="H3946" s="10">
        <v>0</v>
      </c>
    </row>
    <row r="3947" spans="1:8" x14ac:dyDescent="0.35">
      <c r="A3947" s="9" t="str">
        <f t="shared" si="129"/>
        <v>DISTRIBUCION VOLUMEN X CRITERIO (kg ó litros)Setas Ing.100-200MIL</v>
      </c>
      <c r="B3947" s="9">
        <v>0</v>
      </c>
      <c r="C3947" s="9">
        <v>0</v>
      </c>
      <c r="D3947" t="s">
        <v>160</v>
      </c>
      <c r="E3947" s="25">
        <v>12.439110322060211</v>
      </c>
      <c r="F3947" s="25">
        <v>11.502076365997922</v>
      </c>
      <c r="G3947" s="25">
        <v>11.260912678462162</v>
      </c>
      <c r="H3947" s="10">
        <v>0</v>
      </c>
    </row>
    <row r="3948" spans="1:8" x14ac:dyDescent="0.35">
      <c r="A3948" s="9" t="str">
        <f t="shared" si="129"/>
        <v>DISTRIBUCION VOLUMEN X CRITERIO (kg ó litros)Setas Ing.200-500MIL</v>
      </c>
      <c r="B3948" s="9">
        <v>0</v>
      </c>
      <c r="C3948" s="9">
        <v>0</v>
      </c>
      <c r="D3948" t="s">
        <v>161</v>
      </c>
      <c r="E3948" s="25">
        <v>18.640201140647424</v>
      </c>
      <c r="F3948" s="25">
        <v>16.630446522422602</v>
      </c>
      <c r="G3948" s="25">
        <v>14.948144482715808</v>
      </c>
      <c r="H3948" s="10">
        <v>0</v>
      </c>
    </row>
    <row r="3949" spans="1:8" x14ac:dyDescent="0.35">
      <c r="A3949" s="9" t="str">
        <f t="shared" si="129"/>
        <v>DISTRIBUCION VOLUMEN X CRITERIO (kg ó litros)Setas Ing.&gt;500MIL</v>
      </c>
      <c r="B3949" s="9">
        <v>0</v>
      </c>
      <c r="C3949" s="9">
        <v>0</v>
      </c>
      <c r="D3949" t="s">
        <v>162</v>
      </c>
      <c r="E3949" s="25">
        <v>18.330050141630544</v>
      </c>
      <c r="F3949" s="25">
        <v>17.650393104294096</v>
      </c>
      <c r="G3949" s="25">
        <v>14.770080795839322</v>
      </c>
      <c r="H3949" s="10">
        <v>0</v>
      </c>
    </row>
    <row r="3950" spans="1:8" x14ac:dyDescent="0.35">
      <c r="A3950" s="9" t="str">
        <f t="shared" si="129"/>
        <v>DISTRIBUCION VOLUMEN X CRITERIO (kg ó litros)Setas Ing.DE 15 A 19 AÑOS</v>
      </c>
      <c r="B3950" s="9">
        <v>0</v>
      </c>
      <c r="C3950" s="9">
        <v>0</v>
      </c>
      <c r="D3950" t="s">
        <v>163</v>
      </c>
      <c r="E3950" s="25">
        <v>0.70613235136425823</v>
      </c>
      <c r="F3950" s="25">
        <v>2.5458179636442155</v>
      </c>
      <c r="G3950" s="25">
        <v>0.75807025873612199</v>
      </c>
      <c r="H3950" s="10">
        <v>0</v>
      </c>
    </row>
    <row r="3951" spans="1:8" x14ac:dyDescent="0.35">
      <c r="A3951" s="9" t="str">
        <f t="shared" si="129"/>
        <v>DISTRIBUCION VOLUMEN X CRITERIO (kg ó litros)Setas Ing.DE 20 A 24 AÑOS</v>
      </c>
      <c r="B3951" s="9">
        <v>0</v>
      </c>
      <c r="C3951" s="9">
        <v>0</v>
      </c>
      <c r="D3951" t="s">
        <v>164</v>
      </c>
      <c r="E3951" s="25">
        <v>2.8359226373951123</v>
      </c>
      <c r="F3951" s="25">
        <v>3.2382741088002391</v>
      </c>
      <c r="G3951" s="25">
        <v>1.2656992841759216</v>
      </c>
      <c r="H3951" s="10">
        <v>0</v>
      </c>
    </row>
    <row r="3952" spans="1:8" x14ac:dyDescent="0.35">
      <c r="A3952" s="9" t="str">
        <f t="shared" si="129"/>
        <v>DISTRIBUCION VOLUMEN X CRITERIO (kg ó litros)Setas Ing.DE 25 A 34 AÑOS</v>
      </c>
      <c r="B3952" s="9">
        <v>0</v>
      </c>
      <c r="C3952" s="9">
        <v>0</v>
      </c>
      <c r="D3952" t="s">
        <v>165</v>
      </c>
      <c r="E3952" s="25">
        <v>12.569236795071953</v>
      </c>
      <c r="F3952" s="25">
        <v>12.27920775983025</v>
      </c>
      <c r="G3952" s="25">
        <v>11.151786777568727</v>
      </c>
      <c r="H3952" s="10">
        <v>0</v>
      </c>
    </row>
    <row r="3953" spans="1:8" x14ac:dyDescent="0.35">
      <c r="A3953" s="9" t="str">
        <f t="shared" si="129"/>
        <v>DISTRIBUCION VOLUMEN X CRITERIO (kg ó litros)Setas Ing.DE 35 A 49 AÑOS</v>
      </c>
      <c r="B3953" s="9">
        <v>0</v>
      </c>
      <c r="C3953" s="9">
        <v>0</v>
      </c>
      <c r="D3953" t="s">
        <v>166</v>
      </c>
      <c r="E3953" s="25">
        <v>31.001606127780505</v>
      </c>
      <c r="F3953" s="25">
        <v>24.774732875639057</v>
      </c>
      <c r="G3953" s="25">
        <v>26.917948946746534</v>
      </c>
      <c r="H3953" s="10">
        <v>0</v>
      </c>
    </row>
    <row r="3954" spans="1:8" x14ac:dyDescent="0.35">
      <c r="A3954" s="9" t="str">
        <f t="shared" si="129"/>
        <v>DISTRIBUCION VOLUMEN X CRITERIO (kg ó litros)Setas Ing.DE 50 A 59 AÑOS</v>
      </c>
      <c r="B3954" s="9">
        <v>0</v>
      </c>
      <c r="C3954" s="9">
        <v>0</v>
      </c>
      <c r="D3954" t="s">
        <v>167</v>
      </c>
      <c r="E3954" s="25">
        <v>23.699638130879517</v>
      </c>
      <c r="F3954" s="25">
        <v>28.746854398190131</v>
      </c>
      <c r="G3954" s="25">
        <v>29.679631660881711</v>
      </c>
      <c r="H3954" s="10">
        <v>0</v>
      </c>
    </row>
    <row r="3955" spans="1:8" x14ac:dyDescent="0.35">
      <c r="A3955" s="9" t="str">
        <f t="shared" si="129"/>
        <v>DISTRIBUCION VOLUMEN X CRITERIO (kg ó litros)Setas Ing.DE 60 A 75 AÑOS</v>
      </c>
      <c r="B3955" s="9">
        <v>0</v>
      </c>
      <c r="C3955" s="9">
        <v>0</v>
      </c>
      <c r="D3955" t="s">
        <v>168</v>
      </c>
      <c r="E3955" s="25">
        <v>29.187450739789899</v>
      </c>
      <c r="F3955" s="25">
        <v>28.41511459435916</v>
      </c>
      <c r="G3955" s="25">
        <v>30.226863680651871</v>
      </c>
      <c r="H3955" s="10">
        <v>0</v>
      </c>
    </row>
    <row r="3956" spans="1:8" x14ac:dyDescent="0.35">
      <c r="A3956" s="9" t="str">
        <f t="shared" si="129"/>
        <v>DISTRIBUCION VOLUMEN X CRITERIO (kg ó litros)Setas Ing.NIVEL ALTO</v>
      </c>
      <c r="B3956" s="9">
        <v>0</v>
      </c>
      <c r="C3956" s="9">
        <v>0</v>
      </c>
      <c r="D3956" t="s">
        <v>256</v>
      </c>
      <c r="E3956" s="25">
        <v>23.597274247934461</v>
      </c>
      <c r="F3956" s="25">
        <v>24.674479060328533</v>
      </c>
      <c r="G3956" s="25">
        <v>25.336595364755897</v>
      </c>
      <c r="H3956" s="10">
        <v>0</v>
      </c>
    </row>
    <row r="3957" spans="1:8" x14ac:dyDescent="0.35">
      <c r="A3957" s="9" t="str">
        <f t="shared" si="129"/>
        <v>DISTRIBUCION VOLUMEN X CRITERIO (kg ó litros)Setas Ing.NIVEL MEDIO ALTO</v>
      </c>
      <c r="B3957" s="9">
        <v>0</v>
      </c>
      <c r="C3957" s="9">
        <v>0</v>
      </c>
      <c r="D3957" t="s">
        <v>257</v>
      </c>
      <c r="E3957" s="25">
        <v>16.789571420483668</v>
      </c>
      <c r="F3957" s="25">
        <v>17.487258784304011</v>
      </c>
      <c r="G3957" s="25">
        <v>14.680110791501852</v>
      </c>
      <c r="H3957" s="10">
        <v>0</v>
      </c>
    </row>
    <row r="3958" spans="1:8" x14ac:dyDescent="0.35">
      <c r="A3958" s="9" t="str">
        <f t="shared" si="129"/>
        <v>DISTRIBUCION VOLUMEN X CRITERIO (kg ó litros)Setas Ing.NIVEL MEDIO</v>
      </c>
      <c r="B3958" s="9">
        <v>0</v>
      </c>
      <c r="C3958" s="9">
        <v>0</v>
      </c>
      <c r="D3958" t="s">
        <v>258</v>
      </c>
      <c r="E3958" s="25">
        <v>28.839502150792274</v>
      </c>
      <c r="F3958" s="25">
        <v>26.538744717038927</v>
      </c>
      <c r="G3958" s="25">
        <v>26.879107011070314</v>
      </c>
      <c r="H3958" s="10">
        <v>0</v>
      </c>
    </row>
    <row r="3959" spans="1:8" x14ac:dyDescent="0.35">
      <c r="A3959" s="9" t="str">
        <f t="shared" si="129"/>
        <v>DISTRIBUCION VOLUMEN X CRITERIO (kg ó litros)Setas Ing.NIVEL MEDIO BAJO</v>
      </c>
      <c r="B3959" s="9">
        <v>0</v>
      </c>
      <c r="C3959" s="9">
        <v>0</v>
      </c>
      <c r="D3959" t="s">
        <v>259</v>
      </c>
      <c r="E3959" s="25">
        <v>17.667475850734302</v>
      </c>
      <c r="F3959" s="25">
        <v>12.58882384171455</v>
      </c>
      <c r="G3959" s="25">
        <v>14.38801001010429</v>
      </c>
      <c r="H3959" s="10">
        <v>0</v>
      </c>
    </row>
    <row r="3960" spans="1:8" x14ac:dyDescent="0.35">
      <c r="A3960" s="9" t="str">
        <f t="shared" si="129"/>
        <v>DISTRIBUCION VOLUMEN X CRITERIO (kg ó litros)Setas Ing.NIVEL BAJO</v>
      </c>
      <c r="B3960" s="9">
        <v>0</v>
      </c>
      <c r="C3960" s="9">
        <v>0</v>
      </c>
      <c r="D3960" t="s">
        <v>260</v>
      </c>
      <c r="E3960" s="25">
        <v>13.10616738728749</v>
      </c>
      <c r="F3960" s="25">
        <v>18.710696997812313</v>
      </c>
      <c r="G3960" s="25">
        <v>18.716179550198301</v>
      </c>
      <c r="H3960" s="10">
        <v>0</v>
      </c>
    </row>
    <row r="3961" spans="1:8" x14ac:dyDescent="0.35">
      <c r="A3961" s="9" t="str">
        <f t="shared" si="129"/>
        <v>DISTRIBUCION VOLUMEN X CRITERIO (kg ó litros)Setas Ing.HOMBRE</v>
      </c>
      <c r="B3961" s="9">
        <v>0</v>
      </c>
      <c r="C3961" s="9">
        <v>0</v>
      </c>
      <c r="D3961" t="s">
        <v>173</v>
      </c>
      <c r="E3961" s="25">
        <v>45.841431086009223</v>
      </c>
      <c r="F3961" s="25">
        <v>45.072962298140695</v>
      </c>
      <c r="G3961" s="25">
        <v>45.296489084661943</v>
      </c>
      <c r="H3961" s="10">
        <v>0</v>
      </c>
    </row>
    <row r="3962" spans="1:8" x14ac:dyDescent="0.35">
      <c r="A3962" s="9" t="str">
        <f t="shared" si="129"/>
        <v>DISTRIBUCION VOLUMEN X CRITERIO (kg ó litros)Setas Ing.MUJER</v>
      </c>
      <c r="B3962" s="9">
        <v>0</v>
      </c>
      <c r="C3962" s="9">
        <v>0</v>
      </c>
      <c r="D3962" t="s">
        <v>174</v>
      </c>
      <c r="E3962" s="25">
        <v>54.158558104698962</v>
      </c>
      <c r="F3962" s="25">
        <v>54.927033960405005</v>
      </c>
      <c r="G3962" s="25">
        <v>54.703504015112017</v>
      </c>
      <c r="H3962" s="10">
        <v>0</v>
      </c>
    </row>
    <row r="3963" spans="1:8" x14ac:dyDescent="0.35">
      <c r="A3963" s="9" t="str">
        <f>$B$2343&amp;$C$3963&amp;D3963</f>
        <v>DISTRIBUCION VOLUMEN X CRITERIO (kg ó litros)Esparragos Ing.T.ESPAÑA</v>
      </c>
      <c r="B3963" s="9">
        <v>0</v>
      </c>
      <c r="C3963" s="9" t="s">
        <v>120</v>
      </c>
      <c r="D3963" t="s">
        <v>145</v>
      </c>
      <c r="E3963" s="25">
        <v>100</v>
      </c>
      <c r="F3963" s="25">
        <v>100</v>
      </c>
      <c r="G3963" s="25">
        <v>100</v>
      </c>
      <c r="H3963" s="10">
        <v>0</v>
      </c>
    </row>
    <row r="3964" spans="1:8" x14ac:dyDescent="0.35">
      <c r="A3964" s="9" t="str">
        <f t="shared" ref="A3964:A3992" si="130">$B$2343&amp;$C$3963&amp;D3964</f>
        <v>DISTRIBUCION VOLUMEN X CRITERIO (kg ó litros)Esparragos Ing.BCN AM</v>
      </c>
      <c r="B3964" s="9">
        <v>0</v>
      </c>
      <c r="C3964" s="9">
        <v>0</v>
      </c>
      <c r="D3964" t="s">
        <v>147</v>
      </c>
      <c r="E3964" s="25">
        <v>12.382029211189183</v>
      </c>
      <c r="F3964" s="25">
        <v>6.036720452422073</v>
      </c>
      <c r="G3964" s="25">
        <v>7.5970080235548378</v>
      </c>
      <c r="H3964" s="10">
        <v>0</v>
      </c>
    </row>
    <row r="3965" spans="1:8" x14ac:dyDescent="0.35">
      <c r="A3965" s="9" t="str">
        <f t="shared" si="130"/>
        <v>DISTRIBUCION VOLUMEN X CRITERIO (kg ó litros)Esparragos Ing.REST.CAT ARAGON</v>
      </c>
      <c r="B3965" s="9">
        <v>0</v>
      </c>
      <c r="C3965" s="9">
        <v>0</v>
      </c>
      <c r="D3965" t="s">
        <v>148</v>
      </c>
      <c r="E3965" s="25">
        <v>14.902522105917637</v>
      </c>
      <c r="F3965" s="25">
        <v>15.424829069819687</v>
      </c>
      <c r="G3965" s="25">
        <v>10.621926563067461</v>
      </c>
      <c r="H3965" s="10">
        <v>0</v>
      </c>
    </row>
    <row r="3966" spans="1:8" x14ac:dyDescent="0.35">
      <c r="A3966" s="9" t="str">
        <f t="shared" si="130"/>
        <v>DISTRIBUCION VOLUMEN X CRITERIO (kg ó litros)Esparragos Ing.LEVANTE</v>
      </c>
      <c r="B3966" s="9">
        <v>0</v>
      </c>
      <c r="C3966" s="9">
        <v>0</v>
      </c>
      <c r="D3966" t="s">
        <v>149</v>
      </c>
      <c r="E3966" s="25">
        <v>10.657190544326681</v>
      </c>
      <c r="F3966" s="25">
        <v>13.782715939362175</v>
      </c>
      <c r="G3966" s="25">
        <v>13.895158521840264</v>
      </c>
      <c r="H3966" s="10">
        <v>0</v>
      </c>
    </row>
    <row r="3967" spans="1:8" x14ac:dyDescent="0.35">
      <c r="A3967" s="9" t="str">
        <f t="shared" si="130"/>
        <v>DISTRIBUCION VOLUMEN X CRITERIO (kg ó litros)Esparragos Ing.ANDALUCIA</v>
      </c>
      <c r="B3967" s="9">
        <v>0</v>
      </c>
      <c r="C3967" s="9">
        <v>0</v>
      </c>
      <c r="D3967" t="s">
        <v>150</v>
      </c>
      <c r="E3967" s="25">
        <v>10.757877138168517</v>
      </c>
      <c r="F3967" s="25">
        <v>15.359548472922619</v>
      </c>
      <c r="G3967" s="25">
        <v>16.092301188109744</v>
      </c>
      <c r="H3967" s="10">
        <v>0</v>
      </c>
    </row>
    <row r="3968" spans="1:8" x14ac:dyDescent="0.35">
      <c r="A3968" s="9" t="str">
        <f t="shared" si="130"/>
        <v>DISTRIBUCION VOLUMEN X CRITERIO (kg ó litros)Esparragos Ing.MDD AM</v>
      </c>
      <c r="B3968" s="9">
        <v>0</v>
      </c>
      <c r="C3968" s="9">
        <v>0</v>
      </c>
      <c r="D3968" t="s">
        <v>151</v>
      </c>
      <c r="E3968" s="25">
        <v>24.528704589023715</v>
      </c>
      <c r="F3968" s="25">
        <v>23.920723568891187</v>
      </c>
      <c r="G3968" s="25">
        <v>18.142384384652772</v>
      </c>
      <c r="H3968" s="10">
        <v>0</v>
      </c>
    </row>
    <row r="3969" spans="1:8" x14ac:dyDescent="0.35">
      <c r="A3969" s="9" t="str">
        <f t="shared" si="130"/>
        <v>DISTRIBUCION VOLUMEN X CRITERIO (kg ó litros)Esparragos Ing.RTO CENTRO</v>
      </c>
      <c r="B3969" s="9">
        <v>0</v>
      </c>
      <c r="C3969" s="9">
        <v>0</v>
      </c>
      <c r="D3969" t="s">
        <v>152</v>
      </c>
      <c r="E3969" s="25">
        <v>8.9984089674816214</v>
      </c>
      <c r="F3969" s="25">
        <v>10.874972820806734</v>
      </c>
      <c r="G3969" s="25">
        <v>19.559231431634966</v>
      </c>
      <c r="H3969" s="10">
        <v>0</v>
      </c>
    </row>
    <row r="3970" spans="1:8" x14ac:dyDescent="0.35">
      <c r="A3970" s="9" t="str">
        <f t="shared" si="130"/>
        <v>DISTRIBUCION VOLUMEN X CRITERIO (kg ó litros)Esparragos Ing.NORTE-CENTRO</v>
      </c>
      <c r="B3970" s="9">
        <v>0</v>
      </c>
      <c r="C3970" s="9">
        <v>0</v>
      </c>
      <c r="D3970" t="s">
        <v>153</v>
      </c>
      <c r="E3970" s="25">
        <v>14.424776642307105</v>
      </c>
      <c r="F3970" s="25">
        <v>10.49803934020229</v>
      </c>
      <c r="G3970" s="25">
        <v>8.3340775100491058</v>
      </c>
      <c r="H3970" s="10">
        <v>0</v>
      </c>
    </row>
    <row r="3971" spans="1:8" x14ac:dyDescent="0.35">
      <c r="A3971" s="9" t="str">
        <f t="shared" si="130"/>
        <v>DISTRIBUCION VOLUMEN X CRITERIO (kg ó litros)Esparragos Ing.NOROESTE</v>
      </c>
      <c r="B3971" s="9">
        <v>0</v>
      </c>
      <c r="C3971" s="9">
        <v>0</v>
      </c>
      <c r="D3971" t="s">
        <v>154</v>
      </c>
      <c r="E3971" s="25">
        <v>3.3484910781958295</v>
      </c>
      <c r="F3971" s="25">
        <v>4.102444677110678</v>
      </c>
      <c r="G3971" s="25">
        <v>5.7579095112825165</v>
      </c>
      <c r="H3971" s="10">
        <v>0</v>
      </c>
    </row>
    <row r="3972" spans="1:8" x14ac:dyDescent="0.35">
      <c r="A3972" s="9" t="str">
        <f t="shared" si="130"/>
        <v>DISTRIBUCION VOLUMEN X CRITERIO (kg ó litros)Esparragos Ing.&lt;2MIL</v>
      </c>
      <c r="B3972" s="9">
        <v>0</v>
      </c>
      <c r="C3972" s="9">
        <v>0</v>
      </c>
      <c r="D3972" t="s">
        <v>155</v>
      </c>
      <c r="E3972" s="25">
        <v>2.8610273071900889</v>
      </c>
      <c r="F3972" s="25">
        <v>4.226829419206128</v>
      </c>
      <c r="G3972" s="25">
        <v>8.8552546409704149</v>
      </c>
      <c r="H3972" s="10">
        <v>0</v>
      </c>
    </row>
    <row r="3973" spans="1:8" x14ac:dyDescent="0.35">
      <c r="A3973" s="9" t="str">
        <f t="shared" si="130"/>
        <v>DISTRIBUCION VOLUMEN X CRITERIO (kg ó litros)Esparragos Ing.2-5MIL</v>
      </c>
      <c r="B3973" s="9">
        <v>0</v>
      </c>
      <c r="C3973" s="9">
        <v>0</v>
      </c>
      <c r="D3973" t="s">
        <v>156</v>
      </c>
      <c r="E3973" s="25">
        <v>1.0836176067316399</v>
      </c>
      <c r="F3973" s="25">
        <v>6.1219317754994247</v>
      </c>
      <c r="G3973" s="25">
        <v>3.2460735189777323</v>
      </c>
      <c r="H3973" s="10">
        <v>0</v>
      </c>
    </row>
    <row r="3974" spans="1:8" x14ac:dyDescent="0.35">
      <c r="A3974" s="9" t="str">
        <f t="shared" si="130"/>
        <v>DISTRIBUCION VOLUMEN X CRITERIO (kg ó litros)Esparragos Ing.5-10MIL</v>
      </c>
      <c r="B3974" s="9">
        <v>0</v>
      </c>
      <c r="C3974" s="9">
        <v>0</v>
      </c>
      <c r="D3974" t="s">
        <v>157</v>
      </c>
      <c r="E3974" s="25">
        <v>6.9131252895250057</v>
      </c>
      <c r="F3974" s="25">
        <v>10.328371491117229</v>
      </c>
      <c r="G3974" s="25">
        <v>9.6153487169215435</v>
      </c>
      <c r="H3974" s="10">
        <v>0</v>
      </c>
    </row>
    <row r="3975" spans="1:8" x14ac:dyDescent="0.35">
      <c r="A3975" s="9" t="str">
        <f t="shared" si="130"/>
        <v>DISTRIBUCION VOLUMEN X CRITERIO (kg ó litros)Esparragos Ing.10-30MIL</v>
      </c>
      <c r="B3975" s="9">
        <v>0</v>
      </c>
      <c r="C3975" s="9">
        <v>0</v>
      </c>
      <c r="D3975" t="s">
        <v>158</v>
      </c>
      <c r="E3975" s="25">
        <v>10.213971979921332</v>
      </c>
      <c r="F3975" s="25">
        <v>10.360206008630572</v>
      </c>
      <c r="G3975" s="25">
        <v>19.485688812055272</v>
      </c>
      <c r="H3975" s="10">
        <v>0</v>
      </c>
    </row>
    <row r="3976" spans="1:8" x14ac:dyDescent="0.35">
      <c r="A3976" s="9" t="str">
        <f t="shared" si="130"/>
        <v>DISTRIBUCION VOLUMEN X CRITERIO (kg ó litros)Esparragos Ing.30-100MIL</v>
      </c>
      <c r="B3976" s="9">
        <v>0</v>
      </c>
      <c r="C3976" s="9">
        <v>0</v>
      </c>
      <c r="D3976" t="s">
        <v>159</v>
      </c>
      <c r="E3976" s="25">
        <v>21.820195991017496</v>
      </c>
      <c r="F3976" s="25">
        <v>19.350528014113294</v>
      </c>
      <c r="G3976" s="25">
        <v>24.476010650565243</v>
      </c>
      <c r="H3976" s="10">
        <v>0</v>
      </c>
    </row>
    <row r="3977" spans="1:8" x14ac:dyDescent="0.35">
      <c r="A3977" s="9" t="str">
        <f t="shared" si="130"/>
        <v>DISTRIBUCION VOLUMEN X CRITERIO (kg ó litros)Esparragos Ing.100-200MIL</v>
      </c>
      <c r="B3977" s="9">
        <v>0</v>
      </c>
      <c r="C3977" s="9">
        <v>0</v>
      </c>
      <c r="D3977" t="s">
        <v>160</v>
      </c>
      <c r="E3977" s="25">
        <v>23.918072916388915</v>
      </c>
      <c r="F3977" s="25">
        <v>14.146698739130525</v>
      </c>
      <c r="G3977" s="25">
        <v>12.970277901067734</v>
      </c>
      <c r="H3977" s="10">
        <v>0</v>
      </c>
    </row>
    <row r="3978" spans="1:8" x14ac:dyDescent="0.35">
      <c r="A3978" s="9" t="str">
        <f t="shared" si="130"/>
        <v>DISTRIBUCION VOLUMEN X CRITERIO (kg ó litros)Esparragos Ing.200-500MIL</v>
      </c>
      <c r="B3978" s="9">
        <v>0</v>
      </c>
      <c r="C3978" s="9">
        <v>0</v>
      </c>
      <c r="D3978" t="s">
        <v>161</v>
      </c>
      <c r="E3978" s="25">
        <v>7.1414470717076837</v>
      </c>
      <c r="F3978" s="25">
        <v>8.40518029051076</v>
      </c>
      <c r="G3978" s="25">
        <v>7.8039753628752582</v>
      </c>
      <c r="H3978" s="10">
        <v>0</v>
      </c>
    </row>
    <row r="3979" spans="1:8" x14ac:dyDescent="0.35">
      <c r="A3979" s="9" t="str">
        <f t="shared" si="130"/>
        <v>DISTRIBUCION VOLUMEN X CRITERIO (kg ó litros)Esparragos Ing.&gt;500MIL</v>
      </c>
      <c r="B3979" s="9">
        <v>0</v>
      </c>
      <c r="C3979" s="9">
        <v>0</v>
      </c>
      <c r="D3979" t="s">
        <v>162</v>
      </c>
      <c r="E3979" s="25">
        <v>26.048545064637747</v>
      </c>
      <c r="F3979" s="25">
        <v>27.060250148677632</v>
      </c>
      <c r="G3979" s="25">
        <v>13.547367717009648</v>
      </c>
      <c r="H3979" s="10">
        <v>0</v>
      </c>
    </row>
    <row r="3980" spans="1:8" x14ac:dyDescent="0.35">
      <c r="A3980" s="9" t="str">
        <f t="shared" si="130"/>
        <v>DISTRIBUCION VOLUMEN X CRITERIO (kg ó litros)Esparragos Ing.DE 15 A 19 AÑOS</v>
      </c>
      <c r="B3980" s="9">
        <v>0</v>
      </c>
      <c r="C3980" s="9">
        <v>0</v>
      </c>
      <c r="D3980" t="s">
        <v>163</v>
      </c>
      <c r="E3980" s="25" t="s">
        <v>282</v>
      </c>
      <c r="F3980" s="25">
        <v>1.4260678028416118</v>
      </c>
      <c r="G3980" s="25" t="s">
        <v>282</v>
      </c>
      <c r="H3980" s="10">
        <v>0</v>
      </c>
    </row>
    <row r="3981" spans="1:8" x14ac:dyDescent="0.35">
      <c r="A3981" s="9" t="str">
        <f t="shared" si="130"/>
        <v>DISTRIBUCION VOLUMEN X CRITERIO (kg ó litros)Esparragos Ing.DE 20 A 24 AÑOS</v>
      </c>
      <c r="B3981" s="9">
        <v>0</v>
      </c>
      <c r="C3981" s="9">
        <v>0</v>
      </c>
      <c r="D3981" t="s">
        <v>164</v>
      </c>
      <c r="E3981" s="25">
        <v>0.44317102140734821</v>
      </c>
      <c r="F3981" s="25" t="s">
        <v>282</v>
      </c>
      <c r="G3981" s="25">
        <v>0.11788940994337284</v>
      </c>
      <c r="H3981" s="10">
        <v>0</v>
      </c>
    </row>
    <row r="3982" spans="1:8" x14ac:dyDescent="0.35">
      <c r="A3982" s="9" t="str">
        <f t="shared" si="130"/>
        <v>DISTRIBUCION VOLUMEN X CRITERIO (kg ó litros)Esparragos Ing.DE 25 A 34 AÑOS</v>
      </c>
      <c r="B3982" s="9">
        <v>0</v>
      </c>
      <c r="C3982" s="9">
        <v>0</v>
      </c>
      <c r="D3982" t="s">
        <v>165</v>
      </c>
      <c r="E3982" s="25">
        <v>4.2971421530946916</v>
      </c>
      <c r="F3982" s="25">
        <v>8.5933981143602356</v>
      </c>
      <c r="G3982" s="25">
        <v>2.7992497625617037</v>
      </c>
      <c r="H3982" s="10">
        <v>0</v>
      </c>
    </row>
    <row r="3983" spans="1:8" x14ac:dyDescent="0.35">
      <c r="A3983" s="9" t="str">
        <f t="shared" si="130"/>
        <v>DISTRIBUCION VOLUMEN X CRITERIO (kg ó litros)Esparragos Ing.DE 35 A 49 AÑOS</v>
      </c>
      <c r="B3983" s="9">
        <v>0</v>
      </c>
      <c r="C3983" s="9">
        <v>0</v>
      </c>
      <c r="D3983" t="s">
        <v>166</v>
      </c>
      <c r="E3983" s="25">
        <v>18.965430635811522</v>
      </c>
      <c r="F3983" s="25">
        <v>12.947647434941892</v>
      </c>
      <c r="G3983" s="25">
        <v>14.86193791064656</v>
      </c>
      <c r="H3983" s="10">
        <v>0</v>
      </c>
    </row>
    <row r="3984" spans="1:8" x14ac:dyDescent="0.35">
      <c r="A3984" s="9" t="str">
        <f t="shared" si="130"/>
        <v>DISTRIBUCION VOLUMEN X CRITERIO (kg ó litros)Esparragos Ing.DE 50 A 59 AÑOS</v>
      </c>
      <c r="B3984" s="9">
        <v>0</v>
      </c>
      <c r="C3984" s="9">
        <v>0</v>
      </c>
      <c r="D3984" t="s">
        <v>167</v>
      </c>
      <c r="E3984" s="25">
        <v>25.264958340253003</v>
      </c>
      <c r="F3984" s="25">
        <v>28.034617070258534</v>
      </c>
      <c r="G3984" s="25">
        <v>39.446490008330343</v>
      </c>
      <c r="H3984" s="10">
        <v>0</v>
      </c>
    </row>
    <row r="3985" spans="1:8" x14ac:dyDescent="0.35">
      <c r="A3985" s="9" t="str">
        <f t="shared" si="130"/>
        <v>DISTRIBUCION VOLUMEN X CRITERIO (kg ó litros)Esparragos Ing.DE 60 A 75 AÑOS</v>
      </c>
      <c r="B3985" s="9">
        <v>0</v>
      </c>
      <c r="C3985" s="9">
        <v>0</v>
      </c>
      <c r="D3985" t="s">
        <v>168</v>
      </c>
      <c r="E3985" s="25">
        <v>51.029309035164829</v>
      </c>
      <c r="F3985" s="25">
        <v>48.998257422181517</v>
      </c>
      <c r="G3985" s="25">
        <v>42.774436846149214</v>
      </c>
      <c r="H3985" s="10">
        <v>0</v>
      </c>
    </row>
    <row r="3986" spans="1:8" x14ac:dyDescent="0.35">
      <c r="A3986" s="9" t="str">
        <f t="shared" si="130"/>
        <v>DISTRIBUCION VOLUMEN X CRITERIO (kg ó litros)Esparragos Ing.NIVEL ALTO</v>
      </c>
      <c r="B3986" s="9">
        <v>0</v>
      </c>
      <c r="C3986" s="9">
        <v>0</v>
      </c>
      <c r="D3986" t="s">
        <v>256</v>
      </c>
      <c r="E3986" s="25">
        <v>35.378436483255634</v>
      </c>
      <c r="F3986" s="25">
        <v>32.163895132475972</v>
      </c>
      <c r="G3986" s="25">
        <v>29.60136630660698</v>
      </c>
      <c r="H3986" s="10">
        <v>0</v>
      </c>
    </row>
    <row r="3987" spans="1:8" x14ac:dyDescent="0.35">
      <c r="A3987" s="9" t="str">
        <f t="shared" si="130"/>
        <v>DISTRIBUCION VOLUMEN X CRITERIO (kg ó litros)Esparragos Ing.NIVEL MEDIO ALTO</v>
      </c>
      <c r="B3987" s="9">
        <v>0</v>
      </c>
      <c r="C3987" s="9">
        <v>0</v>
      </c>
      <c r="D3987" t="s">
        <v>257</v>
      </c>
      <c r="E3987" s="25">
        <v>13.655318362081429</v>
      </c>
      <c r="F3987" s="25">
        <v>17.256355023616447</v>
      </c>
      <c r="G3987" s="25">
        <v>12.212075221721321</v>
      </c>
      <c r="H3987" s="10">
        <v>0</v>
      </c>
    </row>
    <row r="3988" spans="1:8" x14ac:dyDescent="0.35">
      <c r="A3988" s="9" t="str">
        <f t="shared" si="130"/>
        <v>DISTRIBUCION VOLUMEN X CRITERIO (kg ó litros)Esparragos Ing.NIVEL MEDIO</v>
      </c>
      <c r="B3988" s="9">
        <v>0</v>
      </c>
      <c r="C3988" s="9">
        <v>0</v>
      </c>
      <c r="D3988" t="s">
        <v>258</v>
      </c>
      <c r="E3988" s="25">
        <v>24.375592067131596</v>
      </c>
      <c r="F3988" s="25">
        <v>22.789348151187561</v>
      </c>
      <c r="G3988" s="25">
        <v>32.207859164678162</v>
      </c>
      <c r="H3988" s="10">
        <v>0</v>
      </c>
    </row>
    <row r="3989" spans="1:8" x14ac:dyDescent="0.35">
      <c r="A3989" s="9" t="str">
        <f t="shared" si="130"/>
        <v>DISTRIBUCION VOLUMEN X CRITERIO (kg ó litros)Esparragos Ing.NIVEL MEDIO BAJO</v>
      </c>
      <c r="B3989" s="9">
        <v>0</v>
      </c>
      <c r="C3989" s="9">
        <v>0</v>
      </c>
      <c r="D3989" t="s">
        <v>259</v>
      </c>
      <c r="E3989" s="25">
        <v>13.443388817125129</v>
      </c>
      <c r="F3989" s="25">
        <v>14.036511928880788</v>
      </c>
      <c r="G3989" s="25">
        <v>6.6937716460459251</v>
      </c>
      <c r="H3989" s="10">
        <v>0</v>
      </c>
    </row>
    <row r="3990" spans="1:8" x14ac:dyDescent="0.35">
      <c r="A3990" s="9" t="str">
        <f t="shared" si="130"/>
        <v>DISTRIBUCION VOLUMEN X CRITERIO (kg ó litros)Esparragos Ing.NIVEL BAJO</v>
      </c>
      <c r="B3990" s="9">
        <v>0</v>
      </c>
      <c r="C3990" s="9">
        <v>0</v>
      </c>
      <c r="D3990" t="s">
        <v>260</v>
      </c>
      <c r="E3990" s="25">
        <v>13.147266811662048</v>
      </c>
      <c r="F3990" s="25">
        <v>13.753886456758185</v>
      </c>
      <c r="G3990" s="25">
        <v>19.284924109875483</v>
      </c>
      <c r="H3990" s="10">
        <v>0</v>
      </c>
    </row>
    <row r="3991" spans="1:8" x14ac:dyDescent="0.35">
      <c r="A3991" s="9" t="str">
        <f t="shared" si="130"/>
        <v>DISTRIBUCION VOLUMEN X CRITERIO (kg ó litros)Esparragos Ing.HOMBRE</v>
      </c>
      <c r="B3991" s="9">
        <v>0</v>
      </c>
      <c r="C3991" s="9">
        <v>0</v>
      </c>
      <c r="D3991" t="s">
        <v>173</v>
      </c>
      <c r="E3991" s="25">
        <v>55.38236333916042</v>
      </c>
      <c r="F3991" s="25">
        <v>57.592939482807239</v>
      </c>
      <c r="G3991" s="25">
        <v>54.463347547186224</v>
      </c>
      <c r="H3991" s="10">
        <v>0</v>
      </c>
    </row>
    <row r="3992" spans="1:8" x14ac:dyDescent="0.35">
      <c r="A3992" s="9" t="str">
        <f t="shared" si="130"/>
        <v>DISTRIBUCION VOLUMEN X CRITERIO (kg ó litros)Esparragos Ing.MUJER</v>
      </c>
      <c r="B3992" s="9">
        <v>0</v>
      </c>
      <c r="C3992" s="9">
        <v>0</v>
      </c>
      <c r="D3992" t="s">
        <v>174</v>
      </c>
      <c r="E3992" s="25">
        <v>44.617647204382195</v>
      </c>
      <c r="F3992" s="25">
        <v>42.407055370840901</v>
      </c>
      <c r="G3992" s="25">
        <v>45.536645203074222</v>
      </c>
      <c r="H3992" s="10">
        <v>0</v>
      </c>
    </row>
    <row r="3993" spans="1:8" x14ac:dyDescent="0.35">
      <c r="A3993" s="9" t="str">
        <f>$B$2343&amp;$C$3993&amp;D3993</f>
        <v>DISTRIBUCION VOLUMEN X CRITERIO (kg ó litros)Otras hortalizas Ing.T.ESPAÑA</v>
      </c>
      <c r="B3993" s="9">
        <v>0</v>
      </c>
      <c r="C3993" s="9" t="s">
        <v>121</v>
      </c>
      <c r="D3993" t="s">
        <v>145</v>
      </c>
      <c r="E3993" s="25">
        <v>100</v>
      </c>
      <c r="F3993" s="25">
        <v>100</v>
      </c>
      <c r="G3993" s="25">
        <v>100</v>
      </c>
      <c r="H3993" s="10">
        <v>0</v>
      </c>
    </row>
    <row r="3994" spans="1:8" x14ac:dyDescent="0.35">
      <c r="A3994" s="9" t="str">
        <f t="shared" ref="A3994:A4022" si="131">$B$2343&amp;$C$3993&amp;D3994</f>
        <v>DISTRIBUCION VOLUMEN X CRITERIO (kg ó litros)Otras hortalizas Ing.BCN AM</v>
      </c>
      <c r="B3994" s="9">
        <v>0</v>
      </c>
      <c r="C3994" s="9">
        <v>0</v>
      </c>
      <c r="D3994" t="s">
        <v>147</v>
      </c>
      <c r="E3994" s="25">
        <v>9.3251755943762973</v>
      </c>
      <c r="F3994" s="25">
        <v>8.7174224971627883</v>
      </c>
      <c r="G3994" s="25">
        <v>7.5289323658890881</v>
      </c>
      <c r="H3994" s="10">
        <v>0</v>
      </c>
    </row>
    <row r="3995" spans="1:8" x14ac:dyDescent="0.35">
      <c r="A3995" s="9" t="str">
        <f t="shared" si="131"/>
        <v>DISTRIBUCION VOLUMEN X CRITERIO (kg ó litros)Otras hortalizas Ing.REST.CAT ARAGON</v>
      </c>
      <c r="B3995" s="9">
        <v>0</v>
      </c>
      <c r="C3995" s="9">
        <v>0</v>
      </c>
      <c r="D3995" t="s">
        <v>148</v>
      </c>
      <c r="E3995" s="25">
        <v>11.371454095978796</v>
      </c>
      <c r="F3995" s="25">
        <v>10.570660076459076</v>
      </c>
      <c r="G3995" s="25">
        <v>13.547190557005647</v>
      </c>
      <c r="H3995" s="10">
        <v>0</v>
      </c>
    </row>
    <row r="3996" spans="1:8" x14ac:dyDescent="0.35">
      <c r="A3996" s="9" t="str">
        <f t="shared" si="131"/>
        <v>DISTRIBUCION VOLUMEN X CRITERIO (kg ó litros)Otras hortalizas Ing.LEVANTE</v>
      </c>
      <c r="B3996" s="9">
        <v>0</v>
      </c>
      <c r="C3996" s="9">
        <v>0</v>
      </c>
      <c r="D3996" t="s">
        <v>149</v>
      </c>
      <c r="E3996" s="25">
        <v>16.848927762154002</v>
      </c>
      <c r="F3996" s="25">
        <v>17.117947271946072</v>
      </c>
      <c r="G3996" s="25">
        <v>17.854499160340392</v>
      </c>
      <c r="H3996" s="10">
        <v>0</v>
      </c>
    </row>
    <row r="3997" spans="1:8" x14ac:dyDescent="0.35">
      <c r="A3997" s="9" t="str">
        <f t="shared" si="131"/>
        <v>DISTRIBUCION VOLUMEN X CRITERIO (kg ó litros)Otras hortalizas Ing.ANDALUCIA</v>
      </c>
      <c r="B3997" s="9">
        <v>0</v>
      </c>
      <c r="C3997" s="9">
        <v>0</v>
      </c>
      <c r="D3997" t="s">
        <v>150</v>
      </c>
      <c r="E3997" s="25">
        <v>18.787476511933253</v>
      </c>
      <c r="F3997" s="25">
        <v>19.81272029642404</v>
      </c>
      <c r="G3997" s="25">
        <v>19.598717933506389</v>
      </c>
      <c r="H3997" s="10">
        <v>0</v>
      </c>
    </row>
    <row r="3998" spans="1:8" x14ac:dyDescent="0.35">
      <c r="A3998" s="9" t="str">
        <f t="shared" si="131"/>
        <v>DISTRIBUCION VOLUMEN X CRITERIO (kg ó litros)Otras hortalizas Ing.MDD AM</v>
      </c>
      <c r="B3998" s="9">
        <v>0</v>
      </c>
      <c r="C3998" s="9">
        <v>0</v>
      </c>
      <c r="D3998" t="s">
        <v>151</v>
      </c>
      <c r="E3998" s="25">
        <v>20.478309231465673</v>
      </c>
      <c r="F3998" s="25">
        <v>18.770597890745091</v>
      </c>
      <c r="G3998" s="25">
        <v>18.919356052168542</v>
      </c>
      <c r="H3998" s="10">
        <v>0</v>
      </c>
    </row>
    <row r="3999" spans="1:8" x14ac:dyDescent="0.35">
      <c r="A3999" s="9" t="str">
        <f t="shared" si="131"/>
        <v>DISTRIBUCION VOLUMEN X CRITERIO (kg ó litros)Otras hortalizas Ing.RTO CENTRO</v>
      </c>
      <c r="B3999" s="9">
        <v>0</v>
      </c>
      <c r="C3999" s="9">
        <v>0</v>
      </c>
      <c r="D3999" t="s">
        <v>152</v>
      </c>
      <c r="E3999" s="25">
        <v>8.5955241970488849</v>
      </c>
      <c r="F3999" s="25">
        <v>9.2560968317761319</v>
      </c>
      <c r="G3999" s="25">
        <v>9.7055606095391127</v>
      </c>
      <c r="H3999" s="10">
        <v>0</v>
      </c>
    </row>
    <row r="4000" spans="1:8" x14ac:dyDescent="0.35">
      <c r="A4000" s="9" t="str">
        <f t="shared" si="131"/>
        <v>DISTRIBUCION VOLUMEN X CRITERIO (kg ó litros)Otras hortalizas Ing.NORTE-CENTRO</v>
      </c>
      <c r="B4000" s="9">
        <v>0</v>
      </c>
      <c r="C4000" s="9">
        <v>0</v>
      </c>
      <c r="D4000" t="s">
        <v>153</v>
      </c>
      <c r="E4000" s="25">
        <v>7.8767300402315454</v>
      </c>
      <c r="F4000" s="25">
        <v>8.7841290193054391</v>
      </c>
      <c r="G4000" s="25">
        <v>7.306237266573568</v>
      </c>
      <c r="H4000" s="10">
        <v>0</v>
      </c>
    </row>
    <row r="4001" spans="1:8" x14ac:dyDescent="0.35">
      <c r="A4001" s="9" t="str">
        <f t="shared" si="131"/>
        <v>DISTRIBUCION VOLUMEN X CRITERIO (kg ó litros)Otras hortalizas Ing.NOROESTE</v>
      </c>
      <c r="B4001" s="9">
        <v>0</v>
      </c>
      <c r="C4001" s="9">
        <v>0</v>
      </c>
      <c r="D4001" t="s">
        <v>154</v>
      </c>
      <c r="E4001" s="25">
        <v>6.7164060378274009</v>
      </c>
      <c r="F4001" s="25">
        <v>6.9704329128877625</v>
      </c>
      <c r="G4001" s="25">
        <v>5.5395044282855412</v>
      </c>
      <c r="H4001" s="10">
        <v>0</v>
      </c>
    </row>
    <row r="4002" spans="1:8" x14ac:dyDescent="0.35">
      <c r="A4002" s="9" t="str">
        <f t="shared" si="131"/>
        <v>DISTRIBUCION VOLUMEN X CRITERIO (kg ó litros)Otras hortalizas Ing.&lt;2MIL</v>
      </c>
      <c r="B4002" s="9">
        <v>0</v>
      </c>
      <c r="C4002" s="9">
        <v>0</v>
      </c>
      <c r="D4002" t="s">
        <v>155</v>
      </c>
      <c r="E4002" s="25">
        <v>4.309045801597942</v>
      </c>
      <c r="F4002" s="25">
        <v>4.7454626306327246</v>
      </c>
      <c r="G4002" s="25">
        <v>5.8772856927500072</v>
      </c>
      <c r="H4002" s="10">
        <v>0</v>
      </c>
    </row>
    <row r="4003" spans="1:8" x14ac:dyDescent="0.35">
      <c r="A4003" s="9" t="str">
        <f t="shared" si="131"/>
        <v>DISTRIBUCION VOLUMEN X CRITERIO (kg ó litros)Otras hortalizas Ing.2-5MIL</v>
      </c>
      <c r="B4003" s="9">
        <v>0</v>
      </c>
      <c r="C4003" s="9">
        <v>0</v>
      </c>
      <c r="D4003" t="s">
        <v>156</v>
      </c>
      <c r="E4003" s="25">
        <v>4.21586491220231</v>
      </c>
      <c r="F4003" s="25">
        <v>3.7237175629451795</v>
      </c>
      <c r="G4003" s="25">
        <v>3.9426460653071649</v>
      </c>
      <c r="H4003" s="10">
        <v>0</v>
      </c>
    </row>
    <row r="4004" spans="1:8" x14ac:dyDescent="0.35">
      <c r="A4004" s="9" t="str">
        <f t="shared" si="131"/>
        <v>DISTRIBUCION VOLUMEN X CRITERIO (kg ó litros)Otras hortalizas Ing.5-10MIL</v>
      </c>
      <c r="B4004" s="9">
        <v>0</v>
      </c>
      <c r="C4004" s="9">
        <v>0</v>
      </c>
      <c r="D4004" t="s">
        <v>157</v>
      </c>
      <c r="E4004" s="25">
        <v>6.2552439344371988</v>
      </c>
      <c r="F4004" s="25">
        <v>8.1784760984023617</v>
      </c>
      <c r="G4004" s="25">
        <v>7.2682347726168093</v>
      </c>
      <c r="H4004" s="10">
        <v>0</v>
      </c>
    </row>
    <row r="4005" spans="1:8" x14ac:dyDescent="0.35">
      <c r="A4005" s="9" t="str">
        <f t="shared" si="131"/>
        <v>DISTRIBUCION VOLUMEN X CRITERIO (kg ó litros)Otras hortalizas Ing.10-30MIL</v>
      </c>
      <c r="B4005" s="9">
        <v>0</v>
      </c>
      <c r="C4005" s="9">
        <v>0</v>
      </c>
      <c r="D4005" t="s">
        <v>158</v>
      </c>
      <c r="E4005" s="25">
        <v>13.455527390691127</v>
      </c>
      <c r="F4005" s="25">
        <v>15.59415350533771</v>
      </c>
      <c r="G4005" s="25">
        <v>17.08768873975453</v>
      </c>
      <c r="H4005" s="10">
        <v>0</v>
      </c>
    </row>
    <row r="4006" spans="1:8" x14ac:dyDescent="0.35">
      <c r="A4006" s="9" t="str">
        <f t="shared" si="131"/>
        <v>DISTRIBUCION VOLUMEN X CRITERIO (kg ó litros)Otras hortalizas Ing.30-100MIL</v>
      </c>
      <c r="B4006" s="9">
        <v>0</v>
      </c>
      <c r="C4006" s="9">
        <v>0</v>
      </c>
      <c r="D4006" t="s">
        <v>159</v>
      </c>
      <c r="E4006" s="25">
        <v>24.013879844442812</v>
      </c>
      <c r="F4006" s="25">
        <v>22.805566683792627</v>
      </c>
      <c r="G4006" s="25">
        <v>24.52562223105619</v>
      </c>
      <c r="H4006" s="10">
        <v>0</v>
      </c>
    </row>
    <row r="4007" spans="1:8" x14ac:dyDescent="0.35">
      <c r="A4007" s="9" t="str">
        <f t="shared" si="131"/>
        <v>DISTRIBUCION VOLUMEN X CRITERIO (kg ó litros)Otras hortalizas Ing.100-200MIL</v>
      </c>
      <c r="B4007" s="9">
        <v>0</v>
      </c>
      <c r="C4007" s="9">
        <v>0</v>
      </c>
      <c r="D4007" t="s">
        <v>160</v>
      </c>
      <c r="E4007" s="25">
        <v>8.3592074659605959</v>
      </c>
      <c r="F4007" s="25">
        <v>8.2501844073724921</v>
      </c>
      <c r="G4007" s="25">
        <v>8.9247855595319425</v>
      </c>
      <c r="H4007" s="10">
        <v>0</v>
      </c>
    </row>
    <row r="4008" spans="1:8" x14ac:dyDescent="0.35">
      <c r="A4008" s="9" t="str">
        <f t="shared" si="131"/>
        <v>DISTRIBUCION VOLUMEN X CRITERIO (kg ó litros)Otras hortalizas Ing.200-500MIL</v>
      </c>
      <c r="B4008" s="9">
        <v>0</v>
      </c>
      <c r="C4008" s="9">
        <v>0</v>
      </c>
      <c r="D4008" t="s">
        <v>161</v>
      </c>
      <c r="E4008" s="25">
        <v>17.663187612361657</v>
      </c>
      <c r="F4008" s="25">
        <v>15.786188769388437</v>
      </c>
      <c r="G4008" s="25">
        <v>14.184887977742127</v>
      </c>
      <c r="H4008" s="10">
        <v>0</v>
      </c>
    </row>
    <row r="4009" spans="1:8" x14ac:dyDescent="0.35">
      <c r="A4009" s="9" t="str">
        <f t="shared" si="131"/>
        <v>DISTRIBUCION VOLUMEN X CRITERIO (kg ó litros)Otras hortalizas Ing.&gt;500MIL</v>
      </c>
      <c r="B4009" s="9">
        <v>0</v>
      </c>
      <c r="C4009" s="9">
        <v>0</v>
      </c>
      <c r="D4009" t="s">
        <v>162</v>
      </c>
      <c r="E4009" s="25">
        <v>21.728047698072523</v>
      </c>
      <c r="F4009" s="25">
        <v>20.916259678104819</v>
      </c>
      <c r="G4009" s="25">
        <v>18.188847810079753</v>
      </c>
      <c r="H4009" s="10">
        <v>0</v>
      </c>
    </row>
    <row r="4010" spans="1:8" x14ac:dyDescent="0.35">
      <c r="A4010" s="9" t="str">
        <f t="shared" si="131"/>
        <v>DISTRIBUCION VOLUMEN X CRITERIO (kg ó litros)Otras hortalizas Ing.DE 15 A 19 AÑOS</v>
      </c>
      <c r="B4010" s="9">
        <v>0</v>
      </c>
      <c r="C4010" s="9">
        <v>0</v>
      </c>
      <c r="D4010" t="s">
        <v>163</v>
      </c>
      <c r="E4010" s="25">
        <v>1.9184621361269516</v>
      </c>
      <c r="F4010" s="25">
        <v>1.6107483065596433</v>
      </c>
      <c r="G4010" s="25">
        <v>2.6491436723991564</v>
      </c>
      <c r="H4010" s="10">
        <v>0</v>
      </c>
    </row>
    <row r="4011" spans="1:8" x14ac:dyDescent="0.35">
      <c r="A4011" s="9" t="str">
        <f t="shared" si="131"/>
        <v>DISTRIBUCION VOLUMEN X CRITERIO (kg ó litros)Otras hortalizas Ing.DE 20 A 24 AÑOS</v>
      </c>
      <c r="B4011" s="9">
        <v>0</v>
      </c>
      <c r="C4011" s="9">
        <v>0</v>
      </c>
      <c r="D4011" t="s">
        <v>164</v>
      </c>
      <c r="E4011" s="25">
        <v>2.7368130152047461</v>
      </c>
      <c r="F4011" s="25">
        <v>2.2893466230910811</v>
      </c>
      <c r="G4011" s="25">
        <v>2.2752979173226375</v>
      </c>
      <c r="H4011" s="10">
        <v>0</v>
      </c>
    </row>
    <row r="4012" spans="1:8" x14ac:dyDescent="0.35">
      <c r="A4012" s="9" t="str">
        <f t="shared" si="131"/>
        <v>DISTRIBUCION VOLUMEN X CRITERIO (kg ó litros)Otras hortalizas Ing.DE 25 A 34 AÑOS</v>
      </c>
      <c r="B4012" s="9">
        <v>0</v>
      </c>
      <c r="C4012" s="9">
        <v>0</v>
      </c>
      <c r="D4012" t="s">
        <v>165</v>
      </c>
      <c r="E4012" s="25">
        <v>10.958906201523643</v>
      </c>
      <c r="F4012" s="25">
        <v>10.496114711646689</v>
      </c>
      <c r="G4012" s="25">
        <v>8.445857208576383</v>
      </c>
      <c r="H4012" s="10">
        <v>0</v>
      </c>
    </row>
    <row r="4013" spans="1:8" x14ac:dyDescent="0.35">
      <c r="A4013" s="9" t="str">
        <f t="shared" si="131"/>
        <v>DISTRIBUCION VOLUMEN X CRITERIO (kg ó litros)Otras hortalizas Ing.DE 35 A 49 AÑOS</v>
      </c>
      <c r="B4013" s="9">
        <v>0</v>
      </c>
      <c r="C4013" s="9">
        <v>0</v>
      </c>
      <c r="D4013" t="s">
        <v>166</v>
      </c>
      <c r="E4013" s="25">
        <v>30.829859530290111</v>
      </c>
      <c r="F4013" s="25">
        <v>28.970411468666633</v>
      </c>
      <c r="G4013" s="25">
        <v>25.053804609402224</v>
      </c>
      <c r="H4013" s="10">
        <v>0</v>
      </c>
    </row>
    <row r="4014" spans="1:8" x14ac:dyDescent="0.35">
      <c r="A4014" s="9" t="str">
        <f t="shared" si="131"/>
        <v>DISTRIBUCION VOLUMEN X CRITERIO (kg ó litros)Otras hortalizas Ing.DE 50 A 59 AÑOS</v>
      </c>
      <c r="B4014" s="9">
        <v>0</v>
      </c>
      <c r="C4014" s="9">
        <v>0</v>
      </c>
      <c r="D4014" t="s">
        <v>167</v>
      </c>
      <c r="E4014" s="25">
        <v>24.808919874022642</v>
      </c>
      <c r="F4014" s="25">
        <v>27.335216214691343</v>
      </c>
      <c r="G4014" s="25">
        <v>29.703099743204454</v>
      </c>
      <c r="H4014" s="10">
        <v>0</v>
      </c>
    </row>
    <row r="4015" spans="1:8" x14ac:dyDescent="0.35">
      <c r="A4015" s="9" t="str">
        <f t="shared" si="131"/>
        <v>DISTRIBUCION VOLUMEN X CRITERIO (kg ó litros)Otras hortalizas Ing.DE 60 A 75 AÑOS</v>
      </c>
      <c r="B4015" s="9">
        <v>0</v>
      </c>
      <c r="C4015" s="9">
        <v>0</v>
      </c>
      <c r="D4015" t="s">
        <v>168</v>
      </c>
      <c r="E4015" s="25">
        <v>28.747040723097033</v>
      </c>
      <c r="F4015" s="25">
        <v>29.298172353403345</v>
      </c>
      <c r="G4015" s="25">
        <v>31.872795994351932</v>
      </c>
      <c r="H4015" s="10">
        <v>0</v>
      </c>
    </row>
    <row r="4016" spans="1:8" x14ac:dyDescent="0.35">
      <c r="A4016" s="9" t="str">
        <f t="shared" si="131"/>
        <v>DISTRIBUCION VOLUMEN X CRITERIO (kg ó litros)Otras hortalizas Ing.NIVEL ALTO</v>
      </c>
      <c r="B4016" s="9">
        <v>0</v>
      </c>
      <c r="C4016" s="9">
        <v>0</v>
      </c>
      <c r="D4016" t="s">
        <v>256</v>
      </c>
      <c r="E4016" s="25">
        <v>25.630888686088145</v>
      </c>
      <c r="F4016" s="25">
        <v>27.67994621714287</v>
      </c>
      <c r="G4016" s="25">
        <v>25.958313430623818</v>
      </c>
      <c r="H4016" s="10">
        <v>0</v>
      </c>
    </row>
    <row r="4017" spans="1:8" x14ac:dyDescent="0.35">
      <c r="A4017" s="9" t="str">
        <f t="shared" si="131"/>
        <v>DISTRIBUCION VOLUMEN X CRITERIO (kg ó litros)Otras hortalizas Ing.NIVEL MEDIO ALTO</v>
      </c>
      <c r="B4017" s="9">
        <v>0</v>
      </c>
      <c r="C4017" s="9">
        <v>0</v>
      </c>
      <c r="D4017" t="s">
        <v>257</v>
      </c>
      <c r="E4017" s="25">
        <v>14.014328013000723</v>
      </c>
      <c r="F4017" s="25">
        <v>13.770821442838473</v>
      </c>
      <c r="G4017" s="25">
        <v>15.516391134961038</v>
      </c>
      <c r="H4017" s="10">
        <v>0</v>
      </c>
    </row>
    <row r="4018" spans="1:8" x14ac:dyDescent="0.35">
      <c r="A4018" s="9" t="str">
        <f t="shared" si="131"/>
        <v>DISTRIBUCION VOLUMEN X CRITERIO (kg ó litros)Otras hortalizas Ing.NIVEL MEDIO</v>
      </c>
      <c r="B4018" s="9">
        <v>0</v>
      </c>
      <c r="C4018" s="9">
        <v>0</v>
      </c>
      <c r="D4018" t="s">
        <v>258</v>
      </c>
      <c r="E4018" s="25">
        <v>25.261886436133647</v>
      </c>
      <c r="F4018" s="25">
        <v>23.741796981294438</v>
      </c>
      <c r="G4018" s="25">
        <v>25.406146892876901</v>
      </c>
      <c r="H4018" s="10">
        <v>0</v>
      </c>
    </row>
    <row r="4019" spans="1:8" x14ac:dyDescent="0.35">
      <c r="A4019" s="9" t="str">
        <f t="shared" si="131"/>
        <v>DISTRIBUCION VOLUMEN X CRITERIO (kg ó litros)Otras hortalizas Ing.NIVEL MEDIO BAJO</v>
      </c>
      <c r="B4019" s="9">
        <v>0</v>
      </c>
      <c r="C4019" s="9">
        <v>0</v>
      </c>
      <c r="D4019" t="s">
        <v>259</v>
      </c>
      <c r="E4019" s="25">
        <v>15.192362731377221</v>
      </c>
      <c r="F4019" s="25">
        <v>14.341074732806566</v>
      </c>
      <c r="G4019" s="25">
        <v>13.908359184526203</v>
      </c>
      <c r="H4019" s="10">
        <v>0</v>
      </c>
    </row>
    <row r="4020" spans="1:8" x14ac:dyDescent="0.35">
      <c r="A4020" s="9" t="str">
        <f t="shared" si="131"/>
        <v>DISTRIBUCION VOLUMEN X CRITERIO (kg ó litros)Otras hortalizas Ing.NIVEL BAJO</v>
      </c>
      <c r="B4020" s="9">
        <v>0</v>
      </c>
      <c r="C4020" s="9">
        <v>0</v>
      </c>
      <c r="D4020" t="s">
        <v>260</v>
      </c>
      <c r="E4020" s="25">
        <v>19.900540291980121</v>
      </c>
      <c r="F4020" s="25">
        <v>20.466367790701867</v>
      </c>
      <c r="G4020" s="25">
        <v>19.210788764258453</v>
      </c>
      <c r="H4020" s="10">
        <v>0</v>
      </c>
    </row>
    <row r="4021" spans="1:8" x14ac:dyDescent="0.35">
      <c r="A4021" s="9" t="str">
        <f t="shared" si="131"/>
        <v>DISTRIBUCION VOLUMEN X CRITERIO (kg ó litros)Otras hortalizas Ing.HOMBRE</v>
      </c>
      <c r="B4021" s="9">
        <v>0</v>
      </c>
      <c r="C4021" s="9">
        <v>0</v>
      </c>
      <c r="D4021" t="s">
        <v>173</v>
      </c>
      <c r="E4021" s="25">
        <v>49.614387354518321</v>
      </c>
      <c r="F4021" s="25">
        <v>49.305193637417183</v>
      </c>
      <c r="G4021" s="25">
        <v>51.120015417879408</v>
      </c>
      <c r="H4021" s="10">
        <v>0</v>
      </c>
    </row>
    <row r="4022" spans="1:8" x14ac:dyDescent="0.35">
      <c r="A4022" s="9" t="str">
        <f t="shared" si="131"/>
        <v>DISTRIBUCION VOLUMEN X CRITERIO (kg ó litros)Otras hortalizas Ing.MUJER</v>
      </c>
      <c r="B4022" s="9">
        <v>0</v>
      </c>
      <c r="C4022" s="9">
        <v>0</v>
      </c>
      <c r="D4022" t="s">
        <v>174</v>
      </c>
      <c r="E4022" s="25">
        <v>50.385617277235554</v>
      </c>
      <c r="F4022" s="25">
        <v>50.694811103534477</v>
      </c>
      <c r="G4022" s="25">
        <v>48.879987413898228</v>
      </c>
      <c r="H4022" s="10">
        <v>0</v>
      </c>
    </row>
    <row r="4023" spans="1:8" x14ac:dyDescent="0.35">
      <c r="A4023" s="9" t="str">
        <f>$B$2343&amp;$C$4023&amp;D4023</f>
        <v>DISTRIBUCION VOLUMEN X CRITERIO (kg ó litros).Aceite alino Ing.T.ESPAÑA</v>
      </c>
      <c r="B4023" s="9">
        <v>0</v>
      </c>
      <c r="C4023" s="9" t="s">
        <v>122</v>
      </c>
      <c r="D4023" t="s">
        <v>145</v>
      </c>
      <c r="E4023" s="25">
        <v>100</v>
      </c>
      <c r="F4023" s="25">
        <v>100</v>
      </c>
      <c r="G4023" s="25">
        <v>100</v>
      </c>
      <c r="H4023" s="10">
        <v>0</v>
      </c>
    </row>
    <row r="4024" spans="1:8" x14ac:dyDescent="0.35">
      <c r="A4024" s="9" t="str">
        <f t="shared" ref="A4024:A4052" si="132">$B$2343&amp;$C$4023&amp;D4024</f>
        <v>DISTRIBUCION VOLUMEN X CRITERIO (kg ó litros).Aceite alino Ing.BCN AM</v>
      </c>
      <c r="B4024" s="9">
        <v>0</v>
      </c>
      <c r="C4024" s="9">
        <v>0</v>
      </c>
      <c r="D4024" t="s">
        <v>147</v>
      </c>
      <c r="E4024" s="25">
        <v>9.9405445366010099</v>
      </c>
      <c r="F4024" s="25">
        <v>9.9132717095120775</v>
      </c>
      <c r="G4024" s="25">
        <v>9.6740417507386436</v>
      </c>
      <c r="H4024" s="10">
        <v>0</v>
      </c>
    </row>
    <row r="4025" spans="1:8" x14ac:dyDescent="0.35">
      <c r="A4025" s="9" t="str">
        <f t="shared" si="132"/>
        <v>DISTRIBUCION VOLUMEN X CRITERIO (kg ó litros).Aceite alino Ing.REST.CAT ARAGON</v>
      </c>
      <c r="B4025" s="9">
        <v>0</v>
      </c>
      <c r="C4025" s="9">
        <v>0</v>
      </c>
      <c r="D4025" t="s">
        <v>148</v>
      </c>
      <c r="E4025" s="25">
        <v>4.6636823470359605</v>
      </c>
      <c r="F4025" s="25">
        <v>6.6729187447337051</v>
      </c>
      <c r="G4025" s="25">
        <v>9.9108854570057208</v>
      </c>
      <c r="H4025" s="10">
        <v>0</v>
      </c>
    </row>
    <row r="4026" spans="1:8" x14ac:dyDescent="0.35">
      <c r="A4026" s="9" t="str">
        <f t="shared" si="132"/>
        <v>DISTRIBUCION VOLUMEN X CRITERIO (kg ó litros).Aceite alino Ing.LEVANTE</v>
      </c>
      <c r="B4026" s="9">
        <v>0</v>
      </c>
      <c r="C4026" s="9">
        <v>0</v>
      </c>
      <c r="D4026" t="s">
        <v>149</v>
      </c>
      <c r="E4026" s="25">
        <v>21.451024342622198</v>
      </c>
      <c r="F4026" s="25">
        <v>21.642181161681979</v>
      </c>
      <c r="G4026" s="25">
        <v>19.856909636251281</v>
      </c>
      <c r="H4026" s="10">
        <v>0</v>
      </c>
    </row>
    <row r="4027" spans="1:8" x14ac:dyDescent="0.35">
      <c r="A4027" s="9" t="str">
        <f t="shared" si="132"/>
        <v>DISTRIBUCION VOLUMEN X CRITERIO (kg ó litros).Aceite alino Ing.ANDALUCIA</v>
      </c>
      <c r="B4027" s="9">
        <v>0</v>
      </c>
      <c r="C4027" s="9">
        <v>0</v>
      </c>
      <c r="D4027" t="s">
        <v>150</v>
      </c>
      <c r="E4027" s="25">
        <v>24.650987560027705</v>
      </c>
      <c r="F4027" s="25">
        <v>23.712932959231871</v>
      </c>
      <c r="G4027" s="25">
        <v>25.786858629373867</v>
      </c>
      <c r="H4027" s="10">
        <v>0</v>
      </c>
    </row>
    <row r="4028" spans="1:8" x14ac:dyDescent="0.35">
      <c r="A4028" s="9" t="str">
        <f t="shared" si="132"/>
        <v>DISTRIBUCION VOLUMEN X CRITERIO (kg ó litros).Aceite alino Ing.MDD AM</v>
      </c>
      <c r="B4028" s="9">
        <v>0</v>
      </c>
      <c r="C4028" s="9">
        <v>0</v>
      </c>
      <c r="D4028" t="s">
        <v>151</v>
      </c>
      <c r="E4028" s="25">
        <v>20.174258224920194</v>
      </c>
      <c r="F4028" s="25">
        <v>18.573990583968829</v>
      </c>
      <c r="G4028" s="25">
        <v>18.291046373860407</v>
      </c>
      <c r="H4028" s="10">
        <v>0</v>
      </c>
    </row>
    <row r="4029" spans="1:8" x14ac:dyDescent="0.35">
      <c r="A4029" s="9" t="str">
        <f t="shared" si="132"/>
        <v>DISTRIBUCION VOLUMEN X CRITERIO (kg ó litros).Aceite alino Ing.RTO CENTRO</v>
      </c>
      <c r="B4029" s="9">
        <v>0</v>
      </c>
      <c r="C4029" s="9">
        <v>0</v>
      </c>
      <c r="D4029" t="s">
        <v>152</v>
      </c>
      <c r="E4029" s="25">
        <v>7.8808133987057758</v>
      </c>
      <c r="F4029" s="25">
        <v>9.3847624764368511</v>
      </c>
      <c r="G4029" s="25">
        <v>8.5601903321919934</v>
      </c>
      <c r="H4029" s="10">
        <v>0</v>
      </c>
    </row>
    <row r="4030" spans="1:8" x14ac:dyDescent="0.35">
      <c r="A4030" s="9" t="str">
        <f t="shared" si="132"/>
        <v>DISTRIBUCION VOLUMEN X CRITERIO (kg ó litros).Aceite alino Ing.NORTE-CENTRO</v>
      </c>
      <c r="B4030" s="9">
        <v>0</v>
      </c>
      <c r="C4030" s="9">
        <v>0</v>
      </c>
      <c r="D4030" t="s">
        <v>153</v>
      </c>
      <c r="E4030" s="25">
        <v>6.7325110086395235</v>
      </c>
      <c r="F4030" s="25">
        <v>5.4345823659417416</v>
      </c>
      <c r="G4030" s="25">
        <v>4.2725783680878715</v>
      </c>
      <c r="H4030" s="10">
        <v>0</v>
      </c>
    </row>
    <row r="4031" spans="1:8" x14ac:dyDescent="0.35">
      <c r="A4031" s="9" t="str">
        <f t="shared" si="132"/>
        <v>DISTRIBUCION VOLUMEN X CRITERIO (kg ó litros).Aceite alino Ing.NOROESTE</v>
      </c>
      <c r="B4031" s="9">
        <v>0</v>
      </c>
      <c r="C4031" s="9">
        <v>0</v>
      </c>
      <c r="D4031" t="s">
        <v>154</v>
      </c>
      <c r="E4031" s="25">
        <v>4.5061665640367412</v>
      </c>
      <c r="F4031" s="25">
        <v>4.665338368253499</v>
      </c>
      <c r="G4031" s="25">
        <v>3.6474973286449193</v>
      </c>
      <c r="H4031" s="10">
        <v>0</v>
      </c>
    </row>
    <row r="4032" spans="1:8" x14ac:dyDescent="0.35">
      <c r="A4032" s="9" t="str">
        <f t="shared" si="132"/>
        <v>DISTRIBUCION VOLUMEN X CRITERIO (kg ó litros).Aceite alino Ing.&lt;2MIL</v>
      </c>
      <c r="B4032" s="9">
        <v>0</v>
      </c>
      <c r="C4032" s="9">
        <v>0</v>
      </c>
      <c r="D4032" t="s">
        <v>155</v>
      </c>
      <c r="E4032" s="25">
        <v>2.8501213578811275</v>
      </c>
      <c r="F4032" s="25">
        <v>3.7964617803668674</v>
      </c>
      <c r="G4032" s="25">
        <v>3.9521099802419108</v>
      </c>
      <c r="H4032" s="10">
        <v>0</v>
      </c>
    </row>
    <row r="4033" spans="1:8" x14ac:dyDescent="0.35">
      <c r="A4033" s="9" t="str">
        <f t="shared" si="132"/>
        <v>DISTRIBUCION VOLUMEN X CRITERIO (kg ó litros).Aceite alino Ing.2-5MIL</v>
      </c>
      <c r="B4033" s="9">
        <v>0</v>
      </c>
      <c r="C4033" s="9">
        <v>0</v>
      </c>
      <c r="D4033" t="s">
        <v>156</v>
      </c>
      <c r="E4033" s="25">
        <v>5.3230392300042073</v>
      </c>
      <c r="F4033" s="25">
        <v>5.5279805285931891</v>
      </c>
      <c r="G4033" s="25">
        <v>5.1264899054445374</v>
      </c>
      <c r="H4033" s="10">
        <v>0</v>
      </c>
    </row>
    <row r="4034" spans="1:8" x14ac:dyDescent="0.35">
      <c r="A4034" s="9" t="str">
        <f t="shared" si="132"/>
        <v>DISTRIBUCION VOLUMEN X CRITERIO (kg ó litros).Aceite alino Ing.5-10MIL</v>
      </c>
      <c r="B4034" s="9">
        <v>0</v>
      </c>
      <c r="C4034" s="9">
        <v>0</v>
      </c>
      <c r="D4034" t="s">
        <v>157</v>
      </c>
      <c r="E4034" s="25">
        <v>6.384305164412166</v>
      </c>
      <c r="F4034" s="25">
        <v>5.1253782288164826</v>
      </c>
      <c r="G4034" s="25">
        <v>6.0840796570342519</v>
      </c>
      <c r="H4034" s="10">
        <v>0</v>
      </c>
    </row>
    <row r="4035" spans="1:8" x14ac:dyDescent="0.35">
      <c r="A4035" s="9" t="str">
        <f t="shared" si="132"/>
        <v>DISTRIBUCION VOLUMEN X CRITERIO (kg ó litros).Aceite alino Ing.10-30MIL</v>
      </c>
      <c r="B4035" s="9">
        <v>0</v>
      </c>
      <c r="C4035" s="9">
        <v>0</v>
      </c>
      <c r="D4035" t="s">
        <v>158</v>
      </c>
      <c r="E4035" s="25">
        <v>15.623403153798169</v>
      </c>
      <c r="F4035" s="25">
        <v>15.848362960939244</v>
      </c>
      <c r="G4035" s="25">
        <v>17.503798319765018</v>
      </c>
      <c r="H4035" s="10">
        <v>0</v>
      </c>
    </row>
    <row r="4036" spans="1:8" x14ac:dyDescent="0.35">
      <c r="A4036" s="9" t="str">
        <f t="shared" si="132"/>
        <v>DISTRIBUCION VOLUMEN X CRITERIO (kg ó litros).Aceite alino Ing.30-100MIL</v>
      </c>
      <c r="B4036" s="9">
        <v>0</v>
      </c>
      <c r="C4036" s="9">
        <v>0</v>
      </c>
      <c r="D4036" t="s">
        <v>159</v>
      </c>
      <c r="E4036" s="25">
        <v>24.900323071884849</v>
      </c>
      <c r="F4036" s="25">
        <v>21.983753208091318</v>
      </c>
      <c r="G4036" s="25">
        <v>23.45705935152289</v>
      </c>
      <c r="H4036" s="10">
        <v>0</v>
      </c>
    </row>
    <row r="4037" spans="1:8" x14ac:dyDescent="0.35">
      <c r="A4037" s="9" t="str">
        <f t="shared" si="132"/>
        <v>DISTRIBUCION VOLUMEN X CRITERIO (kg ó litros).Aceite alino Ing.100-200MIL</v>
      </c>
      <c r="B4037" s="9">
        <v>0</v>
      </c>
      <c r="C4037" s="9">
        <v>0</v>
      </c>
      <c r="D4037" t="s">
        <v>160</v>
      </c>
      <c r="E4037" s="25">
        <v>10.155905638683983</v>
      </c>
      <c r="F4037" s="25">
        <v>8.7102885392060774</v>
      </c>
      <c r="G4037" s="25">
        <v>8.7083143104534653</v>
      </c>
      <c r="H4037" s="10">
        <v>0</v>
      </c>
    </row>
    <row r="4038" spans="1:8" x14ac:dyDescent="0.35">
      <c r="A4038" s="9" t="str">
        <f t="shared" si="132"/>
        <v>DISTRIBUCION VOLUMEN X CRITERIO (kg ó litros).Aceite alino Ing.200-500MIL</v>
      </c>
      <c r="B4038" s="9">
        <v>0</v>
      </c>
      <c r="C4038" s="9">
        <v>0</v>
      </c>
      <c r="D4038" t="s">
        <v>161</v>
      </c>
      <c r="E4038" s="25">
        <v>12.402904941426058</v>
      </c>
      <c r="F4038" s="25">
        <v>14.657892603093014</v>
      </c>
      <c r="G4038" s="25">
        <v>12.089711334094096</v>
      </c>
      <c r="H4038" s="10">
        <v>0</v>
      </c>
    </row>
    <row r="4039" spans="1:8" x14ac:dyDescent="0.35">
      <c r="A4039" s="9" t="str">
        <f t="shared" si="132"/>
        <v>DISTRIBUCION VOLUMEN X CRITERIO (kg ó litros).Aceite alino Ing.&gt;500MIL</v>
      </c>
      <c r="B4039" s="9">
        <v>0</v>
      </c>
      <c r="C4039" s="9">
        <v>0</v>
      </c>
      <c r="D4039" t="s">
        <v>162</v>
      </c>
      <c r="E4039" s="25">
        <v>22.359980493159721</v>
      </c>
      <c r="F4039" s="25">
        <v>24.349865853491576</v>
      </c>
      <c r="G4039" s="25">
        <v>23.078444960524944</v>
      </c>
      <c r="H4039" s="10">
        <v>0</v>
      </c>
    </row>
    <row r="4040" spans="1:8" x14ac:dyDescent="0.35">
      <c r="A4040" s="9" t="str">
        <f t="shared" si="132"/>
        <v>DISTRIBUCION VOLUMEN X CRITERIO (kg ó litros).Aceite alino Ing.DE 15 A 19 AÑOS</v>
      </c>
      <c r="B4040" s="9">
        <v>0</v>
      </c>
      <c r="C4040" s="9">
        <v>0</v>
      </c>
      <c r="D4040" t="s">
        <v>163</v>
      </c>
      <c r="E4040" s="25">
        <v>0.57429313740262422</v>
      </c>
      <c r="F4040" s="25">
        <v>1.228789729720059</v>
      </c>
      <c r="G4040" s="25">
        <v>0.42933765864128409</v>
      </c>
      <c r="H4040" s="10">
        <v>0</v>
      </c>
    </row>
    <row r="4041" spans="1:8" x14ac:dyDescent="0.35">
      <c r="A4041" s="9" t="str">
        <f t="shared" si="132"/>
        <v>DISTRIBUCION VOLUMEN X CRITERIO (kg ó litros).Aceite alino Ing.DE 20 A 24 AÑOS</v>
      </c>
      <c r="B4041" s="9">
        <v>0</v>
      </c>
      <c r="C4041" s="9">
        <v>0</v>
      </c>
      <c r="D4041" t="s">
        <v>164</v>
      </c>
      <c r="E4041" s="25">
        <v>1.3130013935891527</v>
      </c>
      <c r="F4041" s="25">
        <v>1.0995579632871459</v>
      </c>
      <c r="G4041" s="25">
        <v>0.54738609310234754</v>
      </c>
      <c r="H4041" s="10">
        <v>0</v>
      </c>
    </row>
    <row r="4042" spans="1:8" x14ac:dyDescent="0.35">
      <c r="A4042" s="9" t="str">
        <f t="shared" si="132"/>
        <v>DISTRIBUCION VOLUMEN X CRITERIO (kg ó litros).Aceite alino Ing.DE 25 A 34 AÑOS</v>
      </c>
      <c r="B4042" s="9">
        <v>0</v>
      </c>
      <c r="C4042" s="9">
        <v>0</v>
      </c>
      <c r="D4042" t="s">
        <v>165</v>
      </c>
      <c r="E4042" s="25">
        <v>4.7912126769675929</v>
      </c>
      <c r="F4042" s="25">
        <v>4.2065144464885922</v>
      </c>
      <c r="G4042" s="25">
        <v>3.5845693638253682</v>
      </c>
      <c r="H4042" s="10">
        <v>0</v>
      </c>
    </row>
    <row r="4043" spans="1:8" x14ac:dyDescent="0.35">
      <c r="A4043" s="9" t="str">
        <f t="shared" si="132"/>
        <v>DISTRIBUCION VOLUMEN X CRITERIO (kg ó litros).Aceite alino Ing.DE 35 A 49 AÑOS</v>
      </c>
      <c r="B4043" s="9">
        <v>0</v>
      </c>
      <c r="C4043" s="9">
        <v>0</v>
      </c>
      <c r="D4043" t="s">
        <v>166</v>
      </c>
      <c r="E4043" s="25">
        <v>21.698732212639289</v>
      </c>
      <c r="F4043" s="25">
        <v>16.981114212510086</v>
      </c>
      <c r="G4043" s="25">
        <v>17.067923342380027</v>
      </c>
      <c r="H4043" s="10">
        <v>0</v>
      </c>
    </row>
    <row r="4044" spans="1:8" x14ac:dyDescent="0.35">
      <c r="A4044" s="9" t="str">
        <f t="shared" si="132"/>
        <v>DISTRIBUCION VOLUMEN X CRITERIO (kg ó litros).Aceite alino Ing.DE 50 A 59 AÑOS</v>
      </c>
      <c r="B4044" s="9">
        <v>0</v>
      </c>
      <c r="C4044" s="9">
        <v>0</v>
      </c>
      <c r="D4044" t="s">
        <v>167</v>
      </c>
      <c r="E4044" s="25">
        <v>28.353069548872512</v>
      </c>
      <c r="F4044" s="25">
        <v>32.394972296647474</v>
      </c>
      <c r="G4044" s="25">
        <v>31.906583341711524</v>
      </c>
      <c r="H4044" s="10">
        <v>0</v>
      </c>
    </row>
    <row r="4045" spans="1:8" x14ac:dyDescent="0.35">
      <c r="A4045" s="9" t="str">
        <f t="shared" si="132"/>
        <v>DISTRIBUCION VOLUMEN X CRITERIO (kg ó litros).Aceite alino Ing.DE 60 A 75 AÑOS</v>
      </c>
      <c r="B4045" s="9">
        <v>0</v>
      </c>
      <c r="C4045" s="9">
        <v>0</v>
      </c>
      <c r="D4045" t="s">
        <v>168</v>
      </c>
      <c r="E4045" s="25">
        <v>43.269684031737093</v>
      </c>
      <c r="F4045" s="25">
        <v>44.089026171126086</v>
      </c>
      <c r="G4045" s="25">
        <v>46.464199477407384</v>
      </c>
      <c r="H4045" s="10">
        <v>0</v>
      </c>
    </row>
    <row r="4046" spans="1:8" x14ac:dyDescent="0.35">
      <c r="A4046" s="9" t="str">
        <f t="shared" si="132"/>
        <v>DISTRIBUCION VOLUMEN X CRITERIO (kg ó litros).Aceite alino Ing.NIVEL ALTO</v>
      </c>
      <c r="B4046" s="9">
        <v>0</v>
      </c>
      <c r="C4046" s="9">
        <v>0</v>
      </c>
      <c r="D4046" t="s">
        <v>256</v>
      </c>
      <c r="E4046" s="25">
        <v>27.069988088095766</v>
      </c>
      <c r="F4046" s="25">
        <v>23.749990131911151</v>
      </c>
      <c r="G4046" s="25">
        <v>21.276242237939808</v>
      </c>
      <c r="H4046" s="10">
        <v>0</v>
      </c>
    </row>
    <row r="4047" spans="1:8" x14ac:dyDescent="0.35">
      <c r="A4047" s="9" t="str">
        <f t="shared" si="132"/>
        <v>DISTRIBUCION VOLUMEN X CRITERIO (kg ó litros).Aceite alino Ing.NIVEL MEDIO ALTO</v>
      </c>
      <c r="B4047" s="9">
        <v>0</v>
      </c>
      <c r="C4047" s="9">
        <v>0</v>
      </c>
      <c r="D4047" t="s">
        <v>257</v>
      </c>
      <c r="E4047" s="25">
        <v>12.513964681490769</v>
      </c>
      <c r="F4047" s="25">
        <v>11.411348812086739</v>
      </c>
      <c r="G4047" s="25">
        <v>15.034582485603259</v>
      </c>
      <c r="H4047" s="10">
        <v>0</v>
      </c>
    </row>
    <row r="4048" spans="1:8" x14ac:dyDescent="0.35">
      <c r="A4048" s="9" t="str">
        <f t="shared" si="132"/>
        <v>DISTRIBUCION VOLUMEN X CRITERIO (kg ó litros).Aceite alino Ing.NIVEL MEDIO</v>
      </c>
      <c r="B4048" s="9">
        <v>0</v>
      </c>
      <c r="C4048" s="9">
        <v>0</v>
      </c>
      <c r="D4048" t="s">
        <v>258</v>
      </c>
      <c r="E4048" s="25">
        <v>22.426129041278838</v>
      </c>
      <c r="F4048" s="25">
        <v>21.04879644318919</v>
      </c>
      <c r="G4048" s="25">
        <v>25.950977536845336</v>
      </c>
      <c r="H4048" s="10">
        <v>0</v>
      </c>
    </row>
    <row r="4049" spans="1:8" x14ac:dyDescent="0.35">
      <c r="A4049" s="9" t="str">
        <f t="shared" si="132"/>
        <v>DISTRIBUCION VOLUMEN X CRITERIO (kg ó litros).Aceite alino Ing.NIVEL MEDIO BAJO</v>
      </c>
      <c r="B4049" s="9">
        <v>0</v>
      </c>
      <c r="C4049" s="9">
        <v>0</v>
      </c>
      <c r="D4049" t="s">
        <v>259</v>
      </c>
      <c r="E4049" s="25">
        <v>13.000161098111542</v>
      </c>
      <c r="F4049" s="25">
        <v>14.698794672750424</v>
      </c>
      <c r="G4049" s="25">
        <v>10.528016141331783</v>
      </c>
      <c r="H4049" s="10">
        <v>0</v>
      </c>
    </row>
    <row r="4050" spans="1:8" x14ac:dyDescent="0.35">
      <c r="A4050" s="9" t="str">
        <f t="shared" si="132"/>
        <v>DISTRIBUCION VOLUMEN X CRITERIO (kg ó litros).Aceite alino Ing.NIVEL BAJO</v>
      </c>
      <c r="B4050" s="9">
        <v>0</v>
      </c>
      <c r="C4050" s="9">
        <v>0</v>
      </c>
      <c r="D4050" t="s">
        <v>260</v>
      </c>
      <c r="E4050" s="25">
        <v>24.989738991263973</v>
      </c>
      <c r="F4050" s="25">
        <v>29.091048902360523</v>
      </c>
      <c r="G4050" s="25">
        <v>27.210190135536866</v>
      </c>
      <c r="H4050" s="10">
        <v>0</v>
      </c>
    </row>
    <row r="4051" spans="1:8" x14ac:dyDescent="0.35">
      <c r="A4051" s="9" t="str">
        <f t="shared" si="132"/>
        <v>DISTRIBUCION VOLUMEN X CRITERIO (kg ó litros).Aceite alino Ing.HOMBRE</v>
      </c>
      <c r="B4051" s="9">
        <v>0</v>
      </c>
      <c r="C4051" s="9">
        <v>0</v>
      </c>
      <c r="D4051" t="s">
        <v>173</v>
      </c>
      <c r="E4051" s="25">
        <v>54.922490333458164</v>
      </c>
      <c r="F4051" s="25">
        <v>55.375551585428475</v>
      </c>
      <c r="G4051" s="25">
        <v>54.723219898466411</v>
      </c>
      <c r="H4051" s="10">
        <v>0</v>
      </c>
    </row>
    <row r="4052" spans="1:8" x14ac:dyDescent="0.35">
      <c r="A4052" s="9" t="str">
        <f t="shared" si="132"/>
        <v>DISTRIBUCION VOLUMEN X CRITERIO (kg ó litros).Aceite alino Ing.MUJER</v>
      </c>
      <c r="B4052" s="9">
        <v>0</v>
      </c>
      <c r="C4052" s="9">
        <v>0</v>
      </c>
      <c r="D4052" t="s">
        <v>174</v>
      </c>
      <c r="E4052" s="25">
        <v>45.07749809644266</v>
      </c>
      <c r="F4052" s="25">
        <v>44.624428058549832</v>
      </c>
      <c r="G4052" s="25">
        <v>45.276784767299134</v>
      </c>
      <c r="H4052" s="10">
        <v>0</v>
      </c>
    </row>
    <row r="4053" spans="1:8" x14ac:dyDescent="0.35">
      <c r="A4053" s="9" t="str">
        <f>$B$2343&amp;$C$4053&amp;D4053</f>
        <v>DISTRIBUCION VOLUMEN X CRITERIO (kg ó litros)Aceite oliva Ing.T.ESPAÑA</v>
      </c>
      <c r="B4053" s="9">
        <v>0</v>
      </c>
      <c r="C4053" s="9" t="s">
        <v>266</v>
      </c>
      <c r="D4053" t="s">
        <v>145</v>
      </c>
      <c r="E4053" s="25">
        <v>100</v>
      </c>
      <c r="F4053" s="25">
        <v>100</v>
      </c>
      <c r="G4053" s="25">
        <v>100</v>
      </c>
      <c r="H4053" s="10">
        <v>0</v>
      </c>
    </row>
    <row r="4054" spans="1:8" x14ac:dyDescent="0.35">
      <c r="A4054" s="9" t="str">
        <f t="shared" ref="A4054:A4082" si="133">$B$2343&amp;$C$4053&amp;D4054</f>
        <v>DISTRIBUCION VOLUMEN X CRITERIO (kg ó litros)Aceite oliva Ing.BCN AM</v>
      </c>
      <c r="B4054" s="9">
        <v>0</v>
      </c>
      <c r="C4054" s="9">
        <v>0</v>
      </c>
      <c r="D4054" t="s">
        <v>147</v>
      </c>
      <c r="E4054" s="25">
        <v>9.6522112719542896</v>
      </c>
      <c r="F4054" s="25">
        <v>8.2482279365397169</v>
      </c>
      <c r="G4054" s="25">
        <v>10.385556175227851</v>
      </c>
      <c r="H4054" s="10">
        <v>0</v>
      </c>
    </row>
    <row r="4055" spans="1:8" x14ac:dyDescent="0.35">
      <c r="A4055" s="9" t="str">
        <f t="shared" si="133"/>
        <v>DISTRIBUCION VOLUMEN X CRITERIO (kg ó litros)Aceite oliva Ing.REST.CAT ARAGON</v>
      </c>
      <c r="B4055" s="9">
        <v>0</v>
      </c>
      <c r="C4055" s="9">
        <v>0</v>
      </c>
      <c r="D4055" t="s">
        <v>148</v>
      </c>
      <c r="E4055" s="25">
        <v>8.9763736632891842</v>
      </c>
      <c r="F4055" s="25">
        <v>9.4701845050847382</v>
      </c>
      <c r="G4055" s="25">
        <v>9.8645549938755419</v>
      </c>
      <c r="H4055" s="10">
        <v>0</v>
      </c>
    </row>
    <row r="4056" spans="1:8" x14ac:dyDescent="0.35">
      <c r="A4056" s="9" t="str">
        <f t="shared" si="133"/>
        <v>DISTRIBUCION VOLUMEN X CRITERIO (kg ó litros)Aceite oliva Ing.LEVANTE</v>
      </c>
      <c r="B4056" s="9">
        <v>0</v>
      </c>
      <c r="C4056" s="9">
        <v>0</v>
      </c>
      <c r="D4056" t="s">
        <v>149</v>
      </c>
      <c r="E4056" s="25">
        <v>19.494044691985948</v>
      </c>
      <c r="F4056" s="25">
        <v>22.993750360114777</v>
      </c>
      <c r="G4056" s="25">
        <v>21.790852081156011</v>
      </c>
      <c r="H4056" s="10">
        <v>0</v>
      </c>
    </row>
    <row r="4057" spans="1:8" x14ac:dyDescent="0.35">
      <c r="A4057" s="9" t="str">
        <f t="shared" si="133"/>
        <v>DISTRIBUCION VOLUMEN X CRITERIO (kg ó litros)Aceite oliva Ing.ANDALUCIA</v>
      </c>
      <c r="B4057" s="9">
        <v>0</v>
      </c>
      <c r="C4057" s="9">
        <v>0</v>
      </c>
      <c r="D4057" t="s">
        <v>150</v>
      </c>
      <c r="E4057" s="25">
        <v>14.551676386012918</v>
      </c>
      <c r="F4057" s="25">
        <v>13.141055183554998</v>
      </c>
      <c r="G4057" s="25">
        <v>16.344318370768942</v>
      </c>
      <c r="H4057" s="10">
        <v>0</v>
      </c>
    </row>
    <row r="4058" spans="1:8" x14ac:dyDescent="0.35">
      <c r="A4058" s="9" t="str">
        <f t="shared" si="133"/>
        <v>DISTRIBUCION VOLUMEN X CRITERIO (kg ó litros)Aceite oliva Ing.MDD AM</v>
      </c>
      <c r="B4058" s="9">
        <v>0</v>
      </c>
      <c r="C4058" s="9">
        <v>0</v>
      </c>
      <c r="D4058" t="s">
        <v>151</v>
      </c>
      <c r="E4058" s="25">
        <v>13.706783949772733</v>
      </c>
      <c r="F4058" s="25">
        <v>12.966357635791978</v>
      </c>
      <c r="G4058" s="25">
        <v>13.565659159142967</v>
      </c>
      <c r="H4058" s="10">
        <v>0</v>
      </c>
    </row>
    <row r="4059" spans="1:8" x14ac:dyDescent="0.35">
      <c r="A4059" s="9" t="str">
        <f t="shared" si="133"/>
        <v>DISTRIBUCION VOLUMEN X CRITERIO (kg ó litros)Aceite oliva Ing.RTO CENTRO</v>
      </c>
      <c r="B4059" s="9">
        <v>0</v>
      </c>
      <c r="C4059" s="9">
        <v>0</v>
      </c>
      <c r="D4059" t="s">
        <v>152</v>
      </c>
      <c r="E4059" s="25">
        <v>9.2502052303125168</v>
      </c>
      <c r="F4059" s="25">
        <v>8.2048711212693721</v>
      </c>
      <c r="G4059" s="25">
        <v>8.6417115691900861</v>
      </c>
      <c r="H4059" s="10">
        <v>0</v>
      </c>
    </row>
    <row r="4060" spans="1:8" x14ac:dyDescent="0.35">
      <c r="A4060" s="9" t="str">
        <f t="shared" si="133"/>
        <v>DISTRIBUCION VOLUMEN X CRITERIO (kg ó litros)Aceite oliva Ing.NORTE-CENTRO</v>
      </c>
      <c r="B4060" s="9">
        <v>0</v>
      </c>
      <c r="C4060" s="9">
        <v>0</v>
      </c>
      <c r="D4060" t="s">
        <v>153</v>
      </c>
      <c r="E4060" s="25">
        <v>14.256976414250177</v>
      </c>
      <c r="F4060" s="25">
        <v>12.41062372770687</v>
      </c>
      <c r="G4060" s="25">
        <v>9.9888569034945895</v>
      </c>
      <c r="H4060" s="10">
        <v>0</v>
      </c>
    </row>
    <row r="4061" spans="1:8" x14ac:dyDescent="0.35">
      <c r="A4061" s="9" t="str">
        <f t="shared" si="133"/>
        <v>DISTRIBUCION VOLUMEN X CRITERIO (kg ó litros)Aceite oliva Ing.NOROESTE</v>
      </c>
      <c r="B4061" s="9">
        <v>0</v>
      </c>
      <c r="C4061" s="9">
        <v>0</v>
      </c>
      <c r="D4061" t="s">
        <v>154</v>
      </c>
      <c r="E4061" s="25">
        <v>10.111725768672756</v>
      </c>
      <c r="F4061" s="25">
        <v>12.56494131184043</v>
      </c>
      <c r="G4061" s="25">
        <v>9.4185007223110961</v>
      </c>
      <c r="H4061" s="10">
        <v>0</v>
      </c>
    </row>
    <row r="4062" spans="1:8" x14ac:dyDescent="0.35">
      <c r="A4062" s="9" t="str">
        <f t="shared" si="133"/>
        <v>DISTRIBUCION VOLUMEN X CRITERIO (kg ó litros)Aceite oliva Ing.&lt;2MIL</v>
      </c>
      <c r="B4062" s="9">
        <v>0</v>
      </c>
      <c r="C4062" s="9">
        <v>0</v>
      </c>
      <c r="D4062" t="s">
        <v>155</v>
      </c>
      <c r="E4062" s="25">
        <v>4.1006295806539175</v>
      </c>
      <c r="F4062" s="25">
        <v>4.7948499749451061</v>
      </c>
      <c r="G4062" s="25">
        <v>4.9444311897937121</v>
      </c>
      <c r="H4062" s="10">
        <v>0</v>
      </c>
    </row>
    <row r="4063" spans="1:8" x14ac:dyDescent="0.35">
      <c r="A4063" s="9" t="str">
        <f t="shared" si="133"/>
        <v>DISTRIBUCION VOLUMEN X CRITERIO (kg ó litros)Aceite oliva Ing.2-5MIL</v>
      </c>
      <c r="B4063" s="9">
        <v>0</v>
      </c>
      <c r="C4063" s="9">
        <v>0</v>
      </c>
      <c r="D4063" t="s">
        <v>156</v>
      </c>
      <c r="E4063" s="25">
        <v>6.2010500966370588</v>
      </c>
      <c r="F4063" s="25">
        <v>6.5753748481547678</v>
      </c>
      <c r="G4063" s="25">
        <v>4.2630221835425566</v>
      </c>
      <c r="H4063" s="10">
        <v>0</v>
      </c>
    </row>
    <row r="4064" spans="1:8" x14ac:dyDescent="0.35">
      <c r="A4064" s="9" t="str">
        <f t="shared" si="133"/>
        <v>DISTRIBUCION VOLUMEN X CRITERIO (kg ó litros)Aceite oliva Ing.5-10MIL</v>
      </c>
      <c r="B4064" s="9">
        <v>0</v>
      </c>
      <c r="C4064" s="9">
        <v>0</v>
      </c>
      <c r="D4064" t="s">
        <v>157</v>
      </c>
      <c r="E4064" s="25">
        <v>8.0709319182202144</v>
      </c>
      <c r="F4064" s="25">
        <v>7.8978516220732997</v>
      </c>
      <c r="G4064" s="25">
        <v>10.567744050454465</v>
      </c>
      <c r="H4064" s="10">
        <v>0</v>
      </c>
    </row>
    <row r="4065" spans="1:8" x14ac:dyDescent="0.35">
      <c r="A4065" s="9" t="str">
        <f t="shared" si="133"/>
        <v>DISTRIBUCION VOLUMEN X CRITERIO (kg ó litros)Aceite oliva Ing.10-30MIL</v>
      </c>
      <c r="B4065" s="9">
        <v>0</v>
      </c>
      <c r="C4065" s="9">
        <v>0</v>
      </c>
      <c r="D4065" t="s">
        <v>158</v>
      </c>
      <c r="E4065" s="25">
        <v>18.016501383646681</v>
      </c>
      <c r="F4065" s="25">
        <v>17.685360573378684</v>
      </c>
      <c r="G4065" s="25">
        <v>22.235357192364997</v>
      </c>
      <c r="H4065" s="10">
        <v>0</v>
      </c>
    </row>
    <row r="4066" spans="1:8" x14ac:dyDescent="0.35">
      <c r="A4066" s="9" t="str">
        <f t="shared" si="133"/>
        <v>DISTRIBUCION VOLUMEN X CRITERIO (kg ó litros)Aceite oliva Ing.30-100MIL</v>
      </c>
      <c r="B4066" s="9">
        <v>0</v>
      </c>
      <c r="C4066" s="9">
        <v>0</v>
      </c>
      <c r="D4066" t="s">
        <v>159</v>
      </c>
      <c r="E4066" s="25">
        <v>22.376947719617689</v>
      </c>
      <c r="F4066" s="25">
        <v>18.511036504942457</v>
      </c>
      <c r="G4066" s="25">
        <v>22.060387351422953</v>
      </c>
      <c r="H4066" s="10">
        <v>0</v>
      </c>
    </row>
    <row r="4067" spans="1:8" x14ac:dyDescent="0.35">
      <c r="A4067" s="9" t="str">
        <f t="shared" si="133"/>
        <v>DISTRIBUCION VOLUMEN X CRITERIO (kg ó litros)Aceite oliva Ing.100-200MIL</v>
      </c>
      <c r="B4067" s="9">
        <v>0</v>
      </c>
      <c r="C4067" s="9">
        <v>0</v>
      </c>
      <c r="D4067" t="s">
        <v>160</v>
      </c>
      <c r="E4067" s="25">
        <v>10.386287474855086</v>
      </c>
      <c r="F4067" s="25">
        <v>7.5191127096754702</v>
      </c>
      <c r="G4067" s="25">
        <v>6.410149644538798</v>
      </c>
      <c r="H4067" s="10">
        <v>0</v>
      </c>
    </row>
    <row r="4068" spans="1:8" x14ac:dyDescent="0.35">
      <c r="A4068" s="9" t="str">
        <f t="shared" si="133"/>
        <v>DISTRIBUCION VOLUMEN X CRITERIO (kg ó litros)Aceite oliva Ing.200-500MIL</v>
      </c>
      <c r="B4068" s="9">
        <v>0</v>
      </c>
      <c r="C4068" s="9">
        <v>0</v>
      </c>
      <c r="D4068" t="s">
        <v>161</v>
      </c>
      <c r="E4068" s="25">
        <v>12.837462447140933</v>
      </c>
      <c r="F4068" s="25">
        <v>16.871742262575705</v>
      </c>
      <c r="G4068" s="25">
        <v>11.739701442706071</v>
      </c>
      <c r="H4068" s="10">
        <v>0</v>
      </c>
    </row>
    <row r="4069" spans="1:8" x14ac:dyDescent="0.35">
      <c r="A4069" s="9" t="str">
        <f t="shared" si="133"/>
        <v>DISTRIBUCION VOLUMEN X CRITERIO (kg ó litros)Aceite oliva Ing.&gt;500MIL</v>
      </c>
      <c r="B4069" s="9">
        <v>0</v>
      </c>
      <c r="C4069" s="9">
        <v>0</v>
      </c>
      <c r="D4069" t="s">
        <v>162</v>
      </c>
      <c r="E4069" s="25">
        <v>18.010186054614355</v>
      </c>
      <c r="F4069" s="25">
        <v>20.144675848608735</v>
      </c>
      <c r="G4069" s="25">
        <v>17.779214096864035</v>
      </c>
      <c r="H4069" s="10">
        <v>0</v>
      </c>
    </row>
    <row r="4070" spans="1:8" x14ac:dyDescent="0.35">
      <c r="A4070" s="9" t="str">
        <f t="shared" si="133"/>
        <v>DISTRIBUCION VOLUMEN X CRITERIO (kg ó litros)Aceite oliva Ing.DE 15 A 19 AÑOS</v>
      </c>
      <c r="B4070" s="9">
        <v>0</v>
      </c>
      <c r="C4070" s="9">
        <v>0</v>
      </c>
      <c r="D4070" t="s">
        <v>163</v>
      </c>
      <c r="E4070" s="25" t="s">
        <v>282</v>
      </c>
      <c r="F4070" s="25">
        <v>2.1753931056406284</v>
      </c>
      <c r="G4070" s="25">
        <v>0.18692888278330952</v>
      </c>
      <c r="H4070" s="10">
        <v>0</v>
      </c>
    </row>
    <row r="4071" spans="1:8" x14ac:dyDescent="0.35">
      <c r="A4071" s="9" t="str">
        <f t="shared" si="133"/>
        <v>DISTRIBUCION VOLUMEN X CRITERIO (kg ó litros)Aceite oliva Ing.DE 20 A 24 AÑOS</v>
      </c>
      <c r="B4071" s="9">
        <v>0</v>
      </c>
      <c r="C4071" s="9">
        <v>0</v>
      </c>
      <c r="D4071" t="s">
        <v>164</v>
      </c>
      <c r="E4071" s="25">
        <v>1.2177916795158656</v>
      </c>
      <c r="F4071" s="25">
        <v>0.94135996206507611</v>
      </c>
      <c r="G4071" s="25">
        <v>0.76287999992862798</v>
      </c>
      <c r="H4071" s="10">
        <v>0</v>
      </c>
    </row>
    <row r="4072" spans="1:8" x14ac:dyDescent="0.35">
      <c r="A4072" s="9" t="str">
        <f t="shared" si="133"/>
        <v>DISTRIBUCION VOLUMEN X CRITERIO (kg ó litros)Aceite oliva Ing.DE 25 A 34 AÑOS</v>
      </c>
      <c r="B4072" s="9">
        <v>0</v>
      </c>
      <c r="C4072" s="9">
        <v>0</v>
      </c>
      <c r="D4072" t="s">
        <v>165</v>
      </c>
      <c r="E4072" s="25">
        <v>3.7141680685428966</v>
      </c>
      <c r="F4072" s="25">
        <v>4.3934073339243991</v>
      </c>
      <c r="G4072" s="25">
        <v>3.1150450929648006</v>
      </c>
      <c r="H4072" s="10">
        <v>0</v>
      </c>
    </row>
    <row r="4073" spans="1:8" x14ac:dyDescent="0.35">
      <c r="A4073" s="9" t="str">
        <f t="shared" si="133"/>
        <v>DISTRIBUCION VOLUMEN X CRITERIO (kg ó litros)Aceite oliva Ing.DE 35 A 49 AÑOS</v>
      </c>
      <c r="B4073" s="9">
        <v>0</v>
      </c>
      <c r="C4073" s="9">
        <v>0</v>
      </c>
      <c r="D4073" t="s">
        <v>166</v>
      </c>
      <c r="E4073" s="25">
        <v>21.731795148537493</v>
      </c>
      <c r="F4073" s="25">
        <v>16.348110681452976</v>
      </c>
      <c r="G4073" s="25">
        <v>17.393791562161969</v>
      </c>
      <c r="H4073" s="10">
        <v>0</v>
      </c>
    </row>
    <row r="4074" spans="1:8" x14ac:dyDescent="0.35">
      <c r="A4074" s="9" t="str">
        <f t="shared" si="133"/>
        <v>DISTRIBUCION VOLUMEN X CRITERIO (kg ó litros)Aceite oliva Ing.DE 50 A 59 AÑOS</v>
      </c>
      <c r="B4074" s="9">
        <v>0</v>
      </c>
      <c r="C4074" s="9">
        <v>0</v>
      </c>
      <c r="D4074" t="s">
        <v>167</v>
      </c>
      <c r="E4074" s="25">
        <v>29.99141120642869</v>
      </c>
      <c r="F4074" s="25">
        <v>30.68885704510944</v>
      </c>
      <c r="G4074" s="25">
        <v>28.403359402294214</v>
      </c>
      <c r="H4074" s="10">
        <v>0</v>
      </c>
    </row>
    <row r="4075" spans="1:8" x14ac:dyDescent="0.35">
      <c r="A4075" s="9" t="str">
        <f t="shared" si="133"/>
        <v>DISTRIBUCION VOLUMEN X CRITERIO (kg ó litros)Aceite oliva Ing.DE 60 A 75 AÑOS</v>
      </c>
      <c r="B4075" s="9">
        <v>0</v>
      </c>
      <c r="C4075" s="9">
        <v>0</v>
      </c>
      <c r="D4075" t="s">
        <v>168</v>
      </c>
      <c r="E4075" s="25">
        <v>43.344842091699412</v>
      </c>
      <c r="F4075" s="25">
        <v>45.452875164333214</v>
      </c>
      <c r="G4075" s="25">
        <v>50.137991272684999</v>
      </c>
      <c r="H4075" s="10">
        <v>0</v>
      </c>
    </row>
    <row r="4076" spans="1:8" x14ac:dyDescent="0.35">
      <c r="A4076" s="9" t="str">
        <f t="shared" si="133"/>
        <v>DISTRIBUCION VOLUMEN X CRITERIO (kg ó litros)Aceite oliva Ing.NIVEL ALTO</v>
      </c>
      <c r="B4076" s="9">
        <v>0</v>
      </c>
      <c r="C4076" s="9">
        <v>0</v>
      </c>
      <c r="D4076" t="s">
        <v>256</v>
      </c>
      <c r="E4076" s="25">
        <v>29.893210122278667</v>
      </c>
      <c r="F4076" s="25">
        <v>29.718703851223577</v>
      </c>
      <c r="G4076" s="25">
        <v>27.097285817566664</v>
      </c>
      <c r="H4076" s="10">
        <v>0</v>
      </c>
    </row>
    <row r="4077" spans="1:8" x14ac:dyDescent="0.35">
      <c r="A4077" s="9" t="str">
        <f t="shared" si="133"/>
        <v>DISTRIBUCION VOLUMEN X CRITERIO (kg ó litros)Aceite oliva Ing.NIVEL MEDIO ALTO</v>
      </c>
      <c r="B4077" s="9">
        <v>0</v>
      </c>
      <c r="C4077" s="9">
        <v>0</v>
      </c>
      <c r="D4077" t="s">
        <v>257</v>
      </c>
      <c r="E4077" s="25">
        <v>15.443957062293917</v>
      </c>
      <c r="F4077" s="25">
        <v>16.981185960165355</v>
      </c>
      <c r="G4077" s="25">
        <v>17.244748130652411</v>
      </c>
      <c r="H4077" s="10">
        <v>0</v>
      </c>
    </row>
    <row r="4078" spans="1:8" x14ac:dyDescent="0.35">
      <c r="A4078" s="9" t="str">
        <f t="shared" si="133"/>
        <v>DISTRIBUCION VOLUMEN X CRITERIO (kg ó litros)Aceite oliva Ing.NIVEL MEDIO</v>
      </c>
      <c r="B4078" s="9">
        <v>0</v>
      </c>
      <c r="C4078" s="9">
        <v>0</v>
      </c>
      <c r="D4078" t="s">
        <v>258</v>
      </c>
      <c r="E4078" s="25">
        <v>25.208601228562351</v>
      </c>
      <c r="F4078" s="25">
        <v>24.08749442842111</v>
      </c>
      <c r="G4078" s="25">
        <v>26.814798151268771</v>
      </c>
      <c r="H4078" s="10">
        <v>0</v>
      </c>
    </row>
    <row r="4079" spans="1:8" x14ac:dyDescent="0.35">
      <c r="A4079" s="9" t="str">
        <f t="shared" si="133"/>
        <v>DISTRIBUCION VOLUMEN X CRITERIO (kg ó litros)Aceite oliva Ing.NIVEL MEDIO BAJO</v>
      </c>
      <c r="B4079" s="9">
        <v>0</v>
      </c>
      <c r="C4079" s="9">
        <v>0</v>
      </c>
      <c r="D4079" t="s">
        <v>259</v>
      </c>
      <c r="E4079" s="25">
        <v>12.28914792236114</v>
      </c>
      <c r="F4079" s="25">
        <v>11.121405735029342</v>
      </c>
      <c r="G4079" s="25">
        <v>11.049453322550901</v>
      </c>
      <c r="H4079" s="10">
        <v>0</v>
      </c>
    </row>
    <row r="4080" spans="1:8" x14ac:dyDescent="0.35">
      <c r="A4080" s="9" t="str">
        <f t="shared" si="133"/>
        <v>DISTRIBUCION VOLUMEN X CRITERIO (kg ó litros)Aceite oliva Ing.NIVEL BAJO</v>
      </c>
      <c r="B4080" s="9">
        <v>0</v>
      </c>
      <c r="C4080" s="9">
        <v>0</v>
      </c>
      <c r="D4080" t="s">
        <v>260</v>
      </c>
      <c r="E4080" s="25">
        <v>17.16507929757843</v>
      </c>
      <c r="F4080" s="25">
        <v>18.091213833811999</v>
      </c>
      <c r="G4080" s="25">
        <v>17.793713022511469</v>
      </c>
      <c r="H4080" s="10">
        <v>0</v>
      </c>
    </row>
    <row r="4081" spans="1:8" x14ac:dyDescent="0.35">
      <c r="A4081" s="9" t="str">
        <f t="shared" si="133"/>
        <v>DISTRIBUCION VOLUMEN X CRITERIO (kg ó litros)Aceite oliva Ing.HOMBRE</v>
      </c>
      <c r="B4081" s="9">
        <v>0</v>
      </c>
      <c r="C4081" s="9">
        <v>0</v>
      </c>
      <c r="D4081" t="s">
        <v>173</v>
      </c>
      <c r="E4081" s="25">
        <v>61.777018532890679</v>
      </c>
      <c r="F4081" s="25">
        <v>59.807870061220612</v>
      </c>
      <c r="G4081" s="25">
        <v>61.760787645771956</v>
      </c>
      <c r="H4081" s="10">
        <v>0</v>
      </c>
    </row>
    <row r="4082" spans="1:8" x14ac:dyDescent="0.35">
      <c r="A4082" s="9" t="str">
        <f t="shared" si="133"/>
        <v>DISTRIBUCION VOLUMEN X CRITERIO (kg ó litros)Aceite oliva Ing.MUJER</v>
      </c>
      <c r="B4082" s="9">
        <v>0</v>
      </c>
      <c r="C4082" s="9">
        <v>0</v>
      </c>
      <c r="D4082" t="s">
        <v>174</v>
      </c>
      <c r="E4082" s="25">
        <v>38.222980209147238</v>
      </c>
      <c r="F4082" s="25">
        <v>40.192132074471743</v>
      </c>
      <c r="G4082" s="25">
        <v>38.239212861439931</v>
      </c>
      <c r="H4082" s="10">
        <v>0</v>
      </c>
    </row>
    <row r="4083" spans="1:8" x14ac:dyDescent="0.35">
      <c r="A4083" s="9" t="str">
        <f>$B$2343&amp;$C$4083&amp;D4083</f>
        <v>DISTRIBUCION VOLUMEN X CRITERIO (kg ó litros)Resto aceite Ing.T.ESPAÑA</v>
      </c>
      <c r="B4083" s="9">
        <v>0</v>
      </c>
      <c r="C4083" s="9" t="s">
        <v>267</v>
      </c>
      <c r="D4083" t="s">
        <v>145</v>
      </c>
      <c r="E4083" s="25">
        <v>100</v>
      </c>
      <c r="F4083" s="25">
        <v>100</v>
      </c>
      <c r="G4083" s="25">
        <v>100</v>
      </c>
      <c r="H4083" s="10">
        <v>0</v>
      </c>
    </row>
    <row r="4084" spans="1:8" x14ac:dyDescent="0.35">
      <c r="A4084" s="9" t="str">
        <f t="shared" ref="A4084:A4112" si="134">$B$2343&amp;$C$4083&amp;D4084</f>
        <v>DISTRIBUCION VOLUMEN X CRITERIO (kg ó litros)Resto aceite Ing.BCN AM</v>
      </c>
      <c r="B4084" s="9">
        <v>0</v>
      </c>
      <c r="C4084" s="9">
        <v>0</v>
      </c>
      <c r="D4084" t="s">
        <v>147</v>
      </c>
      <c r="E4084" s="25">
        <v>10.066214144340242</v>
      </c>
      <c r="F4084" s="25">
        <v>10.608760015543286</v>
      </c>
      <c r="G4084" s="25">
        <v>9.3955399118682124</v>
      </c>
      <c r="H4084" s="10">
        <v>0</v>
      </c>
    </row>
    <row r="4085" spans="1:8" x14ac:dyDescent="0.35">
      <c r="A4085" s="9" t="str">
        <f t="shared" si="134"/>
        <v>DISTRIBUCION VOLUMEN X CRITERIO (kg ó litros)Resto aceite Ing.REST.CAT ARAGON</v>
      </c>
      <c r="B4085" s="9">
        <v>0</v>
      </c>
      <c r="C4085" s="9">
        <v>0</v>
      </c>
      <c r="D4085" t="s">
        <v>148</v>
      </c>
      <c r="E4085" s="25">
        <v>2.7840025026795252</v>
      </c>
      <c r="F4085" s="25">
        <v>5.5045016395709476</v>
      </c>
      <c r="G4085" s="25">
        <v>9.9290201830680012</v>
      </c>
      <c r="H4085" s="10">
        <v>0</v>
      </c>
    </row>
    <row r="4086" spans="1:8" x14ac:dyDescent="0.35">
      <c r="A4086" s="9" t="str">
        <f t="shared" si="134"/>
        <v>DISTRIBUCION VOLUMEN X CRITERIO (kg ó litros)Resto aceite Ing.LEVANTE</v>
      </c>
      <c r="B4086" s="9">
        <v>0</v>
      </c>
      <c r="C4086" s="9">
        <v>0</v>
      </c>
      <c r="D4086" t="s">
        <v>149</v>
      </c>
      <c r="E4086" s="25">
        <v>22.303970898582172</v>
      </c>
      <c r="F4086" s="25">
        <v>21.077631095455228</v>
      </c>
      <c r="G4086" s="25">
        <v>19.099923539219997</v>
      </c>
      <c r="H4086" s="10">
        <v>0</v>
      </c>
    </row>
    <row r="4087" spans="1:8" x14ac:dyDescent="0.35">
      <c r="A4087" s="9" t="str">
        <f t="shared" si="134"/>
        <v>DISTRIBUCION VOLUMEN X CRITERIO (kg ó litros)Resto aceite Ing.ANDALUCIA</v>
      </c>
      <c r="B4087" s="9">
        <v>0</v>
      </c>
      <c r="C4087" s="9">
        <v>0</v>
      </c>
      <c r="D4087" t="s">
        <v>150</v>
      </c>
      <c r="E4087" s="25">
        <v>29.052756725406269</v>
      </c>
      <c r="F4087" s="25">
        <v>28.128803271547408</v>
      </c>
      <c r="G4087" s="25">
        <v>29.482869188144235</v>
      </c>
      <c r="H4087" s="10">
        <v>0</v>
      </c>
    </row>
    <row r="4088" spans="1:8" x14ac:dyDescent="0.35">
      <c r="A4088" s="9" t="str">
        <f t="shared" si="134"/>
        <v>DISTRIBUCION VOLUMEN X CRITERIO (kg ó litros)Resto aceite Ing.MDD AM</v>
      </c>
      <c r="B4088" s="9">
        <v>0</v>
      </c>
      <c r="C4088" s="9">
        <v>0</v>
      </c>
      <c r="D4088" t="s">
        <v>151</v>
      </c>
      <c r="E4088" s="25">
        <v>22.993096891409774</v>
      </c>
      <c r="F4088" s="25">
        <v>20.916297256789889</v>
      </c>
      <c r="G4088" s="25">
        <v>20.140663167811415</v>
      </c>
      <c r="H4088" s="10">
        <v>0</v>
      </c>
    </row>
    <row r="4089" spans="1:8" x14ac:dyDescent="0.35">
      <c r="A4089" s="9" t="str">
        <f t="shared" si="134"/>
        <v>DISTRIBUCION VOLUMEN X CRITERIO (kg ó litros)Resto aceite Ing.RTO CENTRO</v>
      </c>
      <c r="B4089" s="9">
        <v>0</v>
      </c>
      <c r="C4089" s="9">
        <v>0</v>
      </c>
      <c r="D4089" t="s">
        <v>152</v>
      </c>
      <c r="E4089" s="25">
        <v>7.2839660854754404</v>
      </c>
      <c r="F4089" s="25">
        <v>9.8776027568106208</v>
      </c>
      <c r="G4089" s="25">
        <v>8.5282811907473075</v>
      </c>
      <c r="H4089" s="10">
        <v>0</v>
      </c>
    </row>
    <row r="4090" spans="1:8" x14ac:dyDescent="0.35">
      <c r="A4090" s="9" t="str">
        <f t="shared" si="134"/>
        <v>DISTRIBUCION VOLUMEN X CRITERIO (kg ó litros)Resto aceite Ing.NORTE-CENTRO</v>
      </c>
      <c r="B4090" s="9">
        <v>0</v>
      </c>
      <c r="C4090" s="9">
        <v>0</v>
      </c>
      <c r="D4090" t="s">
        <v>153</v>
      </c>
      <c r="E4090" s="25">
        <v>3.4529843916565874</v>
      </c>
      <c r="F4090" s="25">
        <v>2.5206918915570653</v>
      </c>
      <c r="G4090" s="25">
        <v>2.0351056917619856</v>
      </c>
      <c r="H4090" s="10">
        <v>0</v>
      </c>
    </row>
    <row r="4091" spans="1:8" x14ac:dyDescent="0.35">
      <c r="A4091" s="9" t="str">
        <f t="shared" si="134"/>
        <v>DISTRIBUCION VOLUMEN X CRITERIO (kg ó litros)Resto aceite Ing.NOROESTE</v>
      </c>
      <c r="B4091" s="9">
        <v>0</v>
      </c>
      <c r="C4091" s="9">
        <v>0</v>
      </c>
      <c r="D4091" t="s">
        <v>154</v>
      </c>
      <c r="E4091" s="25">
        <v>2.0629922488262937</v>
      </c>
      <c r="F4091" s="25">
        <v>1.3656764862438449</v>
      </c>
      <c r="G4091" s="25">
        <v>1.388604181935563</v>
      </c>
      <c r="H4091" s="10">
        <v>0</v>
      </c>
    </row>
    <row r="4092" spans="1:8" x14ac:dyDescent="0.35">
      <c r="A4092" s="9" t="str">
        <f t="shared" si="134"/>
        <v>DISTRIBUCION VOLUMEN X CRITERIO (kg ó litros)Resto aceite Ing.&lt;2MIL</v>
      </c>
      <c r="B4092" s="9">
        <v>0</v>
      </c>
      <c r="C4092" s="9">
        <v>0</v>
      </c>
      <c r="D4092" t="s">
        <v>155</v>
      </c>
      <c r="E4092" s="25">
        <v>2.3050892818107918</v>
      </c>
      <c r="F4092" s="25">
        <v>3.3794353180719905</v>
      </c>
      <c r="G4092" s="25">
        <v>3.5636944090344742</v>
      </c>
      <c r="H4092" s="10">
        <v>0</v>
      </c>
    </row>
    <row r="4093" spans="1:8" x14ac:dyDescent="0.35">
      <c r="A4093" s="9" t="str">
        <f t="shared" si="134"/>
        <v>DISTRIBUCION VOLUMEN X CRITERIO (kg ó litros)Resto aceite Ing.2-5MIL</v>
      </c>
      <c r="B4093" s="9">
        <v>0</v>
      </c>
      <c r="C4093" s="9">
        <v>0</v>
      </c>
      <c r="D4093" t="s">
        <v>156</v>
      </c>
      <c r="E4093" s="25">
        <v>4.9403595508637306</v>
      </c>
      <c r="F4093" s="25">
        <v>5.0904842219596427</v>
      </c>
      <c r="G4093" s="25">
        <v>5.4644694882584757</v>
      </c>
      <c r="H4093" s="10">
        <v>0</v>
      </c>
    </row>
    <row r="4094" spans="1:8" x14ac:dyDescent="0.35">
      <c r="A4094" s="9" t="str">
        <f t="shared" si="134"/>
        <v>DISTRIBUCION VOLUMEN X CRITERIO (kg ó litros)Resto aceite Ing.5-10MIL</v>
      </c>
      <c r="B4094" s="9">
        <v>0</v>
      </c>
      <c r="C4094" s="9">
        <v>0</v>
      </c>
      <c r="D4094" t="s">
        <v>157</v>
      </c>
      <c r="E4094" s="25">
        <v>5.6491915006687528</v>
      </c>
      <c r="F4094" s="25">
        <v>3.9673168882724994</v>
      </c>
      <c r="G4094" s="25">
        <v>4.3290783029270008</v>
      </c>
      <c r="H4094" s="10">
        <v>0</v>
      </c>
    </row>
    <row r="4095" spans="1:8" x14ac:dyDescent="0.35">
      <c r="A4095" s="9" t="str">
        <f t="shared" si="134"/>
        <v>DISTRIBUCION VOLUMEN X CRITERIO (kg ó litros)Resto aceite Ing.10-30MIL</v>
      </c>
      <c r="B4095" s="9">
        <v>0</v>
      </c>
      <c r="C4095" s="9">
        <v>0</v>
      </c>
      <c r="D4095" t="s">
        <v>158</v>
      </c>
      <c r="E4095" s="25">
        <v>14.580374989167243</v>
      </c>
      <c r="F4095" s="25">
        <v>15.081049585520804</v>
      </c>
      <c r="G4095" s="25">
        <v>15.6517658080014</v>
      </c>
      <c r="H4095" s="10">
        <v>0</v>
      </c>
    </row>
    <row r="4096" spans="1:8" x14ac:dyDescent="0.35">
      <c r="A4096" s="9" t="str">
        <f t="shared" si="134"/>
        <v>DISTRIBUCION VOLUMEN X CRITERIO (kg ó litros)Resto aceite Ing.30-100MIL</v>
      </c>
      <c r="B4096" s="9">
        <v>0</v>
      </c>
      <c r="C4096" s="9">
        <v>0</v>
      </c>
      <c r="D4096" t="s">
        <v>159</v>
      </c>
      <c r="E4096" s="25">
        <v>26.000132318961484</v>
      </c>
      <c r="F4096" s="25">
        <v>23.434305978177193</v>
      </c>
      <c r="G4096" s="25">
        <v>24.0037463995134</v>
      </c>
      <c r="H4096" s="10">
        <v>0</v>
      </c>
    </row>
    <row r="4097" spans="1:8" x14ac:dyDescent="0.35">
      <c r="A4097" s="9" t="str">
        <f t="shared" si="134"/>
        <v>DISTRIBUCION VOLUMEN X CRITERIO (kg ó litros)Resto aceite Ing.100-200MIL</v>
      </c>
      <c r="B4097" s="9">
        <v>0</v>
      </c>
      <c r="C4097" s="9">
        <v>0</v>
      </c>
      <c r="D4097" t="s">
        <v>160</v>
      </c>
      <c r="E4097" s="25">
        <v>10.055494071474286</v>
      </c>
      <c r="F4097" s="25">
        <v>9.207842341282193</v>
      </c>
      <c r="G4097" s="25">
        <v>9.607864710916207</v>
      </c>
      <c r="H4097" s="10">
        <v>0</v>
      </c>
    </row>
    <row r="4098" spans="1:8" x14ac:dyDescent="0.35">
      <c r="A4098" s="9" t="str">
        <f t="shared" si="134"/>
        <v>DISTRIBUCION VOLUMEN X CRITERIO (kg ó litros)Resto aceite Ing.200-500MIL</v>
      </c>
      <c r="B4098" s="9">
        <v>0</v>
      </c>
      <c r="C4098" s="9">
        <v>0</v>
      </c>
      <c r="D4098" t="s">
        <v>161</v>
      </c>
      <c r="E4098" s="25">
        <v>12.213503724226101</v>
      </c>
      <c r="F4098" s="25">
        <v>13.733168235797393</v>
      </c>
      <c r="G4098" s="25">
        <v>12.226712630229985</v>
      </c>
      <c r="H4098" s="10">
        <v>0</v>
      </c>
    </row>
    <row r="4099" spans="1:8" x14ac:dyDescent="0.35">
      <c r="A4099" s="9" t="str">
        <f t="shared" si="134"/>
        <v>DISTRIBUCION VOLUMEN X CRITERIO (kg ó litros)Resto aceite Ing.&gt;500MIL</v>
      </c>
      <c r="B4099" s="9">
        <v>0</v>
      </c>
      <c r="C4099" s="9">
        <v>0</v>
      </c>
      <c r="D4099" t="s">
        <v>162</v>
      </c>
      <c r="E4099" s="25">
        <v>24.255831676019426</v>
      </c>
      <c r="F4099" s="25">
        <v>26.106372511460314</v>
      </c>
      <c r="G4099" s="25">
        <v>25.152676331432151</v>
      </c>
      <c r="H4099" s="10">
        <v>0</v>
      </c>
    </row>
    <row r="4100" spans="1:8" x14ac:dyDescent="0.35">
      <c r="A4100" s="9" t="str">
        <f t="shared" si="134"/>
        <v>DISTRIBUCION VOLUMEN X CRITERIO (kg ó litros)Resto aceite Ing.DE 15 A 19 AÑOS</v>
      </c>
      <c r="B4100" s="9">
        <v>0</v>
      </c>
      <c r="C4100" s="9">
        <v>0</v>
      </c>
      <c r="D4100" t="s">
        <v>163</v>
      </c>
      <c r="E4100" s="25">
        <v>0.82459791369386359</v>
      </c>
      <c r="F4100" s="25">
        <v>0.83339377131401504</v>
      </c>
      <c r="G4100" s="25">
        <v>0.52422159565105275</v>
      </c>
      <c r="H4100" s="10">
        <v>0</v>
      </c>
    </row>
    <row r="4101" spans="1:8" x14ac:dyDescent="0.35">
      <c r="A4101" s="9" t="str">
        <f t="shared" si="134"/>
        <v>DISTRIBUCION VOLUMEN X CRITERIO (kg ó litros)Resto aceite Ing.DE 20 A 24 AÑOS</v>
      </c>
      <c r="B4101" s="9">
        <v>0</v>
      </c>
      <c r="C4101" s="9">
        <v>0</v>
      </c>
      <c r="D4101" t="s">
        <v>164</v>
      </c>
      <c r="E4101" s="25">
        <v>1.3544984003088398</v>
      </c>
      <c r="F4101" s="25">
        <v>1.1656372229879584</v>
      </c>
      <c r="G4101" s="25">
        <v>0.46303720676799537</v>
      </c>
      <c r="H4101" s="10">
        <v>0</v>
      </c>
    </row>
    <row r="4102" spans="1:8" x14ac:dyDescent="0.35">
      <c r="A4102" s="9" t="str">
        <f t="shared" si="134"/>
        <v>DISTRIBUCION VOLUMEN X CRITERIO (kg ó litros)Resto aceite Ing.DE 25 A 34 AÑOS</v>
      </c>
      <c r="B4102" s="9">
        <v>0</v>
      </c>
      <c r="C4102" s="9">
        <v>0</v>
      </c>
      <c r="D4102" t="s">
        <v>165</v>
      </c>
      <c r="E4102" s="25">
        <v>5.2606409048351788</v>
      </c>
      <c r="F4102" s="25">
        <v>4.1284493410529723</v>
      </c>
      <c r="G4102" s="25">
        <v>3.7683511233066893</v>
      </c>
      <c r="H4102" s="10">
        <v>0</v>
      </c>
    </row>
    <row r="4103" spans="1:8" x14ac:dyDescent="0.35">
      <c r="A4103" s="9" t="str">
        <f t="shared" si="134"/>
        <v>DISTRIBUCION VOLUMEN X CRITERIO (kg ó litros)Resto aceite Ing.DE 35 A 49 AÑOS</v>
      </c>
      <c r="B4103" s="9">
        <v>0</v>
      </c>
      <c r="C4103" s="9">
        <v>0</v>
      </c>
      <c r="D4103" t="s">
        <v>166</v>
      </c>
      <c r="E4103" s="25">
        <v>21.684321783131182</v>
      </c>
      <c r="F4103" s="25">
        <v>17.245519605733335</v>
      </c>
      <c r="G4103" s="25">
        <v>16.940371608620225</v>
      </c>
      <c r="H4103" s="10">
        <v>0</v>
      </c>
    </row>
    <row r="4104" spans="1:8" x14ac:dyDescent="0.35">
      <c r="A4104" s="9" t="str">
        <f t="shared" si="134"/>
        <v>DISTRIBUCION VOLUMEN X CRITERIO (kg ó litros)Resto aceite Ing.DE 50 A 59 AÑOS</v>
      </c>
      <c r="B4104" s="9">
        <v>0</v>
      </c>
      <c r="C4104" s="9">
        <v>0</v>
      </c>
      <c r="D4104" t="s">
        <v>167</v>
      </c>
      <c r="E4104" s="25">
        <v>27.639000869699498</v>
      </c>
      <c r="F4104" s="25">
        <v>33.107616147486283</v>
      </c>
      <c r="G4104" s="25">
        <v>33.27781950435579</v>
      </c>
      <c r="H4104" s="10">
        <v>0</v>
      </c>
    </row>
    <row r="4105" spans="1:8" x14ac:dyDescent="0.35">
      <c r="A4105" s="9" t="str">
        <f t="shared" si="134"/>
        <v>DISTRIBUCION VOLUMEN X CRITERIO (kg ó litros)Resto aceite Ing.DE 60 A 75 AÑOS</v>
      </c>
      <c r="B4105" s="9">
        <v>0</v>
      </c>
      <c r="C4105" s="9">
        <v>0</v>
      </c>
      <c r="D4105" t="s">
        <v>168</v>
      </c>
      <c r="E4105" s="25">
        <v>43.236926507469207</v>
      </c>
      <c r="F4105" s="25">
        <v>43.519346838146923</v>
      </c>
      <c r="G4105" s="25">
        <v>45.026199437778622</v>
      </c>
      <c r="H4105" s="10">
        <v>0</v>
      </c>
    </row>
    <row r="4106" spans="1:8" x14ac:dyDescent="0.35">
      <c r="A4106" s="9" t="str">
        <f t="shared" si="134"/>
        <v>DISTRIBUCION VOLUMEN X CRITERIO (kg ó litros)Resto aceite Ing.NIVEL ALTO</v>
      </c>
      <c r="B4106" s="9">
        <v>0</v>
      </c>
      <c r="C4106" s="9">
        <v>0</v>
      </c>
      <c r="D4106" t="s">
        <v>256</v>
      </c>
      <c r="E4106" s="25">
        <v>25.839491128158691</v>
      </c>
      <c r="F4106" s="25">
        <v>21.256860124632507</v>
      </c>
      <c r="G4106" s="25">
        <v>18.997762300959156</v>
      </c>
      <c r="H4106" s="10">
        <v>0</v>
      </c>
    </row>
    <row r="4107" spans="1:8" x14ac:dyDescent="0.35">
      <c r="A4107" s="9" t="str">
        <f t="shared" si="134"/>
        <v>DISTRIBUCION VOLUMEN X CRITERIO (kg ó litros)Resto aceite Ing.NIVEL MEDIO ALTO</v>
      </c>
      <c r="B4107" s="9">
        <v>0</v>
      </c>
      <c r="C4107" s="9">
        <v>0</v>
      </c>
      <c r="D4107" t="s">
        <v>257</v>
      </c>
      <c r="E4107" s="25">
        <v>11.236932031006901</v>
      </c>
      <c r="F4107" s="25">
        <v>9.0848294341176867</v>
      </c>
      <c r="G4107" s="25">
        <v>14.169476768602049</v>
      </c>
      <c r="H4107" s="10">
        <v>0</v>
      </c>
    </row>
    <row r="4108" spans="1:8" x14ac:dyDescent="0.35">
      <c r="A4108" s="9" t="str">
        <f t="shared" si="134"/>
        <v>DISTRIBUCION VOLUMEN X CRITERIO (kg ó litros)Resto aceite Ing.NIVEL MEDIO</v>
      </c>
      <c r="B4108" s="9">
        <v>0</v>
      </c>
      <c r="C4108" s="9">
        <v>0</v>
      </c>
      <c r="D4108" t="s">
        <v>258</v>
      </c>
      <c r="E4108" s="25">
        <v>21.213392839128616</v>
      </c>
      <c r="F4108" s="25">
        <v>19.77953316699514</v>
      </c>
      <c r="G4108" s="25">
        <v>25.612859824412702</v>
      </c>
      <c r="H4108" s="10">
        <v>0</v>
      </c>
    </row>
    <row r="4109" spans="1:8" x14ac:dyDescent="0.35">
      <c r="A4109" s="9" t="str">
        <f t="shared" si="134"/>
        <v>DISTRIBUCION VOLUMEN X CRITERIO (kg ó litros)Resto aceite Ing.NIVEL MEDIO BAJO</v>
      </c>
      <c r="B4109" s="9">
        <v>0</v>
      </c>
      <c r="C4109" s="9">
        <v>0</v>
      </c>
      <c r="D4109" t="s">
        <v>259</v>
      </c>
      <c r="E4109" s="25">
        <v>13.310055091797832</v>
      </c>
      <c r="F4109" s="25">
        <v>16.193069005171665</v>
      </c>
      <c r="G4109" s="25">
        <v>10.323914567524346</v>
      </c>
      <c r="H4109" s="10">
        <v>0</v>
      </c>
    </row>
    <row r="4110" spans="1:8" x14ac:dyDescent="0.35">
      <c r="A4110" s="9" t="str">
        <f t="shared" si="134"/>
        <v>DISTRIBUCION VOLUMEN X CRITERIO (kg ó litros)Resto aceite Ing.NIVEL BAJO</v>
      </c>
      <c r="B4110" s="9">
        <v>0</v>
      </c>
      <c r="C4110" s="9">
        <v>0</v>
      </c>
      <c r="D4110" t="s">
        <v>260</v>
      </c>
      <c r="E4110" s="25">
        <v>28.400104824714539</v>
      </c>
      <c r="F4110" s="25">
        <v>33.685676853066354</v>
      </c>
      <c r="G4110" s="25">
        <v>30.895999026258341</v>
      </c>
      <c r="H4110" s="10">
        <v>0</v>
      </c>
    </row>
    <row r="4111" spans="1:8" x14ac:dyDescent="0.35">
      <c r="A4111" s="9" t="str">
        <f t="shared" si="134"/>
        <v>DISTRIBUCION VOLUMEN X CRITERIO (kg ó litros)Resto aceite Ing.HOMBRE</v>
      </c>
      <c r="B4111" s="9">
        <v>0</v>
      </c>
      <c r="C4111" s="9">
        <v>0</v>
      </c>
      <c r="D4111" t="s">
        <v>173</v>
      </c>
      <c r="E4111" s="25">
        <v>51.934954812311759</v>
      </c>
      <c r="F4111" s="25">
        <v>53.524173430356583</v>
      </c>
      <c r="G4111" s="25">
        <v>51.968566596522635</v>
      </c>
      <c r="H4111" s="10">
        <v>0</v>
      </c>
    </row>
    <row r="4112" spans="1:8" x14ac:dyDescent="0.35">
      <c r="A4112" s="9" t="str">
        <f t="shared" si="134"/>
        <v>DISTRIBUCION VOLUMEN X CRITERIO (kg ó litros)Resto aceite Ing.MUJER</v>
      </c>
      <c r="B4112" s="9">
        <v>0</v>
      </c>
      <c r="C4112" s="9">
        <v>0</v>
      </c>
      <c r="D4112" t="s">
        <v>174</v>
      </c>
      <c r="E4112" s="25">
        <v>48.065029123060036</v>
      </c>
      <c r="F4112" s="25">
        <v>46.475796818839207</v>
      </c>
      <c r="G4112" s="25">
        <v>48.031439696989032</v>
      </c>
      <c r="H4112" s="10">
        <v>0</v>
      </c>
    </row>
    <row r="4113" spans="1:8" x14ac:dyDescent="0.35">
      <c r="A4113" s="9" t="str">
        <f>$B$2343&amp;$C$4113&amp;D4113</f>
        <v>DISTRIBUCION VOLUMEN X CRITERIO (kg ó litros).Pan Ing.T.ESPAÑA</v>
      </c>
      <c r="B4113" s="9">
        <v>0</v>
      </c>
      <c r="C4113" s="9" t="s">
        <v>123</v>
      </c>
      <c r="D4113" t="s">
        <v>145</v>
      </c>
      <c r="E4113" s="25">
        <v>100</v>
      </c>
      <c r="F4113" s="25">
        <v>100</v>
      </c>
      <c r="G4113" s="25">
        <v>100</v>
      </c>
      <c r="H4113" s="10">
        <v>0</v>
      </c>
    </row>
    <row r="4114" spans="1:8" x14ac:dyDescent="0.35">
      <c r="A4114" s="9" t="str">
        <f t="shared" ref="A4114:A4142" si="135">$B$2343&amp;$C$4113&amp;D4114</f>
        <v>DISTRIBUCION VOLUMEN X CRITERIO (kg ó litros).Pan Ing.BCN AM</v>
      </c>
      <c r="B4114" s="9">
        <v>0</v>
      </c>
      <c r="C4114" s="9">
        <v>0</v>
      </c>
      <c r="D4114" t="s">
        <v>147</v>
      </c>
      <c r="E4114" s="25">
        <v>8.5553664136042649</v>
      </c>
      <c r="F4114" s="25">
        <v>7.956579958416822</v>
      </c>
      <c r="G4114" s="25">
        <v>8.3266549404022534</v>
      </c>
      <c r="H4114" s="10">
        <v>0</v>
      </c>
    </row>
    <row r="4115" spans="1:8" x14ac:dyDescent="0.35">
      <c r="A4115" s="9" t="str">
        <f t="shared" si="135"/>
        <v>DISTRIBUCION VOLUMEN X CRITERIO (kg ó litros).Pan Ing.REST.CAT ARAGON</v>
      </c>
      <c r="B4115" s="9">
        <v>0</v>
      </c>
      <c r="C4115" s="9">
        <v>0</v>
      </c>
      <c r="D4115" t="s">
        <v>148</v>
      </c>
      <c r="E4115" s="25">
        <v>9.1726744998747147</v>
      </c>
      <c r="F4115" s="25">
        <v>9.5731929877125239</v>
      </c>
      <c r="G4115" s="25">
        <v>10.730377690489997</v>
      </c>
      <c r="H4115" s="10">
        <v>0</v>
      </c>
    </row>
    <row r="4116" spans="1:8" x14ac:dyDescent="0.35">
      <c r="A4116" s="9" t="str">
        <f t="shared" si="135"/>
        <v>DISTRIBUCION VOLUMEN X CRITERIO (kg ó litros).Pan Ing.LEVANTE</v>
      </c>
      <c r="B4116" s="9">
        <v>0</v>
      </c>
      <c r="C4116" s="9">
        <v>0</v>
      </c>
      <c r="D4116" t="s">
        <v>149</v>
      </c>
      <c r="E4116" s="25">
        <v>17.223331678354487</v>
      </c>
      <c r="F4116" s="25">
        <v>16.801426274601621</v>
      </c>
      <c r="G4116" s="25">
        <v>16.908872931668071</v>
      </c>
      <c r="H4116" s="10">
        <v>0</v>
      </c>
    </row>
    <row r="4117" spans="1:8" x14ac:dyDescent="0.35">
      <c r="A4117" s="9" t="str">
        <f t="shared" si="135"/>
        <v>DISTRIBUCION VOLUMEN X CRITERIO (kg ó litros).Pan Ing.ANDALUCIA</v>
      </c>
      <c r="B4117" s="9">
        <v>0</v>
      </c>
      <c r="C4117" s="9">
        <v>0</v>
      </c>
      <c r="D4117" t="s">
        <v>150</v>
      </c>
      <c r="E4117" s="25">
        <v>23.426338506739715</v>
      </c>
      <c r="F4117" s="25">
        <v>23.189201595638078</v>
      </c>
      <c r="G4117" s="25">
        <v>22.690452939749363</v>
      </c>
      <c r="H4117" s="10">
        <v>0</v>
      </c>
    </row>
    <row r="4118" spans="1:8" x14ac:dyDescent="0.35">
      <c r="A4118" s="9" t="str">
        <f t="shared" si="135"/>
        <v>DISTRIBUCION VOLUMEN X CRITERIO (kg ó litros).Pan Ing.MDD AM</v>
      </c>
      <c r="B4118" s="9">
        <v>0</v>
      </c>
      <c r="C4118" s="9">
        <v>0</v>
      </c>
      <c r="D4118" t="s">
        <v>151</v>
      </c>
      <c r="E4118" s="25">
        <v>16.592333737445305</v>
      </c>
      <c r="F4118" s="25">
        <v>15.972552278690678</v>
      </c>
      <c r="G4118" s="25">
        <v>17.155847319274418</v>
      </c>
      <c r="H4118" s="10">
        <v>0</v>
      </c>
    </row>
    <row r="4119" spans="1:8" x14ac:dyDescent="0.35">
      <c r="A4119" s="9" t="str">
        <f t="shared" si="135"/>
        <v>DISTRIBUCION VOLUMEN X CRITERIO (kg ó litros).Pan Ing.RTO CENTRO</v>
      </c>
      <c r="B4119" s="9">
        <v>0</v>
      </c>
      <c r="C4119" s="9">
        <v>0</v>
      </c>
      <c r="D4119" t="s">
        <v>152</v>
      </c>
      <c r="E4119" s="25">
        <v>9.6285154744692356</v>
      </c>
      <c r="F4119" s="25">
        <v>11.489828225341501</v>
      </c>
      <c r="G4119" s="25">
        <v>10.089816234428818</v>
      </c>
      <c r="H4119" s="10">
        <v>0</v>
      </c>
    </row>
    <row r="4120" spans="1:8" x14ac:dyDescent="0.35">
      <c r="A4120" s="9" t="str">
        <f t="shared" si="135"/>
        <v>DISTRIBUCION VOLUMEN X CRITERIO (kg ó litros).Pan Ing.NORTE-CENTRO</v>
      </c>
      <c r="B4120" s="9">
        <v>0</v>
      </c>
      <c r="C4120" s="9">
        <v>0</v>
      </c>
      <c r="D4120" t="s">
        <v>153</v>
      </c>
      <c r="E4120" s="25">
        <v>8.1475563522857524</v>
      </c>
      <c r="F4120" s="25">
        <v>7.39092285981478</v>
      </c>
      <c r="G4120" s="25">
        <v>7.8342936252899911</v>
      </c>
      <c r="H4120" s="10">
        <v>0</v>
      </c>
    </row>
    <row r="4121" spans="1:8" x14ac:dyDescent="0.35">
      <c r="A4121" s="9" t="str">
        <f t="shared" si="135"/>
        <v>DISTRIBUCION VOLUMEN X CRITERIO (kg ó litros).Pan Ing.NOROESTE</v>
      </c>
      <c r="B4121" s="9">
        <v>0</v>
      </c>
      <c r="C4121" s="9">
        <v>0</v>
      </c>
      <c r="D4121" t="s">
        <v>154</v>
      </c>
      <c r="E4121" s="25">
        <v>7.2538866827555042</v>
      </c>
      <c r="F4121" s="25">
        <v>7.6262950304044175</v>
      </c>
      <c r="G4121" s="25">
        <v>6.2636926797125225</v>
      </c>
      <c r="H4121" s="10">
        <v>0</v>
      </c>
    </row>
    <row r="4122" spans="1:8" x14ac:dyDescent="0.35">
      <c r="A4122" s="9" t="str">
        <f t="shared" si="135"/>
        <v>DISTRIBUCION VOLUMEN X CRITERIO (kg ó litros).Pan Ing.&lt;2MIL</v>
      </c>
      <c r="B4122" s="9">
        <v>0</v>
      </c>
      <c r="C4122" s="9">
        <v>0</v>
      </c>
      <c r="D4122" t="s">
        <v>155</v>
      </c>
      <c r="E4122" s="25">
        <v>3.3536232909425534</v>
      </c>
      <c r="F4122" s="25">
        <v>3.6622138346904061</v>
      </c>
      <c r="G4122" s="25">
        <v>3.4851769725410486</v>
      </c>
      <c r="H4122" s="10">
        <v>0</v>
      </c>
    </row>
    <row r="4123" spans="1:8" x14ac:dyDescent="0.35">
      <c r="A4123" s="9" t="str">
        <f t="shared" si="135"/>
        <v>DISTRIBUCION VOLUMEN X CRITERIO (kg ó litros).Pan Ing.2-5MIL</v>
      </c>
      <c r="B4123" s="9">
        <v>0</v>
      </c>
      <c r="C4123" s="9">
        <v>0</v>
      </c>
      <c r="D4123" t="s">
        <v>156</v>
      </c>
      <c r="E4123" s="25">
        <v>5.5023097575268185</v>
      </c>
      <c r="F4123" s="25">
        <v>4.823956207200701</v>
      </c>
      <c r="G4123" s="25">
        <v>4.0361083696480833</v>
      </c>
      <c r="H4123" s="10">
        <v>0</v>
      </c>
    </row>
    <row r="4124" spans="1:8" x14ac:dyDescent="0.35">
      <c r="A4124" s="9" t="str">
        <f t="shared" si="135"/>
        <v>DISTRIBUCION VOLUMEN X CRITERIO (kg ó litros).Pan Ing.5-10MIL</v>
      </c>
      <c r="B4124" s="9">
        <v>0</v>
      </c>
      <c r="C4124" s="9">
        <v>0</v>
      </c>
      <c r="D4124" t="s">
        <v>157</v>
      </c>
      <c r="E4124" s="25">
        <v>6.4036118745408128</v>
      </c>
      <c r="F4124" s="25">
        <v>6.2891392946591935</v>
      </c>
      <c r="G4124" s="25">
        <v>6.8782591247393405</v>
      </c>
      <c r="H4124" s="10">
        <v>0</v>
      </c>
    </row>
    <row r="4125" spans="1:8" x14ac:dyDescent="0.35">
      <c r="A4125" s="9" t="str">
        <f t="shared" si="135"/>
        <v>DISTRIBUCION VOLUMEN X CRITERIO (kg ó litros).Pan Ing.10-30MIL</v>
      </c>
      <c r="B4125" s="9">
        <v>0</v>
      </c>
      <c r="C4125" s="9">
        <v>0</v>
      </c>
      <c r="D4125" t="s">
        <v>158</v>
      </c>
      <c r="E4125" s="25">
        <v>16.736929897394806</v>
      </c>
      <c r="F4125" s="25">
        <v>16.275466947749067</v>
      </c>
      <c r="G4125" s="25">
        <v>17.460969268063511</v>
      </c>
      <c r="H4125" s="10">
        <v>0</v>
      </c>
    </row>
    <row r="4126" spans="1:8" x14ac:dyDescent="0.35">
      <c r="A4126" s="9" t="str">
        <f t="shared" si="135"/>
        <v>DISTRIBUCION VOLUMEN X CRITERIO (kg ó litros).Pan Ing.30-100MIL</v>
      </c>
      <c r="B4126" s="9">
        <v>0</v>
      </c>
      <c r="C4126" s="9">
        <v>0</v>
      </c>
      <c r="D4126" t="s">
        <v>159</v>
      </c>
      <c r="E4126" s="25">
        <v>23.71425948596173</v>
      </c>
      <c r="F4126" s="25">
        <v>23.928494811236877</v>
      </c>
      <c r="G4126" s="25">
        <v>23.68262177688414</v>
      </c>
      <c r="H4126" s="10">
        <v>0</v>
      </c>
    </row>
    <row r="4127" spans="1:8" x14ac:dyDescent="0.35">
      <c r="A4127" s="9" t="str">
        <f t="shared" si="135"/>
        <v>DISTRIBUCION VOLUMEN X CRITERIO (kg ó litros).Pan Ing.100-200MIL</v>
      </c>
      <c r="B4127" s="9">
        <v>0</v>
      </c>
      <c r="C4127" s="9">
        <v>0</v>
      </c>
      <c r="D4127" t="s">
        <v>160</v>
      </c>
      <c r="E4127" s="25">
        <v>11.347227832886784</v>
      </c>
      <c r="F4127" s="25">
        <v>11.166137067966627</v>
      </c>
      <c r="G4127" s="25">
        <v>11.988271829350065</v>
      </c>
      <c r="H4127" s="10">
        <v>0</v>
      </c>
    </row>
    <row r="4128" spans="1:8" x14ac:dyDescent="0.35">
      <c r="A4128" s="9" t="str">
        <f t="shared" si="135"/>
        <v>DISTRIBUCION VOLUMEN X CRITERIO (kg ó litros).Pan Ing.200-500MIL</v>
      </c>
      <c r="B4128" s="9">
        <v>0</v>
      </c>
      <c r="C4128" s="9">
        <v>0</v>
      </c>
      <c r="D4128" t="s">
        <v>161</v>
      </c>
      <c r="E4128" s="25">
        <v>14.878347844181805</v>
      </c>
      <c r="F4128" s="25">
        <v>15.573943017594406</v>
      </c>
      <c r="G4128" s="25">
        <v>14.437947026707349</v>
      </c>
      <c r="H4128" s="10">
        <v>0</v>
      </c>
    </row>
    <row r="4129" spans="1:8" x14ac:dyDescent="0.35">
      <c r="A4129" s="9" t="str">
        <f t="shared" si="135"/>
        <v>DISTRIBUCION VOLUMEN X CRITERIO (kg ó litros).Pan Ing.&gt;500MIL</v>
      </c>
      <c r="B4129" s="9">
        <v>0</v>
      </c>
      <c r="C4129" s="9">
        <v>0</v>
      </c>
      <c r="D4129" t="s">
        <v>162</v>
      </c>
      <c r="E4129" s="25">
        <v>18.063693369813507</v>
      </c>
      <c r="F4129" s="25">
        <v>18.280649881251133</v>
      </c>
      <c r="G4129" s="25">
        <v>18.030655982198603</v>
      </c>
      <c r="H4129" s="10">
        <v>0</v>
      </c>
    </row>
    <row r="4130" spans="1:8" x14ac:dyDescent="0.35">
      <c r="A4130" s="9" t="str">
        <f t="shared" si="135"/>
        <v>DISTRIBUCION VOLUMEN X CRITERIO (kg ó litros).Pan Ing.DE 15 A 19 AÑOS</v>
      </c>
      <c r="B4130" s="9">
        <v>0</v>
      </c>
      <c r="C4130" s="9">
        <v>0</v>
      </c>
      <c r="D4130" t="s">
        <v>163</v>
      </c>
      <c r="E4130" s="25">
        <v>3.2470879791601561</v>
      </c>
      <c r="F4130" s="25">
        <v>3.6942244496351937</v>
      </c>
      <c r="G4130" s="25">
        <v>2.4622992196086302</v>
      </c>
      <c r="H4130" s="10">
        <v>0</v>
      </c>
    </row>
    <row r="4131" spans="1:8" x14ac:dyDescent="0.35">
      <c r="A4131" s="9" t="str">
        <f t="shared" si="135"/>
        <v>DISTRIBUCION VOLUMEN X CRITERIO (kg ó litros).Pan Ing.DE 20 A 24 AÑOS</v>
      </c>
      <c r="B4131" s="9">
        <v>0</v>
      </c>
      <c r="C4131" s="9">
        <v>0</v>
      </c>
      <c r="D4131" t="s">
        <v>164</v>
      </c>
      <c r="E4131" s="25">
        <v>3.2469244438747027</v>
      </c>
      <c r="F4131" s="25">
        <v>2.8048657843070006</v>
      </c>
      <c r="G4131" s="25">
        <v>2.9582649998781809</v>
      </c>
      <c r="H4131" s="10">
        <v>0</v>
      </c>
    </row>
    <row r="4132" spans="1:8" x14ac:dyDescent="0.35">
      <c r="A4132" s="9" t="str">
        <f t="shared" si="135"/>
        <v>DISTRIBUCION VOLUMEN X CRITERIO (kg ó litros).Pan Ing.DE 25 A 34 AÑOS</v>
      </c>
      <c r="B4132" s="9">
        <v>0</v>
      </c>
      <c r="C4132" s="9">
        <v>0</v>
      </c>
      <c r="D4132" t="s">
        <v>165</v>
      </c>
      <c r="E4132" s="25">
        <v>10.6097052491073</v>
      </c>
      <c r="F4132" s="25">
        <v>10.912453510264442</v>
      </c>
      <c r="G4132" s="25">
        <v>9.6691747917056396</v>
      </c>
      <c r="H4132" s="10">
        <v>0</v>
      </c>
    </row>
    <row r="4133" spans="1:8" x14ac:dyDescent="0.35">
      <c r="A4133" s="9" t="str">
        <f t="shared" si="135"/>
        <v>DISTRIBUCION VOLUMEN X CRITERIO (kg ó litros).Pan Ing.DE 35 A 49 AÑOS</v>
      </c>
      <c r="B4133" s="9">
        <v>0</v>
      </c>
      <c r="C4133" s="9">
        <v>0</v>
      </c>
      <c r="D4133" t="s">
        <v>166</v>
      </c>
      <c r="E4133" s="25">
        <v>27.676295804079508</v>
      </c>
      <c r="F4133" s="25">
        <v>25.716365205741642</v>
      </c>
      <c r="G4133" s="25">
        <v>25.632811689187157</v>
      </c>
      <c r="H4133" s="10">
        <v>0</v>
      </c>
    </row>
    <row r="4134" spans="1:8" x14ac:dyDescent="0.35">
      <c r="A4134" s="9" t="str">
        <f t="shared" si="135"/>
        <v>DISTRIBUCION VOLUMEN X CRITERIO (kg ó litros).Pan Ing.DE 50 A 59 AÑOS</v>
      </c>
      <c r="B4134" s="9">
        <v>0</v>
      </c>
      <c r="C4134" s="9">
        <v>0</v>
      </c>
      <c r="D4134" t="s">
        <v>167</v>
      </c>
      <c r="E4134" s="25">
        <v>25.409494266640305</v>
      </c>
      <c r="F4134" s="25">
        <v>25.714532897662234</v>
      </c>
      <c r="G4134" s="25">
        <v>26.985858427481556</v>
      </c>
      <c r="H4134" s="10">
        <v>0</v>
      </c>
    </row>
    <row r="4135" spans="1:8" x14ac:dyDescent="0.35">
      <c r="A4135" s="9" t="str">
        <f t="shared" si="135"/>
        <v>DISTRIBUCION VOLUMEN X CRITERIO (kg ó litros).Pan Ing.DE 60 A 75 AÑOS</v>
      </c>
      <c r="B4135" s="9">
        <v>0</v>
      </c>
      <c r="C4135" s="9">
        <v>0</v>
      </c>
      <c r="D4135" t="s">
        <v>168</v>
      </c>
      <c r="E4135" s="25">
        <v>29.810497986907919</v>
      </c>
      <c r="F4135" s="25">
        <v>31.157559245168137</v>
      </c>
      <c r="G4135" s="25">
        <v>32.29159752979978</v>
      </c>
      <c r="H4135" s="10">
        <v>0</v>
      </c>
    </row>
    <row r="4136" spans="1:8" x14ac:dyDescent="0.35">
      <c r="A4136" s="9" t="str">
        <f t="shared" si="135"/>
        <v>DISTRIBUCION VOLUMEN X CRITERIO (kg ó litros).Pan Ing.NIVEL ALTO</v>
      </c>
      <c r="B4136" s="9">
        <v>0</v>
      </c>
      <c r="C4136" s="9">
        <v>0</v>
      </c>
      <c r="D4136" t="s">
        <v>256</v>
      </c>
      <c r="E4136" s="25">
        <v>25.970274153352463</v>
      </c>
      <c r="F4136" s="25">
        <v>24.210071931355426</v>
      </c>
      <c r="G4136" s="25">
        <v>23.219120303624241</v>
      </c>
      <c r="H4136" s="10">
        <v>0</v>
      </c>
    </row>
    <row r="4137" spans="1:8" x14ac:dyDescent="0.35">
      <c r="A4137" s="9" t="str">
        <f t="shared" si="135"/>
        <v>DISTRIBUCION VOLUMEN X CRITERIO (kg ó litros).Pan Ing.NIVEL MEDIO ALTO</v>
      </c>
      <c r="B4137" s="9">
        <v>0</v>
      </c>
      <c r="C4137" s="9">
        <v>0</v>
      </c>
      <c r="D4137" t="s">
        <v>257</v>
      </c>
      <c r="E4137" s="25">
        <v>13.289417660385771</v>
      </c>
      <c r="F4137" s="25">
        <v>12.677457380180023</v>
      </c>
      <c r="G4137" s="25">
        <v>15.648700126507284</v>
      </c>
      <c r="H4137" s="10">
        <v>0</v>
      </c>
    </row>
    <row r="4138" spans="1:8" x14ac:dyDescent="0.35">
      <c r="A4138" s="9" t="str">
        <f t="shared" si="135"/>
        <v>DISTRIBUCION VOLUMEN X CRITERIO (kg ó litros).Pan Ing.NIVEL MEDIO</v>
      </c>
      <c r="B4138" s="9">
        <v>0</v>
      </c>
      <c r="C4138" s="9">
        <v>0</v>
      </c>
      <c r="D4138" t="s">
        <v>258</v>
      </c>
      <c r="E4138" s="25">
        <v>24.105412352586669</v>
      </c>
      <c r="F4138" s="25">
        <v>25.833966284007769</v>
      </c>
      <c r="G4138" s="25">
        <v>26.726782248505348</v>
      </c>
      <c r="H4138" s="10">
        <v>0</v>
      </c>
    </row>
    <row r="4139" spans="1:8" x14ac:dyDescent="0.35">
      <c r="A4139" s="9" t="str">
        <f t="shared" si="135"/>
        <v>DISTRIBUCION VOLUMEN X CRITERIO (kg ó litros).Pan Ing.NIVEL MEDIO BAJO</v>
      </c>
      <c r="B4139" s="9">
        <v>0</v>
      </c>
      <c r="C4139" s="9">
        <v>0</v>
      </c>
      <c r="D4139" t="s">
        <v>259</v>
      </c>
      <c r="E4139" s="25">
        <v>14.618113293414902</v>
      </c>
      <c r="F4139" s="25">
        <v>13.884446683777957</v>
      </c>
      <c r="G4139" s="25">
        <v>13.938851137153335</v>
      </c>
      <c r="H4139" s="10">
        <v>0</v>
      </c>
    </row>
    <row r="4140" spans="1:8" x14ac:dyDescent="0.35">
      <c r="A4140" s="9" t="str">
        <f t="shared" si="135"/>
        <v>DISTRIBUCION VOLUMEN X CRITERIO (kg ó litros).Pan Ing.NIVEL BAJO</v>
      </c>
      <c r="B4140" s="9">
        <v>0</v>
      </c>
      <c r="C4140" s="9">
        <v>0</v>
      </c>
      <c r="D4140" t="s">
        <v>260</v>
      </c>
      <c r="E4140" s="25">
        <v>22.01678677854456</v>
      </c>
      <c r="F4140" s="25">
        <v>23.394058108454054</v>
      </c>
      <c r="G4140" s="25">
        <v>20.466554673467062</v>
      </c>
      <c r="H4140" s="10">
        <v>0</v>
      </c>
    </row>
    <row r="4141" spans="1:8" x14ac:dyDescent="0.35">
      <c r="A4141" s="9" t="str">
        <f t="shared" si="135"/>
        <v>DISTRIBUCION VOLUMEN X CRITERIO (kg ó litros).Pan Ing.HOMBRE</v>
      </c>
      <c r="B4141" s="9">
        <v>0</v>
      </c>
      <c r="C4141" s="9">
        <v>0</v>
      </c>
      <c r="D4141" t="s">
        <v>173</v>
      </c>
      <c r="E4141" s="25">
        <v>49.900574991791544</v>
      </c>
      <c r="F4141" s="25">
        <v>49.599009690240749</v>
      </c>
      <c r="G4141" s="25">
        <v>50.030092624784587</v>
      </c>
      <c r="H4141" s="10">
        <v>0</v>
      </c>
    </row>
    <row r="4142" spans="1:8" x14ac:dyDescent="0.35">
      <c r="A4142" s="9" t="str">
        <f t="shared" si="135"/>
        <v>DISTRIBUCION VOLUMEN X CRITERIO (kg ó litros).Pan Ing.MUJER</v>
      </c>
      <c r="B4142" s="9">
        <v>0</v>
      </c>
      <c r="C4142" s="9">
        <v>0</v>
      </c>
      <c r="D4142" t="s">
        <v>174</v>
      </c>
      <c r="E4142" s="25">
        <v>50.099426777974422</v>
      </c>
      <c r="F4142" s="25">
        <v>50.400989524864784</v>
      </c>
      <c r="G4142" s="25">
        <v>49.969913252206425</v>
      </c>
      <c r="H4142" s="10">
        <v>0</v>
      </c>
    </row>
    <row r="4143" spans="1:8" x14ac:dyDescent="0.35">
      <c r="A4143" s="9" t="str">
        <f>$B$2343&amp;$C$4143&amp;D4143</f>
        <v>DISTRIBUCION VOLUMEN X CRITERIO (kg ó litros).Pastas Ing.T.ESPAÑA</v>
      </c>
      <c r="B4143" s="9">
        <v>0</v>
      </c>
      <c r="C4143" s="9" t="s">
        <v>124</v>
      </c>
      <c r="D4143" t="s">
        <v>145</v>
      </c>
      <c r="E4143" s="25">
        <v>100</v>
      </c>
      <c r="F4143" s="25">
        <v>100</v>
      </c>
      <c r="G4143" s="25">
        <v>100</v>
      </c>
      <c r="H4143" s="10">
        <v>0</v>
      </c>
    </row>
    <row r="4144" spans="1:8" x14ac:dyDescent="0.35">
      <c r="A4144" s="9" t="str">
        <f t="shared" ref="A4144:A4172" si="136">$B$2343&amp;$C$4143&amp;D4144</f>
        <v>DISTRIBUCION VOLUMEN X CRITERIO (kg ó litros).Pastas Ing.BCN AM</v>
      </c>
      <c r="B4144" s="9">
        <v>0</v>
      </c>
      <c r="C4144" s="9">
        <v>0</v>
      </c>
      <c r="D4144" t="s">
        <v>147</v>
      </c>
      <c r="E4144" s="25">
        <v>13.480637194525343</v>
      </c>
      <c r="F4144" s="25">
        <v>15.886989270250165</v>
      </c>
      <c r="G4144" s="25">
        <v>12.534141406408549</v>
      </c>
      <c r="H4144" s="10">
        <v>0</v>
      </c>
    </row>
    <row r="4145" spans="1:8" x14ac:dyDescent="0.35">
      <c r="A4145" s="9" t="str">
        <f t="shared" si="136"/>
        <v>DISTRIBUCION VOLUMEN X CRITERIO (kg ó litros).Pastas Ing.REST.CAT ARAGON</v>
      </c>
      <c r="B4145" s="9">
        <v>0</v>
      </c>
      <c r="C4145" s="9">
        <v>0</v>
      </c>
      <c r="D4145" t="s">
        <v>148</v>
      </c>
      <c r="E4145" s="25">
        <v>19.185692302585721</v>
      </c>
      <c r="F4145" s="25">
        <v>18.57437870282196</v>
      </c>
      <c r="G4145" s="25">
        <v>20.385176807144113</v>
      </c>
      <c r="H4145" s="10">
        <v>0</v>
      </c>
    </row>
    <row r="4146" spans="1:8" x14ac:dyDescent="0.35">
      <c r="A4146" s="9" t="str">
        <f t="shared" si="136"/>
        <v>DISTRIBUCION VOLUMEN X CRITERIO (kg ó litros).Pastas Ing.LEVANTE</v>
      </c>
      <c r="B4146" s="9">
        <v>0</v>
      </c>
      <c r="C4146" s="9">
        <v>0</v>
      </c>
      <c r="D4146" t="s">
        <v>149</v>
      </c>
      <c r="E4146" s="25">
        <v>14.909713688823109</v>
      </c>
      <c r="F4146" s="25">
        <v>20.64655984277039</v>
      </c>
      <c r="G4146" s="25">
        <v>16.615191540637078</v>
      </c>
      <c r="H4146" s="10">
        <v>0</v>
      </c>
    </row>
    <row r="4147" spans="1:8" x14ac:dyDescent="0.35">
      <c r="A4147" s="9" t="str">
        <f t="shared" si="136"/>
        <v>DISTRIBUCION VOLUMEN X CRITERIO (kg ó litros).Pastas Ing.ANDALUCIA</v>
      </c>
      <c r="B4147" s="9">
        <v>0</v>
      </c>
      <c r="C4147" s="9">
        <v>0</v>
      </c>
      <c r="D4147" t="s">
        <v>150</v>
      </c>
      <c r="E4147" s="25">
        <v>14.71351511476098</v>
      </c>
      <c r="F4147" s="25">
        <v>11.114077495060682</v>
      </c>
      <c r="G4147" s="25">
        <v>12.270982654147861</v>
      </c>
      <c r="H4147" s="10">
        <v>0</v>
      </c>
    </row>
    <row r="4148" spans="1:8" x14ac:dyDescent="0.35">
      <c r="A4148" s="9" t="str">
        <f t="shared" si="136"/>
        <v>DISTRIBUCION VOLUMEN X CRITERIO (kg ó litros).Pastas Ing.MDD AM</v>
      </c>
      <c r="B4148" s="9">
        <v>0</v>
      </c>
      <c r="C4148" s="9">
        <v>0</v>
      </c>
      <c r="D4148" t="s">
        <v>151</v>
      </c>
      <c r="E4148" s="25">
        <v>17.690743859654351</v>
      </c>
      <c r="F4148" s="25">
        <v>13.273677776950048</v>
      </c>
      <c r="G4148" s="25">
        <v>15.047010359094227</v>
      </c>
      <c r="H4148" s="10">
        <v>0</v>
      </c>
    </row>
    <row r="4149" spans="1:8" x14ac:dyDescent="0.35">
      <c r="A4149" s="9" t="str">
        <f t="shared" si="136"/>
        <v>DISTRIBUCION VOLUMEN X CRITERIO (kg ó litros).Pastas Ing.RTO CENTRO</v>
      </c>
      <c r="B4149" s="9">
        <v>0</v>
      </c>
      <c r="C4149" s="9">
        <v>0</v>
      </c>
      <c r="D4149" t="s">
        <v>152</v>
      </c>
      <c r="E4149" s="25">
        <v>6.4476655465608141</v>
      </c>
      <c r="F4149" s="25">
        <v>6.1915562520754923</v>
      </c>
      <c r="G4149" s="25">
        <v>8.6177469314367201</v>
      </c>
      <c r="H4149" s="10">
        <v>0</v>
      </c>
    </row>
    <row r="4150" spans="1:8" x14ac:dyDescent="0.35">
      <c r="A4150" s="9" t="str">
        <f t="shared" si="136"/>
        <v>DISTRIBUCION VOLUMEN X CRITERIO (kg ó litros).Pastas Ing.NORTE-CENTRO</v>
      </c>
      <c r="B4150" s="9">
        <v>0</v>
      </c>
      <c r="C4150" s="9">
        <v>0</v>
      </c>
      <c r="D4150" t="s">
        <v>153</v>
      </c>
      <c r="E4150" s="25">
        <v>7.176036073081189</v>
      </c>
      <c r="F4150" s="25">
        <v>8.1870698194275242</v>
      </c>
      <c r="G4150" s="25">
        <v>7.2383231016804395</v>
      </c>
      <c r="H4150" s="10">
        <v>0</v>
      </c>
    </row>
    <row r="4151" spans="1:8" x14ac:dyDescent="0.35">
      <c r="A4151" s="9" t="str">
        <f t="shared" si="136"/>
        <v>DISTRIBUCION VOLUMEN X CRITERIO (kg ó litros).Pastas Ing.NOROESTE</v>
      </c>
      <c r="B4151" s="9">
        <v>0</v>
      </c>
      <c r="C4151" s="9">
        <v>0</v>
      </c>
      <c r="D4151" t="s">
        <v>154</v>
      </c>
      <c r="E4151" s="25">
        <v>6.3959984076641998</v>
      </c>
      <c r="F4151" s="25">
        <v>6.1256908866057485</v>
      </c>
      <c r="G4151" s="25">
        <v>7.2914239805753134</v>
      </c>
      <c r="H4151" s="10">
        <v>0</v>
      </c>
    </row>
    <row r="4152" spans="1:8" x14ac:dyDescent="0.35">
      <c r="A4152" s="9" t="str">
        <f t="shared" si="136"/>
        <v>DISTRIBUCION VOLUMEN X CRITERIO (kg ó litros).Pastas Ing.&lt;2MIL</v>
      </c>
      <c r="B4152" s="9">
        <v>0</v>
      </c>
      <c r="C4152" s="9">
        <v>0</v>
      </c>
      <c r="D4152" t="s">
        <v>155</v>
      </c>
      <c r="E4152" s="25">
        <v>4.803298864091281</v>
      </c>
      <c r="F4152" s="25">
        <v>4.790615455638993</v>
      </c>
      <c r="G4152" s="25">
        <v>8.1595508672436186</v>
      </c>
      <c r="H4152" s="10">
        <v>0</v>
      </c>
    </row>
    <row r="4153" spans="1:8" x14ac:dyDescent="0.35">
      <c r="A4153" s="9" t="str">
        <f t="shared" si="136"/>
        <v>DISTRIBUCION VOLUMEN X CRITERIO (kg ó litros).Pastas Ing.2-5MIL</v>
      </c>
      <c r="B4153" s="9">
        <v>0</v>
      </c>
      <c r="C4153" s="9">
        <v>0</v>
      </c>
      <c r="D4153" t="s">
        <v>156</v>
      </c>
      <c r="E4153" s="25">
        <v>7.141991892917293</v>
      </c>
      <c r="F4153" s="25">
        <v>5.2972668757842198</v>
      </c>
      <c r="G4153" s="25">
        <v>5.2080400699433351</v>
      </c>
      <c r="H4153" s="10">
        <v>0</v>
      </c>
    </row>
    <row r="4154" spans="1:8" x14ac:dyDescent="0.35">
      <c r="A4154" s="9" t="str">
        <f t="shared" si="136"/>
        <v>DISTRIBUCION VOLUMEN X CRITERIO (kg ó litros).Pastas Ing.5-10MIL</v>
      </c>
      <c r="B4154" s="9">
        <v>0</v>
      </c>
      <c r="C4154" s="9">
        <v>0</v>
      </c>
      <c r="D4154" t="s">
        <v>157</v>
      </c>
      <c r="E4154" s="25">
        <v>6.888983395215817</v>
      </c>
      <c r="F4154" s="25">
        <v>7.4961668442712917</v>
      </c>
      <c r="G4154" s="25">
        <v>10.991762996042043</v>
      </c>
      <c r="H4154" s="10">
        <v>0</v>
      </c>
    </row>
    <row r="4155" spans="1:8" x14ac:dyDescent="0.35">
      <c r="A4155" s="9" t="str">
        <f t="shared" si="136"/>
        <v>DISTRIBUCION VOLUMEN X CRITERIO (kg ó litros).Pastas Ing.10-30MIL</v>
      </c>
      <c r="B4155" s="9">
        <v>0</v>
      </c>
      <c r="C4155" s="9">
        <v>0</v>
      </c>
      <c r="D4155" t="s">
        <v>158</v>
      </c>
      <c r="E4155" s="25">
        <v>20.218692212493792</v>
      </c>
      <c r="F4155" s="25">
        <v>20.132043505025099</v>
      </c>
      <c r="G4155" s="25">
        <v>18.540209833233064</v>
      </c>
      <c r="H4155" s="10">
        <v>0</v>
      </c>
    </row>
    <row r="4156" spans="1:8" x14ac:dyDescent="0.35">
      <c r="A4156" s="9" t="str">
        <f t="shared" si="136"/>
        <v>DISTRIBUCION VOLUMEN X CRITERIO (kg ó litros).Pastas Ing.30-100MIL</v>
      </c>
      <c r="B4156" s="9">
        <v>0</v>
      </c>
      <c r="C4156" s="9">
        <v>0</v>
      </c>
      <c r="D4156" t="s">
        <v>159</v>
      </c>
      <c r="E4156" s="25">
        <v>21.525861838500582</v>
      </c>
      <c r="F4156" s="25">
        <v>22.911196046994586</v>
      </c>
      <c r="G4156" s="25">
        <v>20.835738851179826</v>
      </c>
      <c r="H4156" s="10">
        <v>0</v>
      </c>
    </row>
    <row r="4157" spans="1:8" x14ac:dyDescent="0.35">
      <c r="A4157" s="9" t="str">
        <f t="shared" si="136"/>
        <v>DISTRIBUCION VOLUMEN X CRITERIO (kg ó litros).Pastas Ing.100-200MIL</v>
      </c>
      <c r="B4157" s="9">
        <v>0</v>
      </c>
      <c r="C4157" s="9">
        <v>0</v>
      </c>
      <c r="D4157" t="s">
        <v>160</v>
      </c>
      <c r="E4157" s="25">
        <v>6.8608457954807953</v>
      </c>
      <c r="F4157" s="25">
        <v>7.2114547861991145</v>
      </c>
      <c r="G4157" s="25">
        <v>8.1702578105967483</v>
      </c>
      <c r="H4157" s="10">
        <v>0</v>
      </c>
    </row>
    <row r="4158" spans="1:8" x14ac:dyDescent="0.35">
      <c r="A4158" s="9" t="str">
        <f t="shared" si="136"/>
        <v>DISTRIBUCION VOLUMEN X CRITERIO (kg ó litros).Pastas Ing.200-500MIL</v>
      </c>
      <c r="B4158" s="9">
        <v>0</v>
      </c>
      <c r="C4158" s="9">
        <v>0</v>
      </c>
      <c r="D4158" t="s">
        <v>161</v>
      </c>
      <c r="E4158" s="25">
        <v>14.143777832166366</v>
      </c>
      <c r="F4158" s="25">
        <v>14.165263656648856</v>
      </c>
      <c r="G4158" s="25">
        <v>11.899485309052773</v>
      </c>
      <c r="H4158" s="10">
        <v>0</v>
      </c>
    </row>
    <row r="4159" spans="1:8" x14ac:dyDescent="0.35">
      <c r="A4159" s="9" t="str">
        <f t="shared" si="136"/>
        <v>DISTRIBUCION VOLUMEN X CRITERIO (kg ó litros).Pastas Ing.&gt;500MIL</v>
      </c>
      <c r="B4159" s="9">
        <v>0</v>
      </c>
      <c r="C4159" s="9">
        <v>0</v>
      </c>
      <c r="D4159" t="s">
        <v>162</v>
      </c>
      <c r="E4159" s="25">
        <v>18.416546088682654</v>
      </c>
      <c r="F4159" s="25">
        <v>17.995997707894777</v>
      </c>
      <c r="G4159" s="25">
        <v>16.19495180642993</v>
      </c>
      <c r="H4159" s="10">
        <v>0</v>
      </c>
    </row>
    <row r="4160" spans="1:8" x14ac:dyDescent="0.35">
      <c r="A4160" s="9" t="str">
        <f t="shared" si="136"/>
        <v>DISTRIBUCION VOLUMEN X CRITERIO (kg ó litros).Pastas Ing.DE 15 A 19 AÑOS</v>
      </c>
      <c r="B4160" s="9">
        <v>0</v>
      </c>
      <c r="C4160" s="9">
        <v>0</v>
      </c>
      <c r="D4160" t="s">
        <v>163</v>
      </c>
      <c r="E4160" s="25">
        <v>3.5972239560801511</v>
      </c>
      <c r="F4160" s="25">
        <v>1.8691337523859444</v>
      </c>
      <c r="G4160" s="25">
        <v>1.8186304171004224</v>
      </c>
      <c r="H4160" s="10">
        <v>0</v>
      </c>
    </row>
    <row r="4161" spans="1:8" x14ac:dyDescent="0.35">
      <c r="A4161" s="9" t="str">
        <f t="shared" si="136"/>
        <v>DISTRIBUCION VOLUMEN X CRITERIO (kg ó litros).Pastas Ing.DE 20 A 24 AÑOS</v>
      </c>
      <c r="B4161" s="9">
        <v>0</v>
      </c>
      <c r="C4161" s="9">
        <v>0</v>
      </c>
      <c r="D4161" t="s">
        <v>164</v>
      </c>
      <c r="E4161" s="25">
        <v>1.9402938202225841</v>
      </c>
      <c r="F4161" s="25">
        <v>2.5603466271153286</v>
      </c>
      <c r="G4161" s="25">
        <v>4.3272352653288628</v>
      </c>
      <c r="H4161" s="10">
        <v>0</v>
      </c>
    </row>
    <row r="4162" spans="1:8" x14ac:dyDescent="0.35">
      <c r="A4162" s="9" t="str">
        <f t="shared" si="136"/>
        <v>DISTRIBUCION VOLUMEN X CRITERIO (kg ó litros).Pastas Ing.DE 25 A 34 AÑOS</v>
      </c>
      <c r="B4162" s="9">
        <v>0</v>
      </c>
      <c r="C4162" s="9">
        <v>0</v>
      </c>
      <c r="D4162" t="s">
        <v>165</v>
      </c>
      <c r="E4162" s="25">
        <v>10.727783071936971</v>
      </c>
      <c r="F4162" s="25">
        <v>9.9629759165227032</v>
      </c>
      <c r="G4162" s="25">
        <v>8.4102987584598701</v>
      </c>
      <c r="H4162" s="10">
        <v>0</v>
      </c>
    </row>
    <row r="4163" spans="1:8" x14ac:dyDescent="0.35">
      <c r="A4163" s="9" t="str">
        <f t="shared" si="136"/>
        <v>DISTRIBUCION VOLUMEN X CRITERIO (kg ó litros).Pastas Ing.DE 35 A 49 AÑOS</v>
      </c>
      <c r="B4163" s="9">
        <v>0</v>
      </c>
      <c r="C4163" s="9">
        <v>0</v>
      </c>
      <c r="D4163" t="s">
        <v>166</v>
      </c>
      <c r="E4163" s="25">
        <v>31.195577505002063</v>
      </c>
      <c r="F4163" s="25">
        <v>25.781790036044605</v>
      </c>
      <c r="G4163" s="25">
        <v>26.821267023985033</v>
      </c>
      <c r="H4163" s="10">
        <v>0</v>
      </c>
    </row>
    <row r="4164" spans="1:8" x14ac:dyDescent="0.35">
      <c r="A4164" s="9" t="str">
        <f t="shared" si="136"/>
        <v>DISTRIBUCION VOLUMEN X CRITERIO (kg ó litros).Pastas Ing.DE 50 A 59 AÑOS</v>
      </c>
      <c r="B4164" s="9">
        <v>0</v>
      </c>
      <c r="C4164" s="9">
        <v>0</v>
      </c>
      <c r="D4164" t="s">
        <v>167</v>
      </c>
      <c r="E4164" s="25">
        <v>20.752782961450038</v>
      </c>
      <c r="F4164" s="25">
        <v>22.392088526767289</v>
      </c>
      <c r="G4164" s="25">
        <v>27.352968494671252</v>
      </c>
      <c r="H4164" s="10">
        <v>0</v>
      </c>
    </row>
    <row r="4165" spans="1:8" x14ac:dyDescent="0.35">
      <c r="A4165" s="9" t="str">
        <f t="shared" si="136"/>
        <v>DISTRIBUCION VOLUMEN X CRITERIO (kg ó litros).Pastas Ing.DE 60 A 75 AÑOS</v>
      </c>
      <c r="B4165" s="9">
        <v>0</v>
      </c>
      <c r="C4165" s="9">
        <v>0</v>
      </c>
      <c r="D4165" t="s">
        <v>168</v>
      </c>
      <c r="E4165" s="25">
        <v>31.786347812579326</v>
      </c>
      <c r="F4165" s="25">
        <v>37.433684276099811</v>
      </c>
      <c r="G4165" s="25">
        <v>31.269588603260264</v>
      </c>
      <c r="H4165" s="10">
        <v>0</v>
      </c>
    </row>
    <row r="4166" spans="1:8" x14ac:dyDescent="0.35">
      <c r="A4166" s="9" t="str">
        <f t="shared" si="136"/>
        <v>DISTRIBUCION VOLUMEN X CRITERIO (kg ó litros).Pastas Ing.NIVEL ALTO</v>
      </c>
      <c r="B4166" s="9">
        <v>0</v>
      </c>
      <c r="C4166" s="9">
        <v>0</v>
      </c>
      <c r="D4166" t="s">
        <v>256</v>
      </c>
      <c r="E4166" s="25">
        <v>25.577357551319363</v>
      </c>
      <c r="F4166" s="25">
        <v>26.293873505751915</v>
      </c>
      <c r="G4166" s="25">
        <v>26.311136241461458</v>
      </c>
      <c r="H4166" s="10">
        <v>0</v>
      </c>
    </row>
    <row r="4167" spans="1:8" x14ac:dyDescent="0.35">
      <c r="A4167" s="9" t="str">
        <f t="shared" si="136"/>
        <v>DISTRIBUCION VOLUMEN X CRITERIO (kg ó litros).Pastas Ing.NIVEL MEDIO ALTO</v>
      </c>
      <c r="B4167" s="9">
        <v>0</v>
      </c>
      <c r="C4167" s="9">
        <v>0</v>
      </c>
      <c r="D4167" t="s">
        <v>257</v>
      </c>
      <c r="E4167" s="25">
        <v>13.753431839443797</v>
      </c>
      <c r="F4167" s="25">
        <v>14.790547976367533</v>
      </c>
      <c r="G4167" s="25">
        <v>17.300081150283823</v>
      </c>
      <c r="H4167" s="10">
        <v>0</v>
      </c>
    </row>
    <row r="4168" spans="1:8" x14ac:dyDescent="0.35">
      <c r="A4168" s="9" t="str">
        <f t="shared" si="136"/>
        <v>DISTRIBUCION VOLUMEN X CRITERIO (kg ó litros).Pastas Ing.NIVEL MEDIO</v>
      </c>
      <c r="B4168" s="9">
        <v>0</v>
      </c>
      <c r="C4168" s="9">
        <v>0</v>
      </c>
      <c r="D4168" t="s">
        <v>258</v>
      </c>
      <c r="E4168" s="25">
        <v>19.882484555432811</v>
      </c>
      <c r="F4168" s="25">
        <v>22.375093858941849</v>
      </c>
      <c r="G4168" s="25">
        <v>24.506276358342525</v>
      </c>
      <c r="H4168" s="10">
        <v>0</v>
      </c>
    </row>
    <row r="4169" spans="1:8" x14ac:dyDescent="0.35">
      <c r="A4169" s="9" t="str">
        <f t="shared" si="136"/>
        <v>DISTRIBUCION VOLUMEN X CRITERIO (kg ó litros).Pastas Ing.NIVEL MEDIO BAJO</v>
      </c>
      <c r="B4169" s="9">
        <v>0</v>
      </c>
      <c r="C4169" s="9">
        <v>0</v>
      </c>
      <c r="D4169" t="s">
        <v>259</v>
      </c>
      <c r="E4169" s="25">
        <v>20.981483464258712</v>
      </c>
      <c r="F4169" s="25">
        <v>16.967273194848332</v>
      </c>
      <c r="G4169" s="25">
        <v>14.781539781307213</v>
      </c>
      <c r="H4169" s="10">
        <v>0</v>
      </c>
    </row>
    <row r="4170" spans="1:8" x14ac:dyDescent="0.35">
      <c r="A4170" s="9" t="str">
        <f t="shared" si="136"/>
        <v>DISTRIBUCION VOLUMEN X CRITERIO (kg ó litros).Pastas Ing.NIVEL BAJO</v>
      </c>
      <c r="B4170" s="9">
        <v>0</v>
      </c>
      <c r="C4170" s="9">
        <v>0</v>
      </c>
      <c r="D4170" t="s">
        <v>260</v>
      </c>
      <c r="E4170" s="25">
        <v>19.805239230094969</v>
      </c>
      <c r="F4170" s="25">
        <v>19.57322262048914</v>
      </c>
      <c r="G4170" s="25">
        <v>17.100958369460518</v>
      </c>
      <c r="H4170" s="10">
        <v>0</v>
      </c>
    </row>
    <row r="4171" spans="1:8" x14ac:dyDescent="0.35">
      <c r="A4171" s="9" t="str">
        <f t="shared" si="136"/>
        <v>DISTRIBUCION VOLUMEN X CRITERIO (kg ó litros).Pastas Ing.HOMBRE</v>
      </c>
      <c r="B4171" s="9">
        <v>0</v>
      </c>
      <c r="C4171" s="9">
        <v>0</v>
      </c>
      <c r="D4171" t="s">
        <v>173</v>
      </c>
      <c r="E4171" s="25">
        <v>52.685599463178043</v>
      </c>
      <c r="F4171" s="25">
        <v>50.84451250453165</v>
      </c>
      <c r="G4171" s="25">
        <v>51.103937411443134</v>
      </c>
      <c r="H4171" s="10">
        <v>0</v>
      </c>
    </row>
    <row r="4172" spans="1:8" x14ac:dyDescent="0.35">
      <c r="A4172" s="9" t="str">
        <f t="shared" si="136"/>
        <v>DISTRIBUCION VOLUMEN X CRITERIO (kg ó litros).Pastas Ing.MUJER</v>
      </c>
      <c r="B4172" s="9">
        <v>0</v>
      </c>
      <c r="C4172" s="9">
        <v>0</v>
      </c>
      <c r="D4172" t="s">
        <v>174</v>
      </c>
      <c r="E4172" s="25">
        <v>47.314392544081905</v>
      </c>
      <c r="F4172" s="25">
        <v>49.155501054856302</v>
      </c>
      <c r="G4172" s="25">
        <v>48.896046594566442</v>
      </c>
      <c r="H4172" s="10">
        <v>0</v>
      </c>
    </row>
    <row r="4173" spans="1:8" x14ac:dyDescent="0.35">
      <c r="A4173" s="9" t="str">
        <f>$B$2343&amp;$C$4173&amp;D4173</f>
        <v>DISTRIBUCION VOLUMEN X CRITERIO (kg ó litros).Arroz Ing.T.ESPAÑA</v>
      </c>
      <c r="B4173" s="9">
        <v>0</v>
      </c>
      <c r="C4173" s="9" t="s">
        <v>125</v>
      </c>
      <c r="D4173" t="s">
        <v>145</v>
      </c>
      <c r="E4173" s="25">
        <v>100</v>
      </c>
      <c r="F4173" s="25">
        <v>100</v>
      </c>
      <c r="G4173" s="25">
        <v>100</v>
      </c>
      <c r="H4173" s="10">
        <v>0</v>
      </c>
    </row>
    <row r="4174" spans="1:8" x14ac:dyDescent="0.35">
      <c r="A4174" s="9" t="str">
        <f t="shared" ref="A4174:A4202" si="137">$B$2343&amp;$C$4173&amp;D4174</f>
        <v>DISTRIBUCION VOLUMEN X CRITERIO (kg ó litros).Arroz Ing.BCN AM</v>
      </c>
      <c r="B4174" s="9">
        <v>0</v>
      </c>
      <c r="C4174" s="9">
        <v>0</v>
      </c>
      <c r="D4174" t="s">
        <v>147</v>
      </c>
      <c r="E4174" s="25">
        <v>12.224713240154655</v>
      </c>
      <c r="F4174" s="25">
        <v>10.151647997931839</v>
      </c>
      <c r="G4174" s="25">
        <v>9.7201607725790069</v>
      </c>
      <c r="H4174" s="10">
        <v>0</v>
      </c>
    </row>
    <row r="4175" spans="1:8" x14ac:dyDescent="0.35">
      <c r="A4175" s="9" t="str">
        <f t="shared" si="137"/>
        <v>DISTRIBUCION VOLUMEN X CRITERIO (kg ó litros).Arroz Ing.REST.CAT ARAGON</v>
      </c>
      <c r="B4175" s="9">
        <v>0</v>
      </c>
      <c r="C4175" s="9">
        <v>0</v>
      </c>
      <c r="D4175" t="s">
        <v>148</v>
      </c>
      <c r="E4175" s="25">
        <v>14.285247178243335</v>
      </c>
      <c r="F4175" s="25">
        <v>13.685909367259462</v>
      </c>
      <c r="G4175" s="25">
        <v>13.854876893847967</v>
      </c>
      <c r="H4175" s="10">
        <v>0</v>
      </c>
    </row>
    <row r="4176" spans="1:8" x14ac:dyDescent="0.35">
      <c r="A4176" s="9" t="str">
        <f t="shared" si="137"/>
        <v>DISTRIBUCION VOLUMEN X CRITERIO (kg ó litros).Arroz Ing.LEVANTE</v>
      </c>
      <c r="B4176" s="9">
        <v>0</v>
      </c>
      <c r="C4176" s="9">
        <v>0</v>
      </c>
      <c r="D4176" t="s">
        <v>149</v>
      </c>
      <c r="E4176" s="25">
        <v>22.109091786917169</v>
      </c>
      <c r="F4176" s="25">
        <v>22.937541805532536</v>
      </c>
      <c r="G4176" s="25">
        <v>20.818155707558972</v>
      </c>
      <c r="H4176" s="10">
        <v>0</v>
      </c>
    </row>
    <row r="4177" spans="1:8" x14ac:dyDescent="0.35">
      <c r="A4177" s="9" t="str">
        <f t="shared" si="137"/>
        <v>DISTRIBUCION VOLUMEN X CRITERIO (kg ó litros).Arroz Ing.ANDALUCIA</v>
      </c>
      <c r="B4177" s="9">
        <v>0</v>
      </c>
      <c r="C4177" s="9">
        <v>0</v>
      </c>
      <c r="D4177" t="s">
        <v>150</v>
      </c>
      <c r="E4177" s="25">
        <v>15.337566825167876</v>
      </c>
      <c r="F4177" s="25">
        <v>14.811501375680121</v>
      </c>
      <c r="G4177" s="25">
        <v>13.157685479561632</v>
      </c>
      <c r="H4177" s="10">
        <v>0</v>
      </c>
    </row>
    <row r="4178" spans="1:8" x14ac:dyDescent="0.35">
      <c r="A4178" s="9" t="str">
        <f t="shared" si="137"/>
        <v>DISTRIBUCION VOLUMEN X CRITERIO (kg ó litros).Arroz Ing.MDD AM</v>
      </c>
      <c r="B4178" s="9">
        <v>0</v>
      </c>
      <c r="C4178" s="9">
        <v>0</v>
      </c>
      <c r="D4178" t="s">
        <v>151</v>
      </c>
      <c r="E4178" s="25">
        <v>17.493397472626778</v>
      </c>
      <c r="F4178" s="25">
        <v>16.599162012650822</v>
      </c>
      <c r="G4178" s="25">
        <v>18.731693762709167</v>
      </c>
      <c r="H4178" s="10">
        <v>0</v>
      </c>
    </row>
    <row r="4179" spans="1:8" x14ac:dyDescent="0.35">
      <c r="A4179" s="9" t="str">
        <f t="shared" si="137"/>
        <v>DISTRIBUCION VOLUMEN X CRITERIO (kg ó litros).Arroz Ing.RTO CENTRO</v>
      </c>
      <c r="B4179" s="9">
        <v>0</v>
      </c>
      <c r="C4179" s="9">
        <v>0</v>
      </c>
      <c r="D4179" t="s">
        <v>152</v>
      </c>
      <c r="E4179" s="25">
        <v>5.9018424860714429</v>
      </c>
      <c r="F4179" s="25">
        <v>8.8665858578520034</v>
      </c>
      <c r="G4179" s="25">
        <v>12.326888553730027</v>
      </c>
      <c r="H4179" s="10">
        <v>0</v>
      </c>
    </row>
    <row r="4180" spans="1:8" x14ac:dyDescent="0.35">
      <c r="A4180" s="9" t="str">
        <f t="shared" si="137"/>
        <v>DISTRIBUCION VOLUMEN X CRITERIO (kg ó litros).Arroz Ing.NORTE-CENTRO</v>
      </c>
      <c r="B4180" s="9">
        <v>0</v>
      </c>
      <c r="C4180" s="9">
        <v>0</v>
      </c>
      <c r="D4180" t="s">
        <v>153</v>
      </c>
      <c r="E4180" s="25">
        <v>7.2678210989722283</v>
      </c>
      <c r="F4180" s="25">
        <v>6.5334049164998227</v>
      </c>
      <c r="G4180" s="25">
        <v>5.9256670968348395</v>
      </c>
      <c r="H4180" s="10">
        <v>0</v>
      </c>
    </row>
    <row r="4181" spans="1:8" x14ac:dyDescent="0.35">
      <c r="A4181" s="9" t="str">
        <f t="shared" si="137"/>
        <v>DISTRIBUCION VOLUMEN X CRITERIO (kg ó litros).Arroz Ing.NOROESTE</v>
      </c>
      <c r="B4181" s="9">
        <v>0</v>
      </c>
      <c r="C4181" s="9">
        <v>0</v>
      </c>
      <c r="D4181" t="s">
        <v>154</v>
      </c>
      <c r="E4181" s="25">
        <v>5.3803197294084999</v>
      </c>
      <c r="F4181" s="25">
        <v>6.4142445396093608</v>
      </c>
      <c r="G4181" s="25">
        <v>5.4648728877414463</v>
      </c>
      <c r="H4181" s="10">
        <v>0</v>
      </c>
    </row>
    <row r="4182" spans="1:8" x14ac:dyDescent="0.35">
      <c r="A4182" s="9" t="str">
        <f t="shared" si="137"/>
        <v>DISTRIBUCION VOLUMEN X CRITERIO (kg ó litros).Arroz Ing.&lt;2MIL</v>
      </c>
      <c r="B4182" s="9">
        <v>0</v>
      </c>
      <c r="C4182" s="9">
        <v>0</v>
      </c>
      <c r="D4182" t="s">
        <v>155</v>
      </c>
      <c r="E4182" s="25">
        <v>3.5529325337697983</v>
      </c>
      <c r="F4182" s="25">
        <v>5.603035575681413</v>
      </c>
      <c r="G4182" s="25">
        <v>10.022064204499069</v>
      </c>
      <c r="H4182" s="10">
        <v>0</v>
      </c>
    </row>
    <row r="4183" spans="1:8" x14ac:dyDescent="0.35">
      <c r="A4183" s="9" t="str">
        <f t="shared" si="137"/>
        <v>DISTRIBUCION VOLUMEN X CRITERIO (kg ó litros).Arroz Ing.2-5MIL</v>
      </c>
      <c r="B4183" s="9">
        <v>0</v>
      </c>
      <c r="C4183" s="9">
        <v>0</v>
      </c>
      <c r="D4183" t="s">
        <v>156</v>
      </c>
      <c r="E4183" s="25">
        <v>5.9263377913164872</v>
      </c>
      <c r="F4183" s="25">
        <v>3.6791849084337476</v>
      </c>
      <c r="G4183" s="25">
        <v>3.0828296183677133</v>
      </c>
      <c r="H4183" s="10">
        <v>0</v>
      </c>
    </row>
    <row r="4184" spans="1:8" x14ac:dyDescent="0.35">
      <c r="A4184" s="9" t="str">
        <f t="shared" si="137"/>
        <v>DISTRIBUCION VOLUMEN X CRITERIO (kg ó litros).Arroz Ing.5-10MIL</v>
      </c>
      <c r="B4184" s="9">
        <v>0</v>
      </c>
      <c r="C4184" s="9">
        <v>0</v>
      </c>
      <c r="D4184" t="s">
        <v>157</v>
      </c>
      <c r="E4184" s="25">
        <v>5.8965798477458495</v>
      </c>
      <c r="F4184" s="25">
        <v>8.6258304218699013</v>
      </c>
      <c r="G4184" s="25">
        <v>8.7425991789912629</v>
      </c>
      <c r="H4184" s="10">
        <v>0</v>
      </c>
    </row>
    <row r="4185" spans="1:8" x14ac:dyDescent="0.35">
      <c r="A4185" s="9" t="str">
        <f t="shared" si="137"/>
        <v>DISTRIBUCION VOLUMEN X CRITERIO (kg ó litros).Arroz Ing.10-30MIL</v>
      </c>
      <c r="B4185" s="9">
        <v>0</v>
      </c>
      <c r="C4185" s="9">
        <v>0</v>
      </c>
      <c r="D4185" t="s">
        <v>158</v>
      </c>
      <c r="E4185" s="25">
        <v>16.307576107612608</v>
      </c>
      <c r="F4185" s="25">
        <v>16.402220169651088</v>
      </c>
      <c r="G4185" s="25">
        <v>16.258900901030955</v>
      </c>
      <c r="H4185" s="10">
        <v>0</v>
      </c>
    </row>
    <row r="4186" spans="1:8" x14ac:dyDescent="0.35">
      <c r="A4186" s="9" t="str">
        <f t="shared" si="137"/>
        <v>DISTRIBUCION VOLUMEN X CRITERIO (kg ó litros).Arroz Ing.30-100MIL</v>
      </c>
      <c r="B4186" s="9">
        <v>0</v>
      </c>
      <c r="C4186" s="9">
        <v>0</v>
      </c>
      <c r="D4186" t="s">
        <v>159</v>
      </c>
      <c r="E4186" s="25">
        <v>23.715532135129315</v>
      </c>
      <c r="F4186" s="25">
        <v>21.97992724850938</v>
      </c>
      <c r="G4186" s="25">
        <v>20.325345848253725</v>
      </c>
      <c r="H4186" s="10">
        <v>0</v>
      </c>
    </row>
    <row r="4187" spans="1:8" x14ac:dyDescent="0.35">
      <c r="A4187" s="9" t="str">
        <f t="shared" si="137"/>
        <v>DISTRIBUCION VOLUMEN X CRITERIO (kg ó litros).Arroz Ing.100-200MIL</v>
      </c>
      <c r="B4187" s="9">
        <v>0</v>
      </c>
      <c r="C4187" s="9">
        <v>0</v>
      </c>
      <c r="D4187" t="s">
        <v>160</v>
      </c>
      <c r="E4187" s="25">
        <v>10.880852639693725</v>
      </c>
      <c r="F4187" s="25">
        <v>8.4676296853796185</v>
      </c>
      <c r="G4187" s="25">
        <v>9.6064628321705285</v>
      </c>
      <c r="H4187" s="10">
        <v>0</v>
      </c>
    </row>
    <row r="4188" spans="1:8" x14ac:dyDescent="0.35">
      <c r="A4188" s="9" t="str">
        <f t="shared" si="137"/>
        <v>DISTRIBUCION VOLUMEN X CRITERIO (kg ó litros).Arroz Ing.200-500MIL</v>
      </c>
      <c r="B4188" s="9">
        <v>0</v>
      </c>
      <c r="C4188" s="9">
        <v>0</v>
      </c>
      <c r="D4188" t="s">
        <v>161</v>
      </c>
      <c r="E4188" s="25">
        <v>14.902325006067391</v>
      </c>
      <c r="F4188" s="25">
        <v>15.930795882607637</v>
      </c>
      <c r="G4188" s="25">
        <v>14.973367853420505</v>
      </c>
      <c r="H4188" s="10">
        <v>0</v>
      </c>
    </row>
    <row r="4189" spans="1:8" x14ac:dyDescent="0.35">
      <c r="A4189" s="9" t="str">
        <f t="shared" si="137"/>
        <v>DISTRIBUCION VOLUMEN X CRITERIO (kg ó litros).Arroz Ing.&gt;500MIL</v>
      </c>
      <c r="B4189" s="9">
        <v>0</v>
      </c>
      <c r="C4189" s="9">
        <v>0</v>
      </c>
      <c r="D4189" t="s">
        <v>162</v>
      </c>
      <c r="E4189" s="25">
        <v>18.817868557601894</v>
      </c>
      <c r="F4189" s="25">
        <v>19.311382220420096</v>
      </c>
      <c r="G4189" s="25">
        <v>16.9884238587669</v>
      </c>
      <c r="H4189" s="10">
        <v>0</v>
      </c>
    </row>
    <row r="4190" spans="1:8" x14ac:dyDescent="0.35">
      <c r="A4190" s="9" t="str">
        <f t="shared" si="137"/>
        <v>DISTRIBUCION VOLUMEN X CRITERIO (kg ó litros).Arroz Ing.DE 15 A 19 AÑOS</v>
      </c>
      <c r="B4190" s="9">
        <v>0</v>
      </c>
      <c r="C4190" s="9">
        <v>0</v>
      </c>
      <c r="D4190" t="s">
        <v>163</v>
      </c>
      <c r="E4190" s="25">
        <v>2.1518625007747056</v>
      </c>
      <c r="F4190" s="25">
        <v>2.3159292319466691</v>
      </c>
      <c r="G4190" s="25">
        <v>0.57192661942047296</v>
      </c>
      <c r="H4190" s="10">
        <v>0</v>
      </c>
    </row>
    <row r="4191" spans="1:8" x14ac:dyDescent="0.35">
      <c r="A4191" s="9" t="str">
        <f t="shared" si="137"/>
        <v>DISTRIBUCION VOLUMEN X CRITERIO (kg ó litros).Arroz Ing.DE 20 A 24 AÑOS</v>
      </c>
      <c r="B4191" s="9">
        <v>0</v>
      </c>
      <c r="C4191" s="9">
        <v>0</v>
      </c>
      <c r="D4191" t="s">
        <v>164</v>
      </c>
      <c r="E4191" s="25">
        <v>1.9848738697818471</v>
      </c>
      <c r="F4191" s="25">
        <v>1.8348927867145617</v>
      </c>
      <c r="G4191" s="25">
        <v>3.2942610182155532</v>
      </c>
      <c r="H4191" s="10">
        <v>0</v>
      </c>
    </row>
    <row r="4192" spans="1:8" x14ac:dyDescent="0.35">
      <c r="A4192" s="9" t="str">
        <f t="shared" si="137"/>
        <v>DISTRIBUCION VOLUMEN X CRITERIO (kg ó litros).Arroz Ing.DE 25 A 34 AÑOS</v>
      </c>
      <c r="B4192" s="9">
        <v>0</v>
      </c>
      <c r="C4192" s="9">
        <v>0</v>
      </c>
      <c r="D4192" t="s">
        <v>165</v>
      </c>
      <c r="E4192" s="25">
        <v>12.458581023377686</v>
      </c>
      <c r="F4192" s="25">
        <v>11.58475544068593</v>
      </c>
      <c r="G4192" s="25">
        <v>9.2853935249489492</v>
      </c>
      <c r="H4192" s="10">
        <v>0</v>
      </c>
    </row>
    <row r="4193" spans="1:8" x14ac:dyDescent="0.35">
      <c r="A4193" s="9" t="str">
        <f t="shared" si="137"/>
        <v>DISTRIBUCION VOLUMEN X CRITERIO (kg ó litros).Arroz Ing.DE 35 A 49 AÑOS</v>
      </c>
      <c r="B4193" s="9">
        <v>0</v>
      </c>
      <c r="C4193" s="9">
        <v>0</v>
      </c>
      <c r="D4193" t="s">
        <v>166</v>
      </c>
      <c r="E4193" s="25">
        <v>25.121860678208343</v>
      </c>
      <c r="F4193" s="25">
        <v>24.107053899453899</v>
      </c>
      <c r="G4193" s="25">
        <v>22.278031688818807</v>
      </c>
      <c r="H4193" s="10">
        <v>0</v>
      </c>
    </row>
    <row r="4194" spans="1:8" x14ac:dyDescent="0.35">
      <c r="A4194" s="9" t="str">
        <f t="shared" si="137"/>
        <v>DISTRIBUCION VOLUMEN X CRITERIO (kg ó litros).Arroz Ing.DE 50 A 59 AÑOS</v>
      </c>
      <c r="B4194" s="9">
        <v>0</v>
      </c>
      <c r="C4194" s="9">
        <v>0</v>
      </c>
      <c r="D4194" t="s">
        <v>167</v>
      </c>
      <c r="E4194" s="25">
        <v>22.746124376580905</v>
      </c>
      <c r="F4194" s="25">
        <v>22.390074327584333</v>
      </c>
      <c r="G4194" s="25">
        <v>27.151496600260216</v>
      </c>
      <c r="H4194" s="10">
        <v>0</v>
      </c>
    </row>
    <row r="4195" spans="1:8" x14ac:dyDescent="0.35">
      <c r="A4195" s="9" t="str">
        <f t="shared" si="137"/>
        <v>DISTRIBUCION VOLUMEN X CRITERIO (kg ó litros).Arroz Ing.DE 60 A 75 AÑOS</v>
      </c>
      <c r="B4195" s="9">
        <v>0</v>
      </c>
      <c r="C4195" s="9">
        <v>0</v>
      </c>
      <c r="D4195" t="s">
        <v>168</v>
      </c>
      <c r="E4195" s="25">
        <v>35.536697725782467</v>
      </c>
      <c r="F4195" s="25">
        <v>37.767292631351637</v>
      </c>
      <c r="G4195" s="25">
        <v>37.41888383220752</v>
      </c>
      <c r="H4195" s="10">
        <v>0</v>
      </c>
    </row>
    <row r="4196" spans="1:8" x14ac:dyDescent="0.35">
      <c r="A4196" s="9" t="str">
        <f t="shared" si="137"/>
        <v>DISTRIBUCION VOLUMEN X CRITERIO (kg ó litros).Arroz Ing.NIVEL ALTO</v>
      </c>
      <c r="B4196" s="9">
        <v>0</v>
      </c>
      <c r="C4196" s="9">
        <v>0</v>
      </c>
      <c r="D4196" t="s">
        <v>256</v>
      </c>
      <c r="E4196" s="25">
        <v>28.55124862022096</v>
      </c>
      <c r="F4196" s="25">
        <v>25.400926534613273</v>
      </c>
      <c r="G4196" s="25">
        <v>25.552342164472869</v>
      </c>
      <c r="H4196" s="10">
        <v>0</v>
      </c>
    </row>
    <row r="4197" spans="1:8" x14ac:dyDescent="0.35">
      <c r="A4197" s="9" t="str">
        <f t="shared" si="137"/>
        <v>DISTRIBUCION VOLUMEN X CRITERIO (kg ó litros).Arroz Ing.NIVEL MEDIO ALTO</v>
      </c>
      <c r="B4197" s="9">
        <v>0</v>
      </c>
      <c r="C4197" s="9">
        <v>0</v>
      </c>
      <c r="D4197" t="s">
        <v>257</v>
      </c>
      <c r="E4197" s="25">
        <v>14.479231902242184</v>
      </c>
      <c r="F4197" s="25">
        <v>15.691356403635329</v>
      </c>
      <c r="G4197" s="25">
        <v>18.081019724361131</v>
      </c>
      <c r="H4197" s="10">
        <v>0</v>
      </c>
    </row>
    <row r="4198" spans="1:8" x14ac:dyDescent="0.35">
      <c r="A4198" s="9" t="str">
        <f t="shared" si="137"/>
        <v>DISTRIBUCION VOLUMEN X CRITERIO (kg ó litros).Arroz Ing.NIVEL MEDIO</v>
      </c>
      <c r="B4198" s="9">
        <v>0</v>
      </c>
      <c r="C4198" s="9">
        <v>0</v>
      </c>
      <c r="D4198" t="s">
        <v>258</v>
      </c>
      <c r="E4198" s="25">
        <v>23.885707080235321</v>
      </c>
      <c r="F4198" s="25">
        <v>26.715997873560553</v>
      </c>
      <c r="G4198" s="25">
        <v>23.970572024731521</v>
      </c>
      <c r="H4198" s="10">
        <v>0</v>
      </c>
    </row>
    <row r="4199" spans="1:8" x14ac:dyDescent="0.35">
      <c r="A4199" s="9" t="str">
        <f t="shared" si="137"/>
        <v>DISTRIBUCION VOLUMEN X CRITERIO (kg ó litros).Arroz Ing.NIVEL MEDIO BAJO</v>
      </c>
      <c r="B4199" s="9">
        <v>0</v>
      </c>
      <c r="C4199" s="9">
        <v>0</v>
      </c>
      <c r="D4199" t="s">
        <v>259</v>
      </c>
      <c r="E4199" s="25">
        <v>13.28489011257118</v>
      </c>
      <c r="F4199" s="25">
        <v>13.768118634837368</v>
      </c>
      <c r="G4199" s="25">
        <v>11.725970184781637</v>
      </c>
      <c r="H4199" s="10">
        <v>0</v>
      </c>
    </row>
    <row r="4200" spans="1:8" x14ac:dyDescent="0.35">
      <c r="A4200" s="9" t="str">
        <f t="shared" si="137"/>
        <v>DISTRIBUCION VOLUMEN X CRITERIO (kg ó litros).Arroz Ing.NIVEL BAJO</v>
      </c>
      <c r="B4200" s="9">
        <v>0</v>
      </c>
      <c r="C4200" s="9">
        <v>0</v>
      </c>
      <c r="D4200" t="s">
        <v>260</v>
      </c>
      <c r="E4200" s="25">
        <v>19.798922224555916</v>
      </c>
      <c r="F4200" s="25">
        <v>18.423596637679569</v>
      </c>
      <c r="G4200" s="25">
        <v>20.670093443038592</v>
      </c>
      <c r="H4200" s="10">
        <v>0</v>
      </c>
    </row>
    <row r="4201" spans="1:8" x14ac:dyDescent="0.35">
      <c r="A4201" s="9" t="str">
        <f t="shared" si="137"/>
        <v>DISTRIBUCION VOLUMEN X CRITERIO (kg ó litros).Arroz Ing.HOMBRE</v>
      </c>
      <c r="B4201" s="9">
        <v>0</v>
      </c>
      <c r="C4201" s="9">
        <v>0</v>
      </c>
      <c r="D4201" t="s">
        <v>173</v>
      </c>
      <c r="E4201" s="25">
        <v>49.644277026616393</v>
      </c>
      <c r="F4201" s="25">
        <v>51.050519186499024</v>
      </c>
      <c r="G4201" s="25">
        <v>50.626110673092953</v>
      </c>
      <c r="H4201" s="10">
        <v>0</v>
      </c>
    </row>
    <row r="4202" spans="1:8" x14ac:dyDescent="0.35">
      <c r="A4202" s="9" t="str">
        <f t="shared" si="137"/>
        <v>DISTRIBUCION VOLUMEN X CRITERIO (kg ó litros).Arroz Ing.MUJER</v>
      </c>
      <c r="B4202" s="9">
        <v>0</v>
      </c>
      <c r="C4202" s="9">
        <v>0</v>
      </c>
      <c r="D4202" t="s">
        <v>174</v>
      </c>
      <c r="E4202" s="25">
        <v>50.35572053139451</v>
      </c>
      <c r="F4202" s="25">
        <v>48.949475171677953</v>
      </c>
      <c r="G4202" s="25">
        <v>49.373883483507221</v>
      </c>
      <c r="H4202" s="10">
        <v>0</v>
      </c>
    </row>
    <row r="4203" spans="1:8" x14ac:dyDescent="0.35">
      <c r="A4203" s="9" t="str">
        <f>$B$2343&amp;$C$4203&amp;D4203</f>
        <v>DISTRIBUCION VOLUMEN X CRITERIO (kg ó litros).Legumbres Ing.T.ESPAÑA</v>
      </c>
      <c r="B4203" s="9">
        <v>0</v>
      </c>
      <c r="C4203" s="9" t="s">
        <v>126</v>
      </c>
      <c r="D4203" t="s">
        <v>145</v>
      </c>
      <c r="E4203" s="25">
        <v>100</v>
      </c>
      <c r="F4203" s="25">
        <v>100</v>
      </c>
      <c r="G4203" s="25">
        <v>100</v>
      </c>
      <c r="H4203" s="10">
        <v>0</v>
      </c>
    </row>
    <row r="4204" spans="1:8" x14ac:dyDescent="0.35">
      <c r="A4204" s="9" t="str">
        <f t="shared" ref="A4204:A4232" si="138">$B$2343&amp;$C$4203&amp;D4204</f>
        <v>DISTRIBUCION VOLUMEN X CRITERIO (kg ó litros).Legumbres Ing.BCN AM</v>
      </c>
      <c r="B4204" s="9">
        <v>0</v>
      </c>
      <c r="C4204" s="9">
        <v>0</v>
      </c>
      <c r="D4204" t="s">
        <v>147</v>
      </c>
      <c r="E4204" s="25">
        <v>5.0358101839746547</v>
      </c>
      <c r="F4204" s="25">
        <v>4.5231452363353162</v>
      </c>
      <c r="G4204" s="25">
        <v>3.1451414126149428</v>
      </c>
      <c r="H4204" s="10">
        <v>0</v>
      </c>
    </row>
    <row r="4205" spans="1:8" x14ac:dyDescent="0.35">
      <c r="A4205" s="9" t="str">
        <f t="shared" si="138"/>
        <v>DISTRIBUCION VOLUMEN X CRITERIO (kg ó litros).Legumbres Ing.REST.CAT ARAGON</v>
      </c>
      <c r="B4205" s="9">
        <v>0</v>
      </c>
      <c r="C4205" s="9">
        <v>0</v>
      </c>
      <c r="D4205" t="s">
        <v>148</v>
      </c>
      <c r="E4205" s="25">
        <v>7.5649419980771642</v>
      </c>
      <c r="F4205" s="25">
        <v>5.4882637374306737</v>
      </c>
      <c r="G4205" s="25">
        <v>7.1371749839879914</v>
      </c>
      <c r="H4205" s="10">
        <v>0</v>
      </c>
    </row>
    <row r="4206" spans="1:8" x14ac:dyDescent="0.35">
      <c r="A4206" s="9" t="str">
        <f t="shared" si="138"/>
        <v>DISTRIBUCION VOLUMEN X CRITERIO (kg ó litros).Legumbres Ing.LEVANTE</v>
      </c>
      <c r="B4206" s="9">
        <v>0</v>
      </c>
      <c r="C4206" s="9">
        <v>0</v>
      </c>
      <c r="D4206" t="s">
        <v>149</v>
      </c>
      <c r="E4206" s="25">
        <v>8.7922757925890078</v>
      </c>
      <c r="F4206" s="25">
        <v>14.212785243921205</v>
      </c>
      <c r="G4206" s="25">
        <v>8.4481577330483066</v>
      </c>
      <c r="H4206" s="10">
        <v>0</v>
      </c>
    </row>
    <row r="4207" spans="1:8" x14ac:dyDescent="0.35">
      <c r="A4207" s="9" t="str">
        <f t="shared" si="138"/>
        <v>DISTRIBUCION VOLUMEN X CRITERIO (kg ó litros).Legumbres Ing.ANDALUCIA</v>
      </c>
      <c r="B4207" s="9">
        <v>0</v>
      </c>
      <c r="C4207" s="9">
        <v>0</v>
      </c>
      <c r="D4207" t="s">
        <v>150</v>
      </c>
      <c r="E4207" s="25">
        <v>12.192540526073394</v>
      </c>
      <c r="F4207" s="25">
        <v>9.4273205663122521</v>
      </c>
      <c r="G4207" s="25">
        <v>6.8983480066652367</v>
      </c>
      <c r="H4207" s="10">
        <v>0</v>
      </c>
    </row>
    <row r="4208" spans="1:8" x14ac:dyDescent="0.35">
      <c r="A4208" s="9" t="str">
        <f t="shared" si="138"/>
        <v>DISTRIBUCION VOLUMEN X CRITERIO (kg ó litros).Legumbres Ing.MDD AM</v>
      </c>
      <c r="B4208" s="9">
        <v>0</v>
      </c>
      <c r="C4208" s="9">
        <v>0</v>
      </c>
      <c r="D4208" t="s">
        <v>151</v>
      </c>
      <c r="E4208" s="25">
        <v>33.877944845899876</v>
      </c>
      <c r="F4208" s="25">
        <v>27.640194103936206</v>
      </c>
      <c r="G4208" s="25">
        <v>18.670828068253645</v>
      </c>
      <c r="H4208" s="10">
        <v>0</v>
      </c>
    </row>
    <row r="4209" spans="1:8" x14ac:dyDescent="0.35">
      <c r="A4209" s="9" t="str">
        <f t="shared" si="138"/>
        <v>DISTRIBUCION VOLUMEN X CRITERIO (kg ó litros).Legumbres Ing.RTO CENTRO</v>
      </c>
      <c r="B4209" s="9">
        <v>0</v>
      </c>
      <c r="C4209" s="9">
        <v>0</v>
      </c>
      <c r="D4209" t="s">
        <v>152</v>
      </c>
      <c r="E4209" s="25">
        <v>5.2519571984653464</v>
      </c>
      <c r="F4209" s="25">
        <v>12.546873042047354</v>
      </c>
      <c r="G4209" s="25">
        <v>34.181136631330091</v>
      </c>
      <c r="H4209" s="10">
        <v>0</v>
      </c>
    </row>
    <row r="4210" spans="1:8" x14ac:dyDescent="0.35">
      <c r="A4210" s="9" t="str">
        <f t="shared" si="138"/>
        <v>DISTRIBUCION VOLUMEN X CRITERIO (kg ó litros).Legumbres Ing.NORTE-CENTRO</v>
      </c>
      <c r="B4210" s="9">
        <v>0</v>
      </c>
      <c r="C4210" s="9">
        <v>0</v>
      </c>
      <c r="D4210" t="s">
        <v>153</v>
      </c>
      <c r="E4210" s="25">
        <v>10.88583192782896</v>
      </c>
      <c r="F4210" s="25">
        <v>10.346710918407108</v>
      </c>
      <c r="G4210" s="25">
        <v>9.3768143142352134</v>
      </c>
      <c r="H4210" s="10">
        <v>0</v>
      </c>
    </row>
    <row r="4211" spans="1:8" x14ac:dyDescent="0.35">
      <c r="A4211" s="9" t="str">
        <f t="shared" si="138"/>
        <v>DISTRIBUCION VOLUMEN X CRITERIO (kg ó litros).Legumbres Ing.NOROESTE</v>
      </c>
      <c r="B4211" s="9">
        <v>0</v>
      </c>
      <c r="C4211" s="9">
        <v>0</v>
      </c>
      <c r="D4211" t="s">
        <v>154</v>
      </c>
      <c r="E4211" s="25">
        <v>16.398686447332921</v>
      </c>
      <c r="F4211" s="25">
        <v>15.814699472658539</v>
      </c>
      <c r="G4211" s="25">
        <v>12.142398648272499</v>
      </c>
      <c r="H4211" s="10">
        <v>0</v>
      </c>
    </row>
    <row r="4212" spans="1:8" x14ac:dyDescent="0.35">
      <c r="A4212" s="9" t="str">
        <f t="shared" si="138"/>
        <v>DISTRIBUCION VOLUMEN X CRITERIO (kg ó litros).Legumbres Ing.&lt;2MIL</v>
      </c>
      <c r="B4212" s="9">
        <v>0</v>
      </c>
      <c r="C4212" s="9">
        <v>0</v>
      </c>
      <c r="D4212" t="s">
        <v>155</v>
      </c>
      <c r="E4212" s="25">
        <v>3.8181433630240305</v>
      </c>
      <c r="F4212" s="25">
        <v>11.055898384834304</v>
      </c>
      <c r="G4212" s="25">
        <v>33.552870053996642</v>
      </c>
      <c r="H4212" s="10">
        <v>0</v>
      </c>
    </row>
    <row r="4213" spans="1:8" x14ac:dyDescent="0.35">
      <c r="A4213" s="9" t="str">
        <f t="shared" si="138"/>
        <v>DISTRIBUCION VOLUMEN X CRITERIO (kg ó litros).Legumbres Ing.2-5MIL</v>
      </c>
      <c r="B4213" s="9">
        <v>0</v>
      </c>
      <c r="C4213" s="9">
        <v>0</v>
      </c>
      <c r="D4213" t="s">
        <v>156</v>
      </c>
      <c r="E4213" s="25">
        <v>5.7058491481560587</v>
      </c>
      <c r="F4213" s="25">
        <v>5.7699853997938977</v>
      </c>
      <c r="G4213" s="25">
        <v>4.8775632701654272</v>
      </c>
      <c r="H4213" s="10">
        <v>0</v>
      </c>
    </row>
    <row r="4214" spans="1:8" x14ac:dyDescent="0.35">
      <c r="A4214" s="9" t="str">
        <f t="shared" si="138"/>
        <v>DISTRIBUCION VOLUMEN X CRITERIO (kg ó litros).Legumbres Ing.5-10MIL</v>
      </c>
      <c r="B4214" s="9">
        <v>0</v>
      </c>
      <c r="C4214" s="9">
        <v>0</v>
      </c>
      <c r="D4214" t="s">
        <v>157</v>
      </c>
      <c r="E4214" s="25">
        <v>4.6088263140826449</v>
      </c>
      <c r="F4214" s="25">
        <v>5.7375605947543891</v>
      </c>
      <c r="G4214" s="25">
        <v>5.2037143045949303</v>
      </c>
      <c r="H4214" s="10">
        <v>0</v>
      </c>
    </row>
    <row r="4215" spans="1:8" x14ac:dyDescent="0.35">
      <c r="A4215" s="9" t="str">
        <f t="shared" si="138"/>
        <v>DISTRIBUCION VOLUMEN X CRITERIO (kg ó litros).Legumbres Ing.10-30MIL</v>
      </c>
      <c r="B4215" s="9">
        <v>0</v>
      </c>
      <c r="C4215" s="9">
        <v>0</v>
      </c>
      <c r="D4215" t="s">
        <v>158</v>
      </c>
      <c r="E4215" s="25">
        <v>11.723047295084777</v>
      </c>
      <c r="F4215" s="25">
        <v>16.477698519161848</v>
      </c>
      <c r="G4215" s="25">
        <v>12.397968962918139</v>
      </c>
      <c r="H4215" s="10">
        <v>0</v>
      </c>
    </row>
    <row r="4216" spans="1:8" x14ac:dyDescent="0.35">
      <c r="A4216" s="9" t="str">
        <f t="shared" si="138"/>
        <v>DISTRIBUCION VOLUMEN X CRITERIO (kg ó litros).Legumbres Ing.30-100MIL</v>
      </c>
      <c r="B4216" s="9">
        <v>0</v>
      </c>
      <c r="C4216" s="9">
        <v>0</v>
      </c>
      <c r="D4216" t="s">
        <v>159</v>
      </c>
      <c r="E4216" s="25">
        <v>13.343727614184351</v>
      </c>
      <c r="F4216" s="25">
        <v>12.220973260922147</v>
      </c>
      <c r="G4216" s="25">
        <v>10.635682694874498</v>
      </c>
      <c r="H4216" s="10">
        <v>0</v>
      </c>
    </row>
    <row r="4217" spans="1:8" x14ac:dyDescent="0.35">
      <c r="A4217" s="9" t="str">
        <f t="shared" si="138"/>
        <v>DISTRIBUCION VOLUMEN X CRITERIO (kg ó litros).Legumbres Ing.100-200MIL</v>
      </c>
      <c r="B4217" s="9">
        <v>0</v>
      </c>
      <c r="C4217" s="9">
        <v>0</v>
      </c>
      <c r="D4217" t="s">
        <v>160</v>
      </c>
      <c r="E4217" s="25">
        <v>9.7042319463028726</v>
      </c>
      <c r="F4217" s="25">
        <v>3.8764604758261947</v>
      </c>
      <c r="G4217" s="25">
        <v>4.9685439670554912</v>
      </c>
      <c r="H4217" s="10">
        <v>0</v>
      </c>
    </row>
    <row r="4218" spans="1:8" x14ac:dyDescent="0.35">
      <c r="A4218" s="9" t="str">
        <f t="shared" si="138"/>
        <v>DISTRIBUCION VOLUMEN X CRITERIO (kg ó litros).Legumbres Ing.200-500MIL</v>
      </c>
      <c r="B4218" s="9">
        <v>0</v>
      </c>
      <c r="C4218" s="9">
        <v>0</v>
      </c>
      <c r="D4218" t="s">
        <v>161</v>
      </c>
      <c r="E4218" s="25">
        <v>16.429557941323235</v>
      </c>
      <c r="F4218" s="25">
        <v>18.095855178061228</v>
      </c>
      <c r="G4218" s="25">
        <v>10.779556939599889</v>
      </c>
      <c r="H4218" s="10">
        <v>0</v>
      </c>
    </row>
    <row r="4219" spans="1:8" x14ac:dyDescent="0.35">
      <c r="A4219" s="9" t="str">
        <f t="shared" si="138"/>
        <v>DISTRIBUCION VOLUMEN X CRITERIO (kg ó litros).Legumbres Ing.&gt;500MIL</v>
      </c>
      <c r="B4219" s="9">
        <v>0</v>
      </c>
      <c r="C4219" s="9">
        <v>0</v>
      </c>
      <c r="D4219" t="s">
        <v>162</v>
      </c>
      <c r="E4219" s="25">
        <v>34.66660519022323</v>
      </c>
      <c r="F4219" s="25">
        <v>26.765566132175827</v>
      </c>
      <c r="G4219" s="25">
        <v>17.584096411315421</v>
      </c>
      <c r="H4219" s="10">
        <v>0</v>
      </c>
    </row>
    <row r="4220" spans="1:8" x14ac:dyDescent="0.35">
      <c r="A4220" s="9" t="str">
        <f t="shared" si="138"/>
        <v>DISTRIBUCION VOLUMEN X CRITERIO (kg ó litros).Legumbres Ing.DE 15 A 19 AÑOS</v>
      </c>
      <c r="B4220" s="9">
        <v>0</v>
      </c>
      <c r="C4220" s="9">
        <v>0</v>
      </c>
      <c r="D4220" t="s">
        <v>163</v>
      </c>
      <c r="E4220" s="25">
        <v>0.1244955466822758</v>
      </c>
      <c r="F4220" s="25" t="s">
        <v>282</v>
      </c>
      <c r="G4220" s="25">
        <v>0.43688863525363636</v>
      </c>
      <c r="H4220" s="10">
        <v>0</v>
      </c>
    </row>
    <row r="4221" spans="1:8" x14ac:dyDescent="0.35">
      <c r="A4221" s="9" t="str">
        <f t="shared" si="138"/>
        <v>DISTRIBUCION VOLUMEN X CRITERIO (kg ó litros).Legumbres Ing.DE 20 A 24 AÑOS</v>
      </c>
      <c r="B4221" s="9">
        <v>0</v>
      </c>
      <c r="C4221" s="9">
        <v>0</v>
      </c>
      <c r="D4221" t="s">
        <v>164</v>
      </c>
      <c r="E4221" s="25">
        <v>0.57734293192778596</v>
      </c>
      <c r="F4221" s="25">
        <v>0.6348996636692078</v>
      </c>
      <c r="G4221" s="25">
        <v>0.36676714223579998</v>
      </c>
      <c r="H4221" s="10">
        <v>0</v>
      </c>
    </row>
    <row r="4222" spans="1:8" x14ac:dyDescent="0.35">
      <c r="A4222" s="9" t="str">
        <f t="shared" si="138"/>
        <v>DISTRIBUCION VOLUMEN X CRITERIO (kg ó litros).Legumbres Ing.DE 25 A 34 AÑOS</v>
      </c>
      <c r="B4222" s="9">
        <v>0</v>
      </c>
      <c r="C4222" s="9">
        <v>0</v>
      </c>
      <c r="D4222" t="s">
        <v>165</v>
      </c>
      <c r="E4222" s="25">
        <v>5.4994019299789896</v>
      </c>
      <c r="F4222" s="25">
        <v>5.5271512622566066</v>
      </c>
      <c r="G4222" s="25">
        <v>3.2664387040472134</v>
      </c>
      <c r="H4222" s="10">
        <v>0</v>
      </c>
    </row>
    <row r="4223" spans="1:8" x14ac:dyDescent="0.35">
      <c r="A4223" s="9" t="str">
        <f t="shared" si="138"/>
        <v>DISTRIBUCION VOLUMEN X CRITERIO (kg ó litros).Legumbres Ing.DE 35 A 49 AÑOS</v>
      </c>
      <c r="B4223" s="9">
        <v>0</v>
      </c>
      <c r="C4223" s="9">
        <v>0</v>
      </c>
      <c r="D4223" t="s">
        <v>166</v>
      </c>
      <c r="E4223" s="25">
        <v>19.967103512582415</v>
      </c>
      <c r="F4223" s="25">
        <v>19.43580805608817</v>
      </c>
      <c r="G4223" s="25">
        <v>9.435977596036869</v>
      </c>
      <c r="H4223" s="10">
        <v>0</v>
      </c>
    </row>
    <row r="4224" spans="1:8" x14ac:dyDescent="0.35">
      <c r="A4224" s="9" t="str">
        <f t="shared" si="138"/>
        <v>DISTRIBUCION VOLUMEN X CRITERIO (kg ó litros).Legumbres Ing.DE 50 A 59 AÑOS</v>
      </c>
      <c r="B4224" s="9">
        <v>0</v>
      </c>
      <c r="C4224" s="9">
        <v>0</v>
      </c>
      <c r="D4224" t="s">
        <v>167</v>
      </c>
      <c r="E4224" s="25">
        <v>15.103918285632242</v>
      </c>
      <c r="F4224" s="25">
        <v>19.975118921470745</v>
      </c>
      <c r="G4224" s="25">
        <v>18.10450282589785</v>
      </c>
      <c r="H4224" s="10">
        <v>0</v>
      </c>
    </row>
    <row r="4225" spans="1:8" x14ac:dyDescent="0.35">
      <c r="A4225" s="9" t="str">
        <f t="shared" si="138"/>
        <v>DISTRIBUCION VOLUMEN X CRITERIO (kg ó litros).Legumbres Ing.DE 60 A 75 AÑOS</v>
      </c>
      <c r="B4225" s="9">
        <v>0</v>
      </c>
      <c r="C4225" s="9">
        <v>0</v>
      </c>
      <c r="D4225" t="s">
        <v>168</v>
      </c>
      <c r="E4225" s="25">
        <v>58.727715532703485</v>
      </c>
      <c r="F4225" s="25">
        <v>54.427015723228209</v>
      </c>
      <c r="G4225" s="25">
        <v>68.389425338067539</v>
      </c>
      <c r="H4225" s="10">
        <v>0</v>
      </c>
    </row>
    <row r="4226" spans="1:8" x14ac:dyDescent="0.35">
      <c r="A4226" s="9" t="str">
        <f t="shared" si="138"/>
        <v>DISTRIBUCION VOLUMEN X CRITERIO (kg ó litros).Legumbres Ing.NIVEL ALTO</v>
      </c>
      <c r="B4226" s="9">
        <v>0</v>
      </c>
      <c r="C4226" s="9">
        <v>0</v>
      </c>
      <c r="D4226" t="s">
        <v>256</v>
      </c>
      <c r="E4226" s="25">
        <v>24.334484524009138</v>
      </c>
      <c r="F4226" s="25">
        <v>23.313669202804967</v>
      </c>
      <c r="G4226" s="25">
        <v>16.513364074775915</v>
      </c>
      <c r="H4226" s="10">
        <v>0</v>
      </c>
    </row>
    <row r="4227" spans="1:8" x14ac:dyDescent="0.35">
      <c r="A4227" s="9" t="str">
        <f t="shared" si="138"/>
        <v>DISTRIBUCION VOLUMEN X CRITERIO (kg ó litros).Legumbres Ing.NIVEL MEDIO ALTO</v>
      </c>
      <c r="B4227" s="9">
        <v>0</v>
      </c>
      <c r="C4227" s="9">
        <v>0</v>
      </c>
      <c r="D4227" t="s">
        <v>257</v>
      </c>
      <c r="E4227" s="25">
        <v>10.193738588090953</v>
      </c>
      <c r="F4227" s="25">
        <v>17.405977597578552</v>
      </c>
      <c r="G4227" s="25">
        <v>12.757246578366654</v>
      </c>
      <c r="H4227" s="10">
        <v>0</v>
      </c>
    </row>
    <row r="4228" spans="1:8" x14ac:dyDescent="0.35">
      <c r="A4228" s="9" t="str">
        <f t="shared" si="138"/>
        <v>DISTRIBUCION VOLUMEN X CRITERIO (kg ó litros).Legumbres Ing.NIVEL MEDIO</v>
      </c>
      <c r="B4228" s="9">
        <v>0</v>
      </c>
      <c r="C4228" s="9">
        <v>0</v>
      </c>
      <c r="D4228" t="s">
        <v>258</v>
      </c>
      <c r="E4228" s="25">
        <v>19.594158858162942</v>
      </c>
      <c r="F4228" s="25">
        <v>15.568742934917843</v>
      </c>
      <c r="G4228" s="25">
        <v>18.559045362974299</v>
      </c>
      <c r="H4228" s="10">
        <v>0</v>
      </c>
    </row>
    <row r="4229" spans="1:8" x14ac:dyDescent="0.35">
      <c r="A4229" s="9" t="str">
        <f t="shared" si="138"/>
        <v>DISTRIBUCION VOLUMEN X CRITERIO (kg ó litros).Legumbres Ing.NIVEL MEDIO BAJO</v>
      </c>
      <c r="B4229" s="9">
        <v>0</v>
      </c>
      <c r="C4229" s="9">
        <v>0</v>
      </c>
      <c r="D4229" t="s">
        <v>259</v>
      </c>
      <c r="E4229" s="25">
        <v>31.23763217777184</v>
      </c>
      <c r="F4229" s="25">
        <v>13.436181129096534</v>
      </c>
      <c r="G4229" s="25">
        <v>5.1564174109902376</v>
      </c>
      <c r="H4229" s="10">
        <v>0</v>
      </c>
    </row>
    <row r="4230" spans="1:8" x14ac:dyDescent="0.35">
      <c r="A4230" s="9" t="str">
        <f t="shared" si="138"/>
        <v>DISTRIBUCION VOLUMEN X CRITERIO (kg ó litros).Legumbres Ing.NIVEL BAJO</v>
      </c>
      <c r="B4230" s="9">
        <v>0</v>
      </c>
      <c r="C4230" s="9">
        <v>0</v>
      </c>
      <c r="D4230" t="s">
        <v>260</v>
      </c>
      <c r="E4230" s="25">
        <v>14.639975044151655</v>
      </c>
      <c r="F4230" s="25">
        <v>30.27542175300913</v>
      </c>
      <c r="G4230" s="25">
        <v>47.01392404230841</v>
      </c>
      <c r="H4230" s="10">
        <v>0</v>
      </c>
    </row>
    <row r="4231" spans="1:8" x14ac:dyDescent="0.35">
      <c r="A4231" s="9" t="str">
        <f t="shared" si="138"/>
        <v>DISTRIBUCION VOLUMEN X CRITERIO (kg ó litros).Legumbres Ing.HOMBRE</v>
      </c>
      <c r="B4231" s="9">
        <v>0</v>
      </c>
      <c r="C4231" s="9">
        <v>0</v>
      </c>
      <c r="D4231" t="s">
        <v>173</v>
      </c>
      <c r="E4231" s="25">
        <v>73.578086495497061</v>
      </c>
      <c r="F4231" s="25">
        <v>68.814423265598023</v>
      </c>
      <c r="G4231" s="25">
        <v>74.583110799749718</v>
      </c>
      <c r="H4231" s="10">
        <v>0</v>
      </c>
    </row>
    <row r="4232" spans="1:8" x14ac:dyDescent="0.35">
      <c r="A4232" s="9" t="str">
        <f t="shared" si="138"/>
        <v>DISTRIBUCION VOLUMEN X CRITERIO (kg ó litros).Legumbres Ing.MUJER</v>
      </c>
      <c r="B4232" s="9">
        <v>0</v>
      </c>
      <c r="C4232" s="9">
        <v>0</v>
      </c>
      <c r="D4232" t="s">
        <v>174</v>
      </c>
      <c r="E4232" s="25">
        <v>26.421918186091119</v>
      </c>
      <c r="F4232" s="25">
        <v>31.185579065192055</v>
      </c>
      <c r="G4232" s="25">
        <v>25.416874150518716</v>
      </c>
      <c r="H4232" s="10">
        <v>0</v>
      </c>
    </row>
    <row r="4233" spans="1:8" x14ac:dyDescent="0.35">
      <c r="A4233" s="9" t="str">
        <f>$B$2343&amp;$C$4233&amp;D4233</f>
        <v>DISTRIBUCION VOLUMEN X CRITERIO (kg ó litros)BATIDOST.ESPAÑA</v>
      </c>
      <c r="B4233" s="9">
        <v>0</v>
      </c>
      <c r="C4233" s="9" t="s">
        <v>268</v>
      </c>
      <c r="D4233" t="s">
        <v>145</v>
      </c>
      <c r="E4233" s="25">
        <v>100</v>
      </c>
      <c r="F4233" s="25">
        <v>100</v>
      </c>
      <c r="G4233" s="25">
        <v>100</v>
      </c>
      <c r="H4233" s="10">
        <v>0</v>
      </c>
    </row>
    <row r="4234" spans="1:8" x14ac:dyDescent="0.35">
      <c r="A4234" s="9" t="str">
        <f t="shared" ref="A4234:A4262" si="139">$B$2343&amp;$C$4233&amp;D4234</f>
        <v>DISTRIBUCION VOLUMEN X CRITERIO (kg ó litros)BATIDOSBCN AM</v>
      </c>
      <c r="B4234" s="9">
        <v>0</v>
      </c>
      <c r="C4234" s="9">
        <v>0</v>
      </c>
      <c r="D4234" t="s">
        <v>147</v>
      </c>
      <c r="E4234" s="25">
        <v>10.431395456534947</v>
      </c>
      <c r="F4234" s="25">
        <v>14.691989500060496</v>
      </c>
      <c r="G4234" s="25">
        <v>21.699195193087874</v>
      </c>
      <c r="H4234" s="10">
        <v>0</v>
      </c>
    </row>
    <row r="4235" spans="1:8" x14ac:dyDescent="0.35">
      <c r="A4235" s="9" t="str">
        <f t="shared" si="139"/>
        <v>DISTRIBUCION VOLUMEN X CRITERIO (kg ó litros)BATIDOSREST.CAT ARAGON</v>
      </c>
      <c r="B4235" s="9">
        <v>0</v>
      </c>
      <c r="C4235" s="9">
        <v>0</v>
      </c>
      <c r="D4235" t="s">
        <v>148</v>
      </c>
      <c r="E4235" s="25">
        <v>9.7888530260175415</v>
      </c>
      <c r="F4235" s="25">
        <v>10.522608712424752</v>
      </c>
      <c r="G4235" s="25">
        <v>10.991478788676218</v>
      </c>
      <c r="H4235" s="10">
        <v>0</v>
      </c>
    </row>
    <row r="4236" spans="1:8" x14ac:dyDescent="0.35">
      <c r="A4236" s="9" t="str">
        <f t="shared" si="139"/>
        <v>DISTRIBUCION VOLUMEN X CRITERIO (kg ó litros)BATIDOSLEVANTE</v>
      </c>
      <c r="B4236" s="9">
        <v>0</v>
      </c>
      <c r="C4236" s="9">
        <v>0</v>
      </c>
      <c r="D4236" t="s">
        <v>149</v>
      </c>
      <c r="E4236" s="25">
        <v>13.664985573674237</v>
      </c>
      <c r="F4236" s="25">
        <v>9.941552440955375</v>
      </c>
      <c r="G4236" s="25">
        <v>12.494472808610656</v>
      </c>
      <c r="H4236" s="10">
        <v>0</v>
      </c>
    </row>
    <row r="4237" spans="1:8" x14ac:dyDescent="0.35">
      <c r="A4237" s="9" t="str">
        <f t="shared" si="139"/>
        <v>DISTRIBUCION VOLUMEN X CRITERIO (kg ó litros)BATIDOSANDALUCIA</v>
      </c>
      <c r="B4237" s="9">
        <v>0</v>
      </c>
      <c r="C4237" s="9">
        <v>0</v>
      </c>
      <c r="D4237" t="s">
        <v>150</v>
      </c>
      <c r="E4237" s="25">
        <v>33.614492597584587</v>
      </c>
      <c r="F4237" s="25">
        <v>28.933133902284631</v>
      </c>
      <c r="G4237" s="25">
        <v>23.546190839780891</v>
      </c>
      <c r="H4237" s="10">
        <v>0</v>
      </c>
    </row>
    <row r="4238" spans="1:8" x14ac:dyDescent="0.35">
      <c r="A4238" s="9" t="str">
        <f t="shared" si="139"/>
        <v>DISTRIBUCION VOLUMEN X CRITERIO (kg ó litros)BATIDOSMDD AM</v>
      </c>
      <c r="B4238" s="9">
        <v>0</v>
      </c>
      <c r="C4238" s="9">
        <v>0</v>
      </c>
      <c r="D4238" t="s">
        <v>151</v>
      </c>
      <c r="E4238" s="25">
        <v>9.618124507433512</v>
      </c>
      <c r="F4238" s="25">
        <v>8.4183948839974114</v>
      </c>
      <c r="G4238" s="25">
        <v>10.490878389827975</v>
      </c>
      <c r="H4238" s="10">
        <v>0</v>
      </c>
    </row>
    <row r="4239" spans="1:8" x14ac:dyDescent="0.35">
      <c r="A4239" s="9" t="str">
        <f t="shared" si="139"/>
        <v>DISTRIBUCION VOLUMEN X CRITERIO (kg ó litros)BATIDOSRTO CENTRO</v>
      </c>
      <c r="B4239" s="9">
        <v>0</v>
      </c>
      <c r="C4239" s="9">
        <v>0</v>
      </c>
      <c r="D4239" t="s">
        <v>152</v>
      </c>
      <c r="E4239" s="25">
        <v>7.18422329391018</v>
      </c>
      <c r="F4239" s="25">
        <v>7.4065114354301063</v>
      </c>
      <c r="G4239" s="25">
        <v>7.0674220993292947</v>
      </c>
      <c r="H4239" s="10">
        <v>0</v>
      </c>
    </row>
    <row r="4240" spans="1:8" x14ac:dyDescent="0.35">
      <c r="A4240" s="9" t="str">
        <f t="shared" si="139"/>
        <v>DISTRIBUCION VOLUMEN X CRITERIO (kg ó litros)BATIDOSNORTE-CENTRO</v>
      </c>
      <c r="B4240" s="9">
        <v>0</v>
      </c>
      <c r="C4240" s="9">
        <v>0</v>
      </c>
      <c r="D4240" t="s">
        <v>153</v>
      </c>
      <c r="E4240" s="25">
        <v>8.746319021584485</v>
      </c>
      <c r="F4240" s="25">
        <v>13.999940381105016</v>
      </c>
      <c r="G4240" s="25">
        <v>8.8378477877611665</v>
      </c>
      <c r="H4240" s="10">
        <v>0</v>
      </c>
    </row>
    <row r="4241" spans="1:8" x14ac:dyDescent="0.35">
      <c r="A4241" s="9" t="str">
        <f t="shared" si="139"/>
        <v>DISTRIBUCION VOLUMEN X CRITERIO (kg ó litros)BATIDOSNOROESTE</v>
      </c>
      <c r="B4241" s="9">
        <v>0</v>
      </c>
      <c r="C4241" s="9">
        <v>0</v>
      </c>
      <c r="D4241" t="s">
        <v>154</v>
      </c>
      <c r="E4241" s="25">
        <v>6.951606523260506</v>
      </c>
      <c r="F4241" s="25">
        <v>6.0858827717174977</v>
      </c>
      <c r="G4241" s="25">
        <v>4.8725107702980992</v>
      </c>
      <c r="H4241" s="10">
        <v>0</v>
      </c>
    </row>
    <row r="4242" spans="1:8" x14ac:dyDescent="0.35">
      <c r="A4242" s="9" t="str">
        <f t="shared" si="139"/>
        <v>DISTRIBUCION VOLUMEN X CRITERIO (kg ó litros)BATIDOS&lt;2MIL</v>
      </c>
      <c r="B4242" s="9">
        <v>0</v>
      </c>
      <c r="C4242" s="9">
        <v>0</v>
      </c>
      <c r="D4242" t="s">
        <v>155</v>
      </c>
      <c r="E4242" s="25">
        <v>5.6601452563318517</v>
      </c>
      <c r="F4242" s="25">
        <v>3.9422959236457307</v>
      </c>
      <c r="G4242" s="25">
        <v>4.0276196760703682</v>
      </c>
      <c r="H4242" s="10">
        <v>0</v>
      </c>
    </row>
    <row r="4243" spans="1:8" x14ac:dyDescent="0.35">
      <c r="A4243" s="9" t="str">
        <f t="shared" si="139"/>
        <v>DISTRIBUCION VOLUMEN X CRITERIO (kg ó litros)BATIDOS2-5MIL</v>
      </c>
      <c r="B4243" s="9">
        <v>0</v>
      </c>
      <c r="C4243" s="9">
        <v>0</v>
      </c>
      <c r="D4243" t="s">
        <v>156</v>
      </c>
      <c r="E4243" s="25">
        <v>5.906932560897685</v>
      </c>
      <c r="F4243" s="25">
        <v>5.8893122609764523</v>
      </c>
      <c r="G4243" s="25">
        <v>3.6048152851512429</v>
      </c>
      <c r="H4243" s="10">
        <v>0</v>
      </c>
    </row>
    <row r="4244" spans="1:8" x14ac:dyDescent="0.35">
      <c r="A4244" s="9" t="str">
        <f t="shared" si="139"/>
        <v>DISTRIBUCION VOLUMEN X CRITERIO (kg ó litros)BATIDOS5-10MIL</v>
      </c>
      <c r="B4244" s="9">
        <v>0</v>
      </c>
      <c r="C4244" s="9">
        <v>0</v>
      </c>
      <c r="D4244" t="s">
        <v>157</v>
      </c>
      <c r="E4244" s="25">
        <v>5.3148329512059496</v>
      </c>
      <c r="F4244" s="25">
        <v>7.4835004708139197</v>
      </c>
      <c r="G4244" s="25">
        <v>6.1433959781583738</v>
      </c>
      <c r="H4244" s="10">
        <v>0</v>
      </c>
    </row>
    <row r="4245" spans="1:8" x14ac:dyDescent="0.35">
      <c r="A4245" s="9" t="str">
        <f t="shared" si="139"/>
        <v>DISTRIBUCION VOLUMEN X CRITERIO (kg ó litros)BATIDOS10-30MIL</v>
      </c>
      <c r="B4245" s="9">
        <v>0</v>
      </c>
      <c r="C4245" s="9">
        <v>0</v>
      </c>
      <c r="D4245" t="s">
        <v>158</v>
      </c>
      <c r="E4245" s="25">
        <v>21.485729322740095</v>
      </c>
      <c r="F4245" s="25">
        <v>23.343389053620182</v>
      </c>
      <c r="G4245" s="25">
        <v>14.507888915248405</v>
      </c>
      <c r="H4245" s="10">
        <v>0</v>
      </c>
    </row>
    <row r="4246" spans="1:8" x14ac:dyDescent="0.35">
      <c r="A4246" s="9" t="str">
        <f t="shared" si="139"/>
        <v>DISTRIBUCION VOLUMEN X CRITERIO (kg ó litros)BATIDOS30-100MIL</v>
      </c>
      <c r="B4246" s="9">
        <v>0</v>
      </c>
      <c r="C4246" s="9">
        <v>0</v>
      </c>
      <c r="D4246" t="s">
        <v>159</v>
      </c>
      <c r="E4246" s="25">
        <v>20.496035560750897</v>
      </c>
      <c r="F4246" s="25">
        <v>21.350652037826436</v>
      </c>
      <c r="G4246" s="25">
        <v>19.037288523045415</v>
      </c>
      <c r="H4246" s="10">
        <v>0</v>
      </c>
    </row>
    <row r="4247" spans="1:8" x14ac:dyDescent="0.35">
      <c r="A4247" s="9" t="str">
        <f t="shared" si="139"/>
        <v>DISTRIBUCION VOLUMEN X CRITERIO (kg ó litros)BATIDOS100-200MIL</v>
      </c>
      <c r="B4247" s="9">
        <v>0</v>
      </c>
      <c r="C4247" s="9">
        <v>0</v>
      </c>
      <c r="D4247" t="s">
        <v>160</v>
      </c>
      <c r="E4247" s="25">
        <v>7.1531404049803502</v>
      </c>
      <c r="F4247" s="25">
        <v>7.4073951978733579</v>
      </c>
      <c r="G4247" s="25">
        <v>10.863188805668136</v>
      </c>
      <c r="H4247" s="10">
        <v>0</v>
      </c>
    </row>
    <row r="4248" spans="1:8" x14ac:dyDescent="0.35">
      <c r="A4248" s="9" t="str">
        <f t="shared" si="139"/>
        <v>DISTRIBUCION VOLUMEN X CRITERIO (kg ó litros)BATIDOS200-500MIL</v>
      </c>
      <c r="B4248" s="9">
        <v>0</v>
      </c>
      <c r="C4248" s="9">
        <v>0</v>
      </c>
      <c r="D4248" t="s">
        <v>161</v>
      </c>
      <c r="E4248" s="25">
        <v>16.436903173256674</v>
      </c>
      <c r="F4248" s="25">
        <v>14.666546259878762</v>
      </c>
      <c r="G4248" s="25">
        <v>16.772226552713825</v>
      </c>
      <c r="H4248" s="10">
        <v>0</v>
      </c>
    </row>
    <row r="4249" spans="1:8" x14ac:dyDescent="0.35">
      <c r="A4249" s="9" t="str">
        <f t="shared" si="139"/>
        <v>DISTRIBUCION VOLUMEN X CRITERIO (kg ó litros)BATIDOS&gt;500MIL</v>
      </c>
      <c r="B4249" s="9">
        <v>0</v>
      </c>
      <c r="C4249" s="9">
        <v>0</v>
      </c>
      <c r="D4249" t="s">
        <v>162</v>
      </c>
      <c r="E4249" s="25">
        <v>17.546267395099431</v>
      </c>
      <c r="F4249" s="25">
        <v>15.916926330334269</v>
      </c>
      <c r="G4249" s="25">
        <v>25.04356629606076</v>
      </c>
      <c r="H4249" s="10">
        <v>0</v>
      </c>
    </row>
    <row r="4250" spans="1:8" x14ac:dyDescent="0.35">
      <c r="A4250" s="9" t="str">
        <f t="shared" si="139"/>
        <v>DISTRIBUCION VOLUMEN X CRITERIO (kg ó litros)BATIDOSDE 15 A 19 AÑOS</v>
      </c>
      <c r="B4250" s="9">
        <v>0</v>
      </c>
      <c r="C4250" s="9">
        <v>0</v>
      </c>
      <c r="D4250" t="s">
        <v>163</v>
      </c>
      <c r="E4250" s="25">
        <v>4.4212567371058338</v>
      </c>
      <c r="F4250" s="25">
        <v>6.0797350115467772</v>
      </c>
      <c r="G4250" s="25">
        <v>7.5976736289010152</v>
      </c>
      <c r="H4250" s="10">
        <v>0</v>
      </c>
    </row>
    <row r="4251" spans="1:8" x14ac:dyDescent="0.35">
      <c r="A4251" s="9" t="str">
        <f t="shared" si="139"/>
        <v>DISTRIBUCION VOLUMEN X CRITERIO (kg ó litros)BATIDOSDE 20 A 24 AÑOS</v>
      </c>
      <c r="B4251" s="9">
        <v>0</v>
      </c>
      <c r="C4251" s="9">
        <v>0</v>
      </c>
      <c r="D4251" t="s">
        <v>164</v>
      </c>
      <c r="E4251" s="25">
        <v>5.571246722771459</v>
      </c>
      <c r="F4251" s="25">
        <v>4.9230162251069194</v>
      </c>
      <c r="G4251" s="25">
        <v>7.5833398124575941</v>
      </c>
      <c r="H4251" s="10">
        <v>0</v>
      </c>
    </row>
    <row r="4252" spans="1:8" x14ac:dyDescent="0.35">
      <c r="A4252" s="9" t="str">
        <f t="shared" si="139"/>
        <v>DISTRIBUCION VOLUMEN X CRITERIO (kg ó litros)BATIDOSDE 25 A 34 AÑOS</v>
      </c>
      <c r="B4252" s="9">
        <v>0</v>
      </c>
      <c r="C4252" s="9">
        <v>0</v>
      </c>
      <c r="D4252" t="s">
        <v>165</v>
      </c>
      <c r="E4252" s="25">
        <v>12.811754253918714</v>
      </c>
      <c r="F4252" s="25">
        <v>16.693536084336184</v>
      </c>
      <c r="G4252" s="25">
        <v>10.524018279769251</v>
      </c>
      <c r="H4252" s="10">
        <v>0</v>
      </c>
    </row>
    <row r="4253" spans="1:8" x14ac:dyDescent="0.35">
      <c r="A4253" s="9" t="str">
        <f t="shared" si="139"/>
        <v>DISTRIBUCION VOLUMEN X CRITERIO (kg ó litros)BATIDOSDE 35 A 49 AÑOS</v>
      </c>
      <c r="B4253" s="9">
        <v>0</v>
      </c>
      <c r="C4253" s="9">
        <v>0</v>
      </c>
      <c r="D4253" t="s">
        <v>166</v>
      </c>
      <c r="E4253" s="25">
        <v>39.034504481038468</v>
      </c>
      <c r="F4253" s="25">
        <v>37.126755031221009</v>
      </c>
      <c r="G4253" s="25">
        <v>33.46966075305366</v>
      </c>
      <c r="H4253" s="10">
        <v>0</v>
      </c>
    </row>
    <row r="4254" spans="1:8" x14ac:dyDescent="0.35">
      <c r="A4254" s="9" t="str">
        <f t="shared" si="139"/>
        <v>DISTRIBUCION VOLUMEN X CRITERIO (kg ó litros)BATIDOSDE 50 A 59 AÑOS</v>
      </c>
      <c r="B4254" s="9">
        <v>0</v>
      </c>
      <c r="C4254" s="9">
        <v>0</v>
      </c>
      <c r="D4254" t="s">
        <v>167</v>
      </c>
      <c r="E4254" s="25">
        <v>18.345815863976249</v>
      </c>
      <c r="F4254" s="25">
        <v>17.213549621332341</v>
      </c>
      <c r="G4254" s="25">
        <v>20.278303306745666</v>
      </c>
      <c r="H4254" s="10">
        <v>0</v>
      </c>
    </row>
    <row r="4255" spans="1:8" x14ac:dyDescent="0.35">
      <c r="A4255" s="9" t="str">
        <f t="shared" si="139"/>
        <v>DISTRIBUCION VOLUMEN X CRITERIO (kg ó litros)BATIDOSDE 60 A 75 AÑOS</v>
      </c>
      <c r="B4255" s="9">
        <v>0</v>
      </c>
      <c r="C4255" s="9">
        <v>0</v>
      </c>
      <c r="D4255" t="s">
        <v>168</v>
      </c>
      <c r="E4255" s="25">
        <v>19.81540522276795</v>
      </c>
      <c r="F4255" s="25">
        <v>17.963415040444406</v>
      </c>
      <c r="G4255" s="25">
        <v>20.547004219072814</v>
      </c>
      <c r="H4255" s="10">
        <v>0</v>
      </c>
    </row>
    <row r="4256" spans="1:8" x14ac:dyDescent="0.35">
      <c r="A4256" s="9" t="str">
        <f t="shared" si="139"/>
        <v>DISTRIBUCION VOLUMEN X CRITERIO (kg ó litros)BATIDOSNIVEL ALTO</v>
      </c>
      <c r="B4256" s="9">
        <v>0</v>
      </c>
      <c r="C4256" s="9">
        <v>0</v>
      </c>
      <c r="D4256" t="s">
        <v>256</v>
      </c>
      <c r="E4256" s="25">
        <v>23.461345170867279</v>
      </c>
      <c r="F4256" s="25">
        <v>21.135199872345424</v>
      </c>
      <c r="G4256" s="25">
        <v>27.042366162889834</v>
      </c>
      <c r="H4256" s="10">
        <v>0</v>
      </c>
    </row>
    <row r="4257" spans="1:8" x14ac:dyDescent="0.35">
      <c r="A4257" s="9" t="str">
        <f t="shared" si="139"/>
        <v>DISTRIBUCION VOLUMEN X CRITERIO (kg ó litros)BATIDOSNIVEL MEDIO ALTO</v>
      </c>
      <c r="B4257" s="9">
        <v>0</v>
      </c>
      <c r="C4257" s="9">
        <v>0</v>
      </c>
      <c r="D4257" t="s">
        <v>257</v>
      </c>
      <c r="E4257" s="25">
        <v>16.962620619230265</v>
      </c>
      <c r="F4257" s="25">
        <v>15.437064365611119</v>
      </c>
      <c r="G4257" s="25">
        <v>18.889896752662921</v>
      </c>
      <c r="H4257" s="10">
        <v>0</v>
      </c>
    </row>
    <row r="4258" spans="1:8" x14ac:dyDescent="0.35">
      <c r="A4258" s="9" t="str">
        <f t="shared" si="139"/>
        <v>DISTRIBUCION VOLUMEN X CRITERIO (kg ó litros)BATIDOSNIVEL MEDIO</v>
      </c>
      <c r="B4258" s="9">
        <v>0</v>
      </c>
      <c r="C4258" s="9">
        <v>0</v>
      </c>
      <c r="D4258" t="s">
        <v>258</v>
      </c>
      <c r="E4258" s="25">
        <v>25.165310078232178</v>
      </c>
      <c r="F4258" s="25">
        <v>24.366396686592235</v>
      </c>
      <c r="G4258" s="25">
        <v>23.260298651079555</v>
      </c>
      <c r="H4258" s="10">
        <v>0</v>
      </c>
    </row>
    <row r="4259" spans="1:8" x14ac:dyDescent="0.35">
      <c r="A4259" s="9" t="str">
        <f t="shared" si="139"/>
        <v>DISTRIBUCION VOLUMEN X CRITERIO (kg ó litros)BATIDOSNIVEL MEDIO BAJO</v>
      </c>
      <c r="B4259" s="9">
        <v>0</v>
      </c>
      <c r="C4259" s="9">
        <v>0</v>
      </c>
      <c r="D4259" t="s">
        <v>259</v>
      </c>
      <c r="E4259" s="25">
        <v>12.856603090968607</v>
      </c>
      <c r="F4259" s="25">
        <v>14.491985642367291</v>
      </c>
      <c r="G4259" s="25">
        <v>11.797049905205428</v>
      </c>
      <c r="H4259" s="10">
        <v>0</v>
      </c>
    </row>
    <row r="4260" spans="1:8" x14ac:dyDescent="0.35">
      <c r="A4260" s="9" t="str">
        <f t="shared" si="139"/>
        <v>DISTRIBUCION VOLUMEN X CRITERIO (kg ó litros)BATIDOSNIVEL BAJO</v>
      </c>
      <c r="B4260" s="9">
        <v>0</v>
      </c>
      <c r="C4260" s="9">
        <v>0</v>
      </c>
      <c r="D4260" t="s">
        <v>260</v>
      </c>
      <c r="E4260" s="25">
        <v>21.554107665964604</v>
      </c>
      <c r="F4260" s="25">
        <v>24.569367461059215</v>
      </c>
      <c r="G4260" s="25">
        <v>19.010381882906607</v>
      </c>
      <c r="H4260" s="10">
        <v>0</v>
      </c>
    </row>
    <row r="4261" spans="1:8" x14ac:dyDescent="0.35">
      <c r="A4261" s="9" t="str">
        <f t="shared" si="139"/>
        <v>DISTRIBUCION VOLUMEN X CRITERIO (kg ó litros)BATIDOSHOMBRE</v>
      </c>
      <c r="B4261" s="9">
        <v>0</v>
      </c>
      <c r="C4261" s="9">
        <v>0</v>
      </c>
      <c r="D4261" t="s">
        <v>173</v>
      </c>
      <c r="E4261" s="25">
        <v>41.933044060061931</v>
      </c>
      <c r="F4261" s="25">
        <v>39.643549147888173</v>
      </c>
      <c r="G4261" s="25">
        <v>41.68352900288604</v>
      </c>
      <c r="H4261" s="10">
        <v>0</v>
      </c>
    </row>
    <row r="4262" spans="1:8" x14ac:dyDescent="0.35">
      <c r="A4262" s="9" t="str">
        <f t="shared" si="139"/>
        <v>DISTRIBUCION VOLUMEN X CRITERIO (kg ó litros)BATIDOSMUJER</v>
      </c>
      <c r="B4262" s="9">
        <v>0</v>
      </c>
      <c r="C4262" s="9">
        <v>0</v>
      </c>
      <c r="D4262" t="s">
        <v>174</v>
      </c>
      <c r="E4262" s="25">
        <v>58.066922503095419</v>
      </c>
      <c r="F4262" s="25">
        <v>60.356485922050041</v>
      </c>
      <c r="G4262" s="25">
        <v>58.316470997113967</v>
      </c>
      <c r="H4262" s="10">
        <v>0</v>
      </c>
    </row>
    <row r="4263" spans="1:8" x14ac:dyDescent="0.35">
      <c r="A4263" s="9" t="str">
        <f>$B$2343&amp;$C$4263&amp;D4263</f>
        <v>DISTRIBUCION VOLUMEN X CRITERIO (kg ó litros)HELADOST.ESPAÑA</v>
      </c>
      <c r="B4263" s="9">
        <v>0</v>
      </c>
      <c r="C4263" s="9" t="s">
        <v>269</v>
      </c>
      <c r="D4263" t="s">
        <v>145</v>
      </c>
      <c r="E4263" s="25">
        <v>100</v>
      </c>
      <c r="F4263" s="25">
        <v>100</v>
      </c>
      <c r="G4263" s="25">
        <v>100</v>
      </c>
      <c r="H4263" s="10">
        <v>0</v>
      </c>
    </row>
    <row r="4264" spans="1:8" x14ac:dyDescent="0.35">
      <c r="A4264" s="9" t="str">
        <f t="shared" ref="A4264:A4292" si="140">$B$2343&amp;$C$4263&amp;D4264</f>
        <v>DISTRIBUCION VOLUMEN X CRITERIO (kg ó litros)HELADOSBCN AM</v>
      </c>
      <c r="B4264" s="9">
        <v>0</v>
      </c>
      <c r="C4264" s="9">
        <v>0</v>
      </c>
      <c r="D4264" t="s">
        <v>147</v>
      </c>
      <c r="E4264" s="25">
        <v>10.186521663341027</v>
      </c>
      <c r="F4264" s="25">
        <v>9.3393162051369494</v>
      </c>
      <c r="G4264" s="25">
        <v>10.205395611618805</v>
      </c>
      <c r="H4264" s="10">
        <v>0</v>
      </c>
    </row>
    <row r="4265" spans="1:8" x14ac:dyDescent="0.35">
      <c r="A4265" s="9" t="str">
        <f t="shared" si="140"/>
        <v>DISTRIBUCION VOLUMEN X CRITERIO (kg ó litros)HELADOSREST.CAT ARAGON</v>
      </c>
      <c r="B4265" s="9">
        <v>0</v>
      </c>
      <c r="C4265" s="9">
        <v>0</v>
      </c>
      <c r="D4265" t="s">
        <v>148</v>
      </c>
      <c r="E4265" s="25">
        <v>10.613197542897188</v>
      </c>
      <c r="F4265" s="25">
        <v>12.145601993150432</v>
      </c>
      <c r="G4265" s="25">
        <v>12.095840505410084</v>
      </c>
      <c r="H4265" s="10">
        <v>0</v>
      </c>
    </row>
    <row r="4266" spans="1:8" x14ac:dyDescent="0.35">
      <c r="A4266" s="9" t="str">
        <f t="shared" si="140"/>
        <v>DISTRIBUCION VOLUMEN X CRITERIO (kg ó litros)HELADOSLEVANTE</v>
      </c>
      <c r="B4266" s="9">
        <v>0</v>
      </c>
      <c r="C4266" s="9">
        <v>0</v>
      </c>
      <c r="D4266" t="s">
        <v>149</v>
      </c>
      <c r="E4266" s="25">
        <v>19.786453511043469</v>
      </c>
      <c r="F4266" s="25">
        <v>19.487300984880097</v>
      </c>
      <c r="G4266" s="25">
        <v>18.887640204162651</v>
      </c>
      <c r="H4266" s="10">
        <v>0</v>
      </c>
    </row>
    <row r="4267" spans="1:8" x14ac:dyDescent="0.35">
      <c r="A4267" s="9" t="str">
        <f t="shared" si="140"/>
        <v>DISTRIBUCION VOLUMEN X CRITERIO (kg ó litros)HELADOSANDALUCIA</v>
      </c>
      <c r="B4267" s="9">
        <v>0</v>
      </c>
      <c r="C4267" s="9">
        <v>0</v>
      </c>
      <c r="D4267" t="s">
        <v>150</v>
      </c>
      <c r="E4267" s="25">
        <v>22.516185186948601</v>
      </c>
      <c r="F4267" s="25">
        <v>20.761597598803025</v>
      </c>
      <c r="G4267" s="25">
        <v>22.299623157729634</v>
      </c>
      <c r="H4267" s="10">
        <v>0</v>
      </c>
    </row>
    <row r="4268" spans="1:8" x14ac:dyDescent="0.35">
      <c r="A4268" s="9" t="str">
        <f t="shared" si="140"/>
        <v>DISTRIBUCION VOLUMEN X CRITERIO (kg ó litros)HELADOSMDD AM</v>
      </c>
      <c r="B4268" s="9">
        <v>0</v>
      </c>
      <c r="C4268" s="9">
        <v>0</v>
      </c>
      <c r="D4268" t="s">
        <v>151</v>
      </c>
      <c r="E4268" s="25">
        <v>13.374282423593286</v>
      </c>
      <c r="F4268" s="25">
        <v>12.554259702611937</v>
      </c>
      <c r="G4268" s="25">
        <v>13.309242701460233</v>
      </c>
      <c r="H4268" s="10">
        <v>0</v>
      </c>
    </row>
    <row r="4269" spans="1:8" x14ac:dyDescent="0.35">
      <c r="A4269" s="9" t="str">
        <f t="shared" si="140"/>
        <v>DISTRIBUCION VOLUMEN X CRITERIO (kg ó litros)HELADOSRTO CENTRO</v>
      </c>
      <c r="B4269" s="9">
        <v>0</v>
      </c>
      <c r="C4269" s="9">
        <v>0</v>
      </c>
      <c r="D4269" t="s">
        <v>152</v>
      </c>
      <c r="E4269" s="25">
        <v>8.7010612792249216</v>
      </c>
      <c r="F4269" s="25">
        <v>8.7626146970699583</v>
      </c>
      <c r="G4269" s="25">
        <v>8.7727077584555051</v>
      </c>
      <c r="H4269" s="10">
        <v>0</v>
      </c>
    </row>
    <row r="4270" spans="1:8" x14ac:dyDescent="0.35">
      <c r="A4270" s="9" t="str">
        <f t="shared" si="140"/>
        <v>DISTRIBUCION VOLUMEN X CRITERIO (kg ó litros)HELADOSNORTE-CENTRO</v>
      </c>
      <c r="B4270" s="9">
        <v>0</v>
      </c>
      <c r="C4270" s="9">
        <v>0</v>
      </c>
      <c r="D4270" t="s">
        <v>153</v>
      </c>
      <c r="E4270" s="25">
        <v>8.1131650800533741</v>
      </c>
      <c r="F4270" s="25">
        <v>8.8164273442492842</v>
      </c>
      <c r="G4270" s="25">
        <v>7.6648311001190921</v>
      </c>
      <c r="H4270" s="10">
        <v>0</v>
      </c>
    </row>
    <row r="4271" spans="1:8" x14ac:dyDescent="0.35">
      <c r="A4271" s="9" t="str">
        <f t="shared" si="140"/>
        <v>DISTRIBUCION VOLUMEN X CRITERIO (kg ó litros)HELADOSNOROESTE</v>
      </c>
      <c r="B4271" s="9">
        <v>0</v>
      </c>
      <c r="C4271" s="9">
        <v>0</v>
      </c>
      <c r="D4271" t="s">
        <v>154</v>
      </c>
      <c r="E4271" s="25">
        <v>6.7091372477882976</v>
      </c>
      <c r="F4271" s="25">
        <v>8.1328927919573779</v>
      </c>
      <c r="G4271" s="25">
        <v>6.7647149185394913</v>
      </c>
      <c r="H4271" s="10">
        <v>0</v>
      </c>
    </row>
    <row r="4272" spans="1:8" x14ac:dyDescent="0.35">
      <c r="A4272" s="9" t="str">
        <f t="shared" si="140"/>
        <v>DISTRIBUCION VOLUMEN X CRITERIO (kg ó litros)HELADOS&lt;2MIL</v>
      </c>
      <c r="B4272" s="9">
        <v>0</v>
      </c>
      <c r="C4272" s="9">
        <v>0</v>
      </c>
      <c r="D4272" t="s">
        <v>155</v>
      </c>
      <c r="E4272" s="25">
        <v>5.1922174168469182</v>
      </c>
      <c r="F4272" s="25">
        <v>4.9519330526001282</v>
      </c>
      <c r="G4272" s="25">
        <v>3.8134962247050384</v>
      </c>
      <c r="H4272" s="10">
        <v>0</v>
      </c>
    </row>
    <row r="4273" spans="1:8" x14ac:dyDescent="0.35">
      <c r="A4273" s="9" t="str">
        <f t="shared" si="140"/>
        <v>DISTRIBUCION VOLUMEN X CRITERIO (kg ó litros)HELADOS2-5MIL</v>
      </c>
      <c r="B4273" s="9">
        <v>0</v>
      </c>
      <c r="C4273" s="9">
        <v>0</v>
      </c>
      <c r="D4273" t="s">
        <v>156</v>
      </c>
      <c r="E4273" s="25">
        <v>5.4887507392674895</v>
      </c>
      <c r="F4273" s="25">
        <v>5.7322352997987682</v>
      </c>
      <c r="G4273" s="25">
        <v>4.9028788291613337</v>
      </c>
      <c r="H4273" s="10">
        <v>0</v>
      </c>
    </row>
    <row r="4274" spans="1:8" x14ac:dyDescent="0.35">
      <c r="A4274" s="9" t="str">
        <f t="shared" si="140"/>
        <v>DISTRIBUCION VOLUMEN X CRITERIO (kg ó litros)HELADOS5-10MIL</v>
      </c>
      <c r="B4274" s="9">
        <v>0</v>
      </c>
      <c r="C4274" s="9">
        <v>0</v>
      </c>
      <c r="D4274" t="s">
        <v>157</v>
      </c>
      <c r="E4274" s="25">
        <v>7.1422899565470086</v>
      </c>
      <c r="F4274" s="25">
        <v>7.432834165447483</v>
      </c>
      <c r="G4274" s="25">
        <v>8.2018737816902032</v>
      </c>
      <c r="H4274" s="10">
        <v>0</v>
      </c>
    </row>
    <row r="4275" spans="1:8" x14ac:dyDescent="0.35">
      <c r="A4275" s="9" t="str">
        <f t="shared" si="140"/>
        <v>DISTRIBUCION VOLUMEN X CRITERIO (kg ó litros)HELADOS10-30MIL</v>
      </c>
      <c r="B4275" s="9">
        <v>0</v>
      </c>
      <c r="C4275" s="9">
        <v>0</v>
      </c>
      <c r="D4275" t="s">
        <v>158</v>
      </c>
      <c r="E4275" s="25">
        <v>15.997779934972007</v>
      </c>
      <c r="F4275" s="25">
        <v>16.463591579211055</v>
      </c>
      <c r="G4275" s="25">
        <v>18.081872035328256</v>
      </c>
      <c r="H4275" s="10">
        <v>0</v>
      </c>
    </row>
    <row r="4276" spans="1:8" x14ac:dyDescent="0.35">
      <c r="A4276" s="9" t="str">
        <f t="shared" si="140"/>
        <v>DISTRIBUCION VOLUMEN X CRITERIO (kg ó litros)HELADOS30-100MIL</v>
      </c>
      <c r="B4276" s="9">
        <v>0</v>
      </c>
      <c r="C4276" s="9">
        <v>0</v>
      </c>
      <c r="D4276" t="s">
        <v>159</v>
      </c>
      <c r="E4276" s="25">
        <v>23.282481436171949</v>
      </c>
      <c r="F4276" s="25">
        <v>22.270528521382076</v>
      </c>
      <c r="G4276" s="25">
        <v>23.848080255033523</v>
      </c>
      <c r="H4276" s="10">
        <v>0</v>
      </c>
    </row>
    <row r="4277" spans="1:8" x14ac:dyDescent="0.35">
      <c r="A4277" s="9" t="str">
        <f t="shared" si="140"/>
        <v>DISTRIBUCION VOLUMEN X CRITERIO (kg ó litros)HELADOS100-200MIL</v>
      </c>
      <c r="B4277" s="9">
        <v>0</v>
      </c>
      <c r="C4277" s="9">
        <v>0</v>
      </c>
      <c r="D4277" t="s">
        <v>160</v>
      </c>
      <c r="E4277" s="25">
        <v>10.799357196343545</v>
      </c>
      <c r="F4277" s="25">
        <v>8.9966076603797234</v>
      </c>
      <c r="G4277" s="25">
        <v>9.5840626685219075</v>
      </c>
      <c r="H4277" s="10">
        <v>0</v>
      </c>
    </row>
    <row r="4278" spans="1:8" x14ac:dyDescent="0.35">
      <c r="A4278" s="9" t="str">
        <f t="shared" si="140"/>
        <v>DISTRIBUCION VOLUMEN X CRITERIO (kg ó litros)HELADOS200-500MIL</v>
      </c>
      <c r="B4278" s="9">
        <v>0</v>
      </c>
      <c r="C4278" s="9">
        <v>0</v>
      </c>
      <c r="D4278" t="s">
        <v>161</v>
      </c>
      <c r="E4278" s="25">
        <v>14.089314923818561</v>
      </c>
      <c r="F4278" s="25">
        <v>17.05837525342573</v>
      </c>
      <c r="G4278" s="25">
        <v>13.744511289502343</v>
      </c>
      <c r="H4278" s="10">
        <v>0</v>
      </c>
    </row>
    <row r="4279" spans="1:8" x14ac:dyDescent="0.35">
      <c r="A4279" s="9" t="str">
        <f t="shared" si="140"/>
        <v>DISTRIBUCION VOLUMEN X CRITERIO (kg ó litros)HELADOS&gt;500MIL</v>
      </c>
      <c r="B4279" s="9">
        <v>0</v>
      </c>
      <c r="C4279" s="9">
        <v>0</v>
      </c>
      <c r="D4279" t="s">
        <v>162</v>
      </c>
      <c r="E4279" s="25">
        <v>18.007804461142367</v>
      </c>
      <c r="F4279" s="25">
        <v>17.093902012994413</v>
      </c>
      <c r="G4279" s="25">
        <v>17.823220469302434</v>
      </c>
      <c r="H4279" s="10">
        <v>0</v>
      </c>
    </row>
    <row r="4280" spans="1:8" x14ac:dyDescent="0.35">
      <c r="A4280" s="9" t="str">
        <f t="shared" si="140"/>
        <v>DISTRIBUCION VOLUMEN X CRITERIO (kg ó litros)HELADOSDE 15 A 19 AÑOS</v>
      </c>
      <c r="B4280" s="9">
        <v>0</v>
      </c>
      <c r="C4280" s="9">
        <v>0</v>
      </c>
      <c r="D4280" t="s">
        <v>163</v>
      </c>
      <c r="E4280" s="25">
        <v>3.5717875458365516</v>
      </c>
      <c r="F4280" s="25">
        <v>4.1348553087172411</v>
      </c>
      <c r="G4280" s="25">
        <v>4.1575865277877728</v>
      </c>
      <c r="H4280" s="10">
        <v>0</v>
      </c>
    </row>
    <row r="4281" spans="1:8" x14ac:dyDescent="0.35">
      <c r="A4281" s="9" t="str">
        <f t="shared" si="140"/>
        <v>DISTRIBUCION VOLUMEN X CRITERIO (kg ó litros)HELADOSDE 20 A 24 AÑOS</v>
      </c>
      <c r="B4281" s="9">
        <v>0</v>
      </c>
      <c r="C4281" s="9">
        <v>0</v>
      </c>
      <c r="D4281" t="s">
        <v>164</v>
      </c>
      <c r="E4281" s="25">
        <v>4.6042818687737741</v>
      </c>
      <c r="F4281" s="25">
        <v>4.2326529287978403</v>
      </c>
      <c r="G4281" s="25">
        <v>4.9716620433890091</v>
      </c>
      <c r="H4281" s="10">
        <v>0</v>
      </c>
    </row>
    <row r="4282" spans="1:8" x14ac:dyDescent="0.35">
      <c r="A4282" s="9" t="str">
        <f t="shared" si="140"/>
        <v>DISTRIBUCION VOLUMEN X CRITERIO (kg ó litros)HELADOSDE 25 A 34 AÑOS</v>
      </c>
      <c r="B4282" s="9">
        <v>0</v>
      </c>
      <c r="C4282" s="9">
        <v>0</v>
      </c>
      <c r="D4282" t="s">
        <v>165</v>
      </c>
      <c r="E4282" s="25">
        <v>9.1237511150494992</v>
      </c>
      <c r="F4282" s="25">
        <v>8.6568983482716497</v>
      </c>
      <c r="G4282" s="25">
        <v>8.1564562435269394</v>
      </c>
      <c r="H4282" s="10">
        <v>0</v>
      </c>
    </row>
    <row r="4283" spans="1:8" x14ac:dyDescent="0.35">
      <c r="A4283" s="9" t="str">
        <f t="shared" si="140"/>
        <v>DISTRIBUCION VOLUMEN X CRITERIO (kg ó litros)HELADOSDE 35 A 49 AÑOS</v>
      </c>
      <c r="B4283" s="9">
        <v>0</v>
      </c>
      <c r="C4283" s="9">
        <v>0</v>
      </c>
      <c r="D4283" t="s">
        <v>166</v>
      </c>
      <c r="E4283" s="25">
        <v>32.877581238758516</v>
      </c>
      <c r="F4283" s="25">
        <v>32.045597390554413</v>
      </c>
      <c r="G4283" s="25">
        <v>31.58904788508292</v>
      </c>
      <c r="H4283" s="10">
        <v>0</v>
      </c>
    </row>
    <row r="4284" spans="1:8" x14ac:dyDescent="0.35">
      <c r="A4284" s="9" t="str">
        <f t="shared" si="140"/>
        <v>DISTRIBUCION VOLUMEN X CRITERIO (kg ó litros)HELADOSDE 50 A 59 AÑOS</v>
      </c>
      <c r="B4284" s="9">
        <v>0</v>
      </c>
      <c r="C4284" s="9">
        <v>0</v>
      </c>
      <c r="D4284" t="s">
        <v>167</v>
      </c>
      <c r="E4284" s="25">
        <v>21.382838448756122</v>
      </c>
      <c r="F4284" s="25">
        <v>22.923350176822687</v>
      </c>
      <c r="G4284" s="25">
        <v>23.570837210768911</v>
      </c>
      <c r="H4284" s="10">
        <v>0</v>
      </c>
    </row>
    <row r="4285" spans="1:8" x14ac:dyDescent="0.35">
      <c r="A4285" s="9" t="str">
        <f t="shared" si="140"/>
        <v>DISTRIBUCION VOLUMEN X CRITERIO (kg ó litros)HELADOSDE 60 A 75 AÑOS</v>
      </c>
      <c r="B4285" s="9">
        <v>0</v>
      </c>
      <c r="C4285" s="9">
        <v>0</v>
      </c>
      <c r="D4285" t="s">
        <v>168</v>
      </c>
      <c r="E4285" s="25">
        <v>28.439757028402429</v>
      </c>
      <c r="F4285" s="25">
        <v>28.00665716469522</v>
      </c>
      <c r="G4285" s="25">
        <v>27.554402004435435</v>
      </c>
      <c r="H4285" s="10">
        <v>0</v>
      </c>
    </row>
    <row r="4286" spans="1:8" x14ac:dyDescent="0.35">
      <c r="A4286" s="9" t="str">
        <f t="shared" si="140"/>
        <v>DISTRIBUCION VOLUMEN X CRITERIO (kg ó litros)HELADOSNIVEL ALTO</v>
      </c>
      <c r="B4286" s="9">
        <v>0</v>
      </c>
      <c r="C4286" s="9">
        <v>0</v>
      </c>
      <c r="D4286" t="s">
        <v>256</v>
      </c>
      <c r="E4286" s="25">
        <v>24.391789930379989</v>
      </c>
      <c r="F4286" s="25">
        <v>25.371074872164783</v>
      </c>
      <c r="G4286" s="25">
        <v>26.017623702659243</v>
      </c>
      <c r="H4286" s="10">
        <v>0</v>
      </c>
    </row>
    <row r="4287" spans="1:8" x14ac:dyDescent="0.35">
      <c r="A4287" s="9" t="str">
        <f t="shared" si="140"/>
        <v>DISTRIBUCION VOLUMEN X CRITERIO (kg ó litros)HELADOSNIVEL MEDIO ALTO</v>
      </c>
      <c r="B4287" s="9">
        <v>0</v>
      </c>
      <c r="C4287" s="9">
        <v>0</v>
      </c>
      <c r="D4287" t="s">
        <v>257</v>
      </c>
      <c r="E4287" s="25">
        <v>17.515486743945285</v>
      </c>
      <c r="F4287" s="25">
        <v>15.005749472399138</v>
      </c>
      <c r="G4287" s="25">
        <v>17.223134929907012</v>
      </c>
      <c r="H4287" s="10">
        <v>0</v>
      </c>
    </row>
    <row r="4288" spans="1:8" x14ac:dyDescent="0.35">
      <c r="A4288" s="9" t="str">
        <f t="shared" si="140"/>
        <v>DISTRIBUCION VOLUMEN X CRITERIO (kg ó litros)HELADOSNIVEL MEDIO</v>
      </c>
      <c r="B4288" s="9">
        <v>0</v>
      </c>
      <c r="C4288" s="9">
        <v>0</v>
      </c>
      <c r="D4288" t="s">
        <v>258</v>
      </c>
      <c r="E4288" s="25">
        <v>24.190390447345859</v>
      </c>
      <c r="F4288" s="25">
        <v>25.905311773063346</v>
      </c>
      <c r="G4288" s="25">
        <v>25.378249061936831</v>
      </c>
      <c r="H4288" s="10">
        <v>0</v>
      </c>
    </row>
    <row r="4289" spans="1:8" x14ac:dyDescent="0.35">
      <c r="A4289" s="9" t="str">
        <f t="shared" si="140"/>
        <v>DISTRIBUCION VOLUMEN X CRITERIO (kg ó litros)HELADOSNIVEL MEDIO BAJO</v>
      </c>
      <c r="B4289" s="9">
        <v>0</v>
      </c>
      <c r="C4289" s="9">
        <v>0</v>
      </c>
      <c r="D4289" t="s">
        <v>259</v>
      </c>
      <c r="E4289" s="25">
        <v>14.454925242989308</v>
      </c>
      <c r="F4289" s="25">
        <v>14.687419596042977</v>
      </c>
      <c r="G4289" s="25">
        <v>13.058275936506805</v>
      </c>
      <c r="H4289" s="10">
        <v>0</v>
      </c>
    </row>
    <row r="4290" spans="1:8" x14ac:dyDescent="0.35">
      <c r="A4290" s="9" t="str">
        <f t="shared" si="140"/>
        <v>DISTRIBUCION VOLUMEN X CRITERIO (kg ó litros)HELADOSNIVEL BAJO</v>
      </c>
      <c r="B4290" s="9">
        <v>0</v>
      </c>
      <c r="C4290" s="9">
        <v>0</v>
      </c>
      <c r="D4290" t="s">
        <v>260</v>
      </c>
      <c r="E4290" s="25">
        <v>19.447407635339566</v>
      </c>
      <c r="F4290" s="25">
        <v>19.030459376808501</v>
      </c>
      <c r="G4290" s="25">
        <v>18.3227123264856</v>
      </c>
      <c r="H4290" s="10">
        <v>0</v>
      </c>
    </row>
    <row r="4291" spans="1:8" x14ac:dyDescent="0.35">
      <c r="A4291" s="9" t="str">
        <f t="shared" si="140"/>
        <v>DISTRIBUCION VOLUMEN X CRITERIO (kg ó litros)HELADOSHOMBRE</v>
      </c>
      <c r="B4291" s="9">
        <v>0</v>
      </c>
      <c r="C4291" s="9">
        <v>0</v>
      </c>
      <c r="D4291" t="s">
        <v>173</v>
      </c>
      <c r="E4291" s="25">
        <v>46.290401976574024</v>
      </c>
      <c r="F4291" s="25">
        <v>45.39110371006965</v>
      </c>
      <c r="G4291" s="25">
        <v>46.590511271715322</v>
      </c>
      <c r="H4291" s="10">
        <v>0</v>
      </c>
    </row>
    <row r="4292" spans="1:8" x14ac:dyDescent="0.35">
      <c r="A4292" s="9" t="str">
        <f t="shared" si="140"/>
        <v>DISTRIBUCION VOLUMEN X CRITERIO (kg ó litros)HELADOSMUJER</v>
      </c>
      <c r="B4292" s="9">
        <v>0</v>
      </c>
      <c r="C4292" s="9">
        <v>0</v>
      </c>
      <c r="D4292" t="s">
        <v>174</v>
      </c>
      <c r="E4292" s="25">
        <v>53.709598023425976</v>
      </c>
      <c r="F4292" s="25">
        <v>54.608896289930357</v>
      </c>
      <c r="G4292" s="25">
        <v>53.409488728284686</v>
      </c>
      <c r="H4292" s="10">
        <v>0</v>
      </c>
    </row>
    <row r="4293" spans="1:8" x14ac:dyDescent="0.35">
      <c r="A4293" s="9" t="str">
        <f>$B$2343&amp;$C$4293&amp;D4293</f>
        <v>DISTRIBUCION VOLUMEN X CRITERIO (kg ó litros)GALLETAST.ESPAÑA</v>
      </c>
      <c r="B4293" s="9">
        <v>0</v>
      </c>
      <c r="C4293" s="9" t="s">
        <v>270</v>
      </c>
      <c r="D4293" t="s">
        <v>145</v>
      </c>
      <c r="E4293" s="25">
        <v>100</v>
      </c>
      <c r="F4293" s="25">
        <v>100</v>
      </c>
      <c r="G4293" s="25">
        <v>100</v>
      </c>
      <c r="H4293" s="10">
        <v>0</v>
      </c>
    </row>
    <row r="4294" spans="1:8" x14ac:dyDescent="0.35">
      <c r="A4294" s="9" t="str">
        <f t="shared" ref="A4294:A4322" si="141">$B$2343&amp;$C$4293&amp;D4294</f>
        <v>DISTRIBUCION VOLUMEN X CRITERIO (kg ó litros)GALLETASBCN AM</v>
      </c>
      <c r="B4294" s="9">
        <v>0</v>
      </c>
      <c r="C4294" s="9">
        <v>0</v>
      </c>
      <c r="D4294" t="s">
        <v>147</v>
      </c>
      <c r="E4294" s="25">
        <v>13.632214018794924</v>
      </c>
      <c r="F4294" s="25">
        <v>16.994795428905878</v>
      </c>
      <c r="G4294" s="25">
        <v>15.357319590287194</v>
      </c>
      <c r="H4294" s="10">
        <v>0</v>
      </c>
    </row>
    <row r="4295" spans="1:8" x14ac:dyDescent="0.35">
      <c r="A4295" s="9" t="str">
        <f t="shared" si="141"/>
        <v>DISTRIBUCION VOLUMEN X CRITERIO (kg ó litros)GALLETASREST.CAT ARAGON</v>
      </c>
      <c r="B4295" s="9">
        <v>0</v>
      </c>
      <c r="C4295" s="9">
        <v>0</v>
      </c>
      <c r="D4295" t="s">
        <v>148</v>
      </c>
      <c r="E4295" s="25">
        <v>9.5931469212343448</v>
      </c>
      <c r="F4295" s="25">
        <v>13.334183661005214</v>
      </c>
      <c r="G4295" s="25">
        <v>22.907608332561715</v>
      </c>
      <c r="H4295" s="10">
        <v>0</v>
      </c>
    </row>
    <row r="4296" spans="1:8" x14ac:dyDescent="0.35">
      <c r="A4296" s="9" t="str">
        <f t="shared" si="141"/>
        <v>DISTRIBUCION VOLUMEN X CRITERIO (kg ó litros)GALLETASLEVANTE</v>
      </c>
      <c r="B4296" s="9">
        <v>0</v>
      </c>
      <c r="C4296" s="9">
        <v>0</v>
      </c>
      <c r="D4296" t="s">
        <v>149</v>
      </c>
      <c r="E4296" s="25">
        <v>16.458700264793286</v>
      </c>
      <c r="F4296" s="25">
        <v>10.951002353744711</v>
      </c>
      <c r="G4296" s="25">
        <v>9.4827088678513292</v>
      </c>
      <c r="H4296" s="10">
        <v>0</v>
      </c>
    </row>
    <row r="4297" spans="1:8" x14ac:dyDescent="0.35">
      <c r="A4297" s="9" t="str">
        <f t="shared" si="141"/>
        <v>DISTRIBUCION VOLUMEN X CRITERIO (kg ó litros)GALLETASANDALUCIA</v>
      </c>
      <c r="B4297" s="9">
        <v>0</v>
      </c>
      <c r="C4297" s="9">
        <v>0</v>
      </c>
      <c r="D4297" t="s">
        <v>150</v>
      </c>
      <c r="E4297" s="25">
        <v>15.218020826073309</v>
      </c>
      <c r="F4297" s="25">
        <v>11.918400945098062</v>
      </c>
      <c r="G4297" s="25">
        <v>10.904031139860967</v>
      </c>
      <c r="H4297" s="10">
        <v>0</v>
      </c>
    </row>
    <row r="4298" spans="1:8" x14ac:dyDescent="0.35">
      <c r="A4298" s="9" t="str">
        <f t="shared" si="141"/>
        <v>DISTRIBUCION VOLUMEN X CRITERIO (kg ó litros)GALLETASMDD AM</v>
      </c>
      <c r="B4298" s="9">
        <v>0</v>
      </c>
      <c r="C4298" s="9">
        <v>0</v>
      </c>
      <c r="D4298" t="s">
        <v>151</v>
      </c>
      <c r="E4298" s="25">
        <v>14.782411500193104</v>
      </c>
      <c r="F4298" s="25">
        <v>13.472469055830269</v>
      </c>
      <c r="G4298" s="25">
        <v>13.388039846082259</v>
      </c>
      <c r="H4298" s="10">
        <v>0</v>
      </c>
    </row>
    <row r="4299" spans="1:8" x14ac:dyDescent="0.35">
      <c r="A4299" s="9" t="str">
        <f t="shared" si="141"/>
        <v>DISTRIBUCION VOLUMEN X CRITERIO (kg ó litros)GALLETASRTO CENTRO</v>
      </c>
      <c r="B4299" s="9">
        <v>0</v>
      </c>
      <c r="C4299" s="9">
        <v>0</v>
      </c>
      <c r="D4299" t="s">
        <v>152</v>
      </c>
      <c r="E4299" s="25">
        <v>10.06078769321709</v>
      </c>
      <c r="F4299" s="25">
        <v>10.304767895261575</v>
      </c>
      <c r="G4299" s="25">
        <v>6.9503213261398784</v>
      </c>
      <c r="H4299" s="10">
        <v>0</v>
      </c>
    </row>
    <row r="4300" spans="1:8" x14ac:dyDescent="0.35">
      <c r="A4300" s="9" t="str">
        <f t="shared" si="141"/>
        <v>DISTRIBUCION VOLUMEN X CRITERIO (kg ó litros)GALLETASNORTE-CENTRO</v>
      </c>
      <c r="B4300" s="9">
        <v>0</v>
      </c>
      <c r="C4300" s="9">
        <v>0</v>
      </c>
      <c r="D4300" t="s">
        <v>153</v>
      </c>
      <c r="E4300" s="25">
        <v>13.676903453946245</v>
      </c>
      <c r="F4300" s="25">
        <v>15.754439083322769</v>
      </c>
      <c r="G4300" s="25">
        <v>13.992435386077782</v>
      </c>
      <c r="H4300" s="10">
        <v>0</v>
      </c>
    </row>
    <row r="4301" spans="1:8" x14ac:dyDescent="0.35">
      <c r="A4301" s="9" t="str">
        <f t="shared" si="141"/>
        <v>DISTRIBUCION VOLUMEN X CRITERIO (kg ó litros)GALLETASNOROESTE</v>
      </c>
      <c r="B4301" s="9">
        <v>0</v>
      </c>
      <c r="C4301" s="9">
        <v>0</v>
      </c>
      <c r="D4301" t="s">
        <v>154</v>
      </c>
      <c r="E4301" s="25">
        <v>6.5778284225436394</v>
      </c>
      <c r="F4301" s="25">
        <v>7.2699441483869798</v>
      </c>
      <c r="G4301" s="25">
        <v>7.0175331669759009</v>
      </c>
      <c r="H4301" s="10">
        <v>0</v>
      </c>
    </row>
    <row r="4302" spans="1:8" x14ac:dyDescent="0.35">
      <c r="A4302" s="9" t="str">
        <f t="shared" si="141"/>
        <v>DISTRIBUCION VOLUMEN X CRITERIO (kg ó litros)GALLETAS&lt;2MIL</v>
      </c>
      <c r="B4302" s="9">
        <v>0</v>
      </c>
      <c r="C4302" s="9">
        <v>0</v>
      </c>
      <c r="D4302" t="s">
        <v>155</v>
      </c>
      <c r="E4302" s="25">
        <v>6.0641619342224757</v>
      </c>
      <c r="F4302" s="25">
        <v>4.0235071027647562</v>
      </c>
      <c r="G4302" s="25">
        <v>2.4560358094336152</v>
      </c>
      <c r="H4302" s="10">
        <v>0</v>
      </c>
    </row>
    <row r="4303" spans="1:8" x14ac:dyDescent="0.35">
      <c r="A4303" s="9" t="str">
        <f t="shared" si="141"/>
        <v>DISTRIBUCION VOLUMEN X CRITERIO (kg ó litros)GALLETAS2-5MIL</v>
      </c>
      <c r="B4303" s="9">
        <v>0</v>
      </c>
      <c r="C4303" s="9">
        <v>0</v>
      </c>
      <c r="D4303" t="s">
        <v>156</v>
      </c>
      <c r="E4303" s="25">
        <v>5.9345872017800314</v>
      </c>
      <c r="F4303" s="25">
        <v>3.6525190828701746</v>
      </c>
      <c r="G4303" s="25">
        <v>4.2779122415706823</v>
      </c>
      <c r="H4303" s="10">
        <v>0</v>
      </c>
    </row>
    <row r="4304" spans="1:8" x14ac:dyDescent="0.35">
      <c r="A4304" s="9" t="str">
        <f t="shared" si="141"/>
        <v>DISTRIBUCION VOLUMEN X CRITERIO (kg ó litros)GALLETAS5-10MIL</v>
      </c>
      <c r="B4304" s="9">
        <v>0</v>
      </c>
      <c r="C4304" s="9">
        <v>0</v>
      </c>
      <c r="D4304" t="s">
        <v>157</v>
      </c>
      <c r="E4304" s="25">
        <v>6.0645601984194144</v>
      </c>
      <c r="F4304" s="25">
        <v>5.9322287131139291</v>
      </c>
      <c r="G4304" s="25">
        <v>6.9768220885788867</v>
      </c>
      <c r="H4304" s="10">
        <v>0</v>
      </c>
    </row>
    <row r="4305" spans="1:8" x14ac:dyDescent="0.35">
      <c r="A4305" s="9" t="str">
        <f t="shared" si="141"/>
        <v>DISTRIBUCION VOLUMEN X CRITERIO (kg ó litros)GALLETAS10-30MIL</v>
      </c>
      <c r="B4305" s="9">
        <v>0</v>
      </c>
      <c r="C4305" s="9">
        <v>0</v>
      </c>
      <c r="D4305" t="s">
        <v>158</v>
      </c>
      <c r="E4305" s="25">
        <v>13.250587832714364</v>
      </c>
      <c r="F4305" s="25">
        <v>13.541942198119319</v>
      </c>
      <c r="G4305" s="25">
        <v>14.461973574250777</v>
      </c>
      <c r="H4305" s="10">
        <v>0</v>
      </c>
    </row>
    <row r="4306" spans="1:8" x14ac:dyDescent="0.35">
      <c r="A4306" s="9" t="str">
        <f t="shared" si="141"/>
        <v>DISTRIBUCION VOLUMEN X CRITERIO (kg ó litros)GALLETAS30-100MIL</v>
      </c>
      <c r="B4306" s="9">
        <v>0</v>
      </c>
      <c r="C4306" s="9">
        <v>0</v>
      </c>
      <c r="D4306" t="s">
        <v>159</v>
      </c>
      <c r="E4306" s="25">
        <v>23.681420608390479</v>
      </c>
      <c r="F4306" s="25">
        <v>26.221945294272093</v>
      </c>
      <c r="G4306" s="25">
        <v>22.923675225596384</v>
      </c>
      <c r="H4306" s="10">
        <v>0</v>
      </c>
    </row>
    <row r="4307" spans="1:8" x14ac:dyDescent="0.35">
      <c r="A4307" s="9" t="str">
        <f t="shared" si="141"/>
        <v>DISTRIBUCION VOLUMEN X CRITERIO (kg ó litros)GALLETAS100-200MIL</v>
      </c>
      <c r="B4307" s="9">
        <v>0</v>
      </c>
      <c r="C4307" s="9">
        <v>0</v>
      </c>
      <c r="D4307" t="s">
        <v>160</v>
      </c>
      <c r="E4307" s="25">
        <v>7.3345906603901625</v>
      </c>
      <c r="F4307" s="25">
        <v>5.4293430421552511</v>
      </c>
      <c r="G4307" s="25">
        <v>8.3454194469416301</v>
      </c>
      <c r="H4307" s="10">
        <v>0</v>
      </c>
    </row>
    <row r="4308" spans="1:8" x14ac:dyDescent="0.35">
      <c r="A4308" s="9" t="str">
        <f t="shared" si="141"/>
        <v>DISTRIBUCION VOLUMEN X CRITERIO (kg ó litros)GALLETAS200-500MIL</v>
      </c>
      <c r="B4308" s="9">
        <v>0</v>
      </c>
      <c r="C4308" s="9">
        <v>0</v>
      </c>
      <c r="D4308" t="s">
        <v>161</v>
      </c>
      <c r="E4308" s="25">
        <v>16.35465898366121</v>
      </c>
      <c r="F4308" s="25">
        <v>22.325987342289718</v>
      </c>
      <c r="G4308" s="25">
        <v>20.915815247139243</v>
      </c>
      <c r="H4308" s="10">
        <v>0</v>
      </c>
    </row>
    <row r="4309" spans="1:8" x14ac:dyDescent="0.35">
      <c r="A4309" s="9" t="str">
        <f t="shared" si="141"/>
        <v>DISTRIBUCION VOLUMEN X CRITERIO (kg ó litros)GALLETAS&gt;500MIL</v>
      </c>
      <c r="B4309" s="9">
        <v>0</v>
      </c>
      <c r="C4309" s="9">
        <v>0</v>
      </c>
      <c r="D4309" t="s">
        <v>162</v>
      </c>
      <c r="E4309" s="25">
        <v>21.31545092153619</v>
      </c>
      <c r="F4309" s="25">
        <v>18.872527224414757</v>
      </c>
      <c r="G4309" s="25">
        <v>19.642339333999857</v>
      </c>
      <c r="H4309" s="10">
        <v>0</v>
      </c>
    </row>
    <row r="4310" spans="1:8" x14ac:dyDescent="0.35">
      <c r="A4310" s="9" t="str">
        <f t="shared" si="141"/>
        <v>DISTRIBUCION VOLUMEN X CRITERIO (kg ó litros)GALLETASDE 15 A 19 AÑOS</v>
      </c>
      <c r="B4310" s="9">
        <v>0</v>
      </c>
      <c r="C4310" s="9">
        <v>0</v>
      </c>
      <c r="D4310" t="s">
        <v>163</v>
      </c>
      <c r="E4310" s="25">
        <v>9.3623895013365441</v>
      </c>
      <c r="F4310" s="25">
        <v>8.9837135678094739</v>
      </c>
      <c r="G4310" s="25">
        <v>11.168164391461152</v>
      </c>
      <c r="H4310" s="10">
        <v>0</v>
      </c>
    </row>
    <row r="4311" spans="1:8" x14ac:dyDescent="0.35">
      <c r="A4311" s="9" t="str">
        <f t="shared" si="141"/>
        <v>DISTRIBUCION VOLUMEN X CRITERIO (kg ó litros)GALLETASDE 20 A 24 AÑOS</v>
      </c>
      <c r="B4311" s="9">
        <v>0</v>
      </c>
      <c r="C4311" s="9">
        <v>0</v>
      </c>
      <c r="D4311" t="s">
        <v>164</v>
      </c>
      <c r="E4311" s="25">
        <v>7.786125313829567</v>
      </c>
      <c r="F4311" s="25">
        <v>4.2176081088343986</v>
      </c>
      <c r="G4311" s="25">
        <v>6.2239308565688711</v>
      </c>
      <c r="H4311" s="10">
        <v>0</v>
      </c>
    </row>
    <row r="4312" spans="1:8" x14ac:dyDescent="0.35">
      <c r="A4312" s="9" t="str">
        <f t="shared" si="141"/>
        <v>DISTRIBUCION VOLUMEN X CRITERIO (kg ó litros)GALLETASDE 25 A 34 AÑOS</v>
      </c>
      <c r="B4312" s="9">
        <v>0</v>
      </c>
      <c r="C4312" s="9">
        <v>0</v>
      </c>
      <c r="D4312" t="s">
        <v>165</v>
      </c>
      <c r="E4312" s="25">
        <v>7.0217017305103377</v>
      </c>
      <c r="F4312" s="25">
        <v>6.814087083668384</v>
      </c>
      <c r="G4312" s="25">
        <v>7.2780939142012908</v>
      </c>
      <c r="H4312" s="10">
        <v>0</v>
      </c>
    </row>
    <row r="4313" spans="1:8" x14ac:dyDescent="0.35">
      <c r="A4313" s="9" t="str">
        <f t="shared" si="141"/>
        <v>DISTRIBUCION VOLUMEN X CRITERIO (kg ó litros)GALLETASDE 35 A 49 AÑOS</v>
      </c>
      <c r="B4313" s="9">
        <v>0</v>
      </c>
      <c r="C4313" s="9">
        <v>0</v>
      </c>
      <c r="D4313" t="s">
        <v>166</v>
      </c>
      <c r="E4313" s="25">
        <v>30.381269844430669</v>
      </c>
      <c r="F4313" s="25">
        <v>29.006502692289988</v>
      </c>
      <c r="G4313" s="25">
        <v>24.414855898441481</v>
      </c>
      <c r="H4313" s="10">
        <v>0</v>
      </c>
    </row>
    <row r="4314" spans="1:8" x14ac:dyDescent="0.35">
      <c r="A4314" s="9" t="str">
        <f t="shared" si="141"/>
        <v>DISTRIBUCION VOLUMEN X CRITERIO (kg ó litros)GALLETASDE 50 A 59 AÑOS</v>
      </c>
      <c r="B4314" s="9">
        <v>0</v>
      </c>
      <c r="C4314" s="9">
        <v>0</v>
      </c>
      <c r="D4314" t="s">
        <v>167</v>
      </c>
      <c r="E4314" s="25">
        <v>21.8658913440945</v>
      </c>
      <c r="F4314" s="25">
        <v>19.923048774435241</v>
      </c>
      <c r="G4314" s="25">
        <v>17.20671649575765</v>
      </c>
      <c r="H4314" s="10">
        <v>0</v>
      </c>
    </row>
    <row r="4315" spans="1:8" x14ac:dyDescent="0.35">
      <c r="A4315" s="9" t="str">
        <f t="shared" si="141"/>
        <v>DISTRIBUCION VOLUMEN X CRITERIO (kg ó litros)GALLETASDE 60 A 75 AÑOS</v>
      </c>
      <c r="B4315" s="9">
        <v>0</v>
      </c>
      <c r="C4315" s="9">
        <v>0</v>
      </c>
      <c r="D4315" t="s">
        <v>168</v>
      </c>
      <c r="E4315" s="25">
        <v>23.582637986753525</v>
      </c>
      <c r="F4315" s="25">
        <v>31.055029486740676</v>
      </c>
      <c r="G4315" s="25">
        <v>33.708243131895507</v>
      </c>
      <c r="H4315" s="10">
        <v>0</v>
      </c>
    </row>
    <row r="4316" spans="1:8" x14ac:dyDescent="0.35">
      <c r="A4316" s="9" t="str">
        <f t="shared" si="141"/>
        <v>DISTRIBUCION VOLUMEN X CRITERIO (kg ó litros)GALLETASNIVEL ALTO</v>
      </c>
      <c r="B4316" s="9">
        <v>0</v>
      </c>
      <c r="C4316" s="9">
        <v>0</v>
      </c>
      <c r="D4316" t="s">
        <v>256</v>
      </c>
      <c r="E4316" s="25">
        <v>22.624490313533489</v>
      </c>
      <c r="F4316" s="25">
        <v>19.627397043276964</v>
      </c>
      <c r="G4316" s="25">
        <v>21.433413464637717</v>
      </c>
      <c r="H4316" s="10">
        <v>0</v>
      </c>
    </row>
    <row r="4317" spans="1:8" x14ac:dyDescent="0.35">
      <c r="A4317" s="9" t="str">
        <f t="shared" si="141"/>
        <v>DISTRIBUCION VOLUMEN X CRITERIO (kg ó litros)GALLETASNIVEL MEDIO ALTO</v>
      </c>
      <c r="B4317" s="9">
        <v>0</v>
      </c>
      <c r="C4317" s="9">
        <v>0</v>
      </c>
      <c r="D4317" t="s">
        <v>257</v>
      </c>
      <c r="E4317" s="25">
        <v>10.037457795785839</v>
      </c>
      <c r="F4317" s="25">
        <v>9.9693367727030413</v>
      </c>
      <c r="G4317" s="25">
        <v>12.785064868849942</v>
      </c>
      <c r="H4317" s="10">
        <v>0</v>
      </c>
    </row>
    <row r="4318" spans="1:8" x14ac:dyDescent="0.35">
      <c r="A4318" s="9" t="str">
        <f t="shared" si="141"/>
        <v>DISTRIBUCION VOLUMEN X CRITERIO (kg ó litros)GALLETASNIVEL MEDIO</v>
      </c>
      <c r="B4318" s="9">
        <v>0</v>
      </c>
      <c r="C4318" s="9">
        <v>0</v>
      </c>
      <c r="D4318" t="s">
        <v>258</v>
      </c>
      <c r="E4318" s="25">
        <v>21.228411853390565</v>
      </c>
      <c r="F4318" s="25">
        <v>30.246429588111383</v>
      </c>
      <c r="G4318" s="25">
        <v>27.213223892177886</v>
      </c>
      <c r="H4318" s="10">
        <v>0</v>
      </c>
    </row>
    <row r="4319" spans="1:8" x14ac:dyDescent="0.35">
      <c r="A4319" s="9" t="str">
        <f t="shared" si="141"/>
        <v>DISTRIBUCION VOLUMEN X CRITERIO (kg ó litros)GALLETASNIVEL MEDIO BAJO</v>
      </c>
      <c r="B4319" s="9">
        <v>0</v>
      </c>
      <c r="C4319" s="9">
        <v>0</v>
      </c>
      <c r="D4319" t="s">
        <v>259</v>
      </c>
      <c r="E4319" s="25">
        <v>10.33212613865568</v>
      </c>
      <c r="F4319" s="25">
        <v>15.412327059680916</v>
      </c>
      <c r="G4319" s="25">
        <v>15.583013257413707</v>
      </c>
      <c r="H4319" s="10">
        <v>0</v>
      </c>
    </row>
    <row r="4320" spans="1:8" x14ac:dyDescent="0.35">
      <c r="A4320" s="9" t="str">
        <f t="shared" si="141"/>
        <v>DISTRIBUCION VOLUMEN X CRITERIO (kg ó litros)GALLETASNIVEL BAJO</v>
      </c>
      <c r="B4320" s="9">
        <v>0</v>
      </c>
      <c r="C4320" s="9">
        <v>0</v>
      </c>
      <c r="D4320" t="s">
        <v>260</v>
      </c>
      <c r="E4320" s="25">
        <v>35.777540100226332</v>
      </c>
      <c r="F4320" s="25">
        <v>24.74450439311677</v>
      </c>
      <c r="G4320" s="25">
        <v>22.985289205246705</v>
      </c>
      <c r="H4320" s="10">
        <v>0</v>
      </c>
    </row>
    <row r="4321" spans="1:8" x14ac:dyDescent="0.35">
      <c r="A4321" s="9" t="str">
        <f t="shared" si="141"/>
        <v>DISTRIBUCION VOLUMEN X CRITERIO (kg ó litros)GALLETASHOMBRE</v>
      </c>
      <c r="B4321" s="9">
        <v>0</v>
      </c>
      <c r="C4321" s="9">
        <v>0</v>
      </c>
      <c r="D4321" t="s">
        <v>173</v>
      </c>
      <c r="E4321" s="25">
        <v>34.64657458728562</v>
      </c>
      <c r="F4321" s="25">
        <v>33.005142853763097</v>
      </c>
      <c r="G4321" s="25">
        <v>36.407359265245567</v>
      </c>
      <c r="H4321" s="10">
        <v>0</v>
      </c>
    </row>
    <row r="4322" spans="1:8" x14ac:dyDescent="0.35">
      <c r="A4322" s="9" t="str">
        <f t="shared" si="141"/>
        <v>DISTRIBUCION VOLUMEN X CRITERIO (kg ó litros)GALLETASMUJER</v>
      </c>
      <c r="B4322" s="9">
        <v>0</v>
      </c>
      <c r="C4322" s="9">
        <v>0</v>
      </c>
      <c r="D4322" t="s">
        <v>174</v>
      </c>
      <c r="E4322" s="25">
        <v>65.35345161430628</v>
      </c>
      <c r="F4322" s="25">
        <v>66.994857146236896</v>
      </c>
      <c r="G4322" s="25">
        <v>63.592640734754447</v>
      </c>
      <c r="H4322" s="10">
        <v>0</v>
      </c>
    </row>
    <row r="4323" spans="1:8" x14ac:dyDescent="0.35">
      <c r="A4323" s="9" t="str">
        <f>$B$2343&amp;$C$4323&amp;D4323</f>
        <v>DISTRIBUCION VOLUMEN X CRITERIO (kg ó litros)BOLLERÍAT.ESPAÑA</v>
      </c>
      <c r="B4323" s="9">
        <v>0</v>
      </c>
      <c r="C4323" s="9" t="s">
        <v>271</v>
      </c>
      <c r="D4323" t="s">
        <v>145</v>
      </c>
      <c r="E4323" s="25">
        <v>100</v>
      </c>
      <c r="F4323" s="25">
        <v>100</v>
      </c>
      <c r="G4323" s="25">
        <v>100</v>
      </c>
      <c r="H4323" s="10">
        <v>0</v>
      </c>
    </row>
    <row r="4324" spans="1:8" x14ac:dyDescent="0.35">
      <c r="A4324" s="9" t="str">
        <f t="shared" ref="A4324:A4352" si="142">$B$2343&amp;$C$4323&amp;D4324</f>
        <v>DISTRIBUCION VOLUMEN X CRITERIO (kg ó litros)BOLLERÍABCN AM</v>
      </c>
      <c r="B4324" s="9">
        <v>0</v>
      </c>
      <c r="C4324" s="9">
        <v>0</v>
      </c>
      <c r="D4324" t="s">
        <v>147</v>
      </c>
      <c r="E4324" s="25">
        <v>14.530124770531087</v>
      </c>
      <c r="F4324" s="25">
        <v>14.2006670378604</v>
      </c>
      <c r="G4324" s="25">
        <v>14.79667861532058</v>
      </c>
      <c r="H4324" s="10">
        <v>0</v>
      </c>
    </row>
    <row r="4325" spans="1:8" x14ac:dyDescent="0.35">
      <c r="A4325" s="9" t="str">
        <f t="shared" si="142"/>
        <v>DISTRIBUCION VOLUMEN X CRITERIO (kg ó litros)BOLLERÍAREST.CAT ARAGON</v>
      </c>
      <c r="B4325" s="9">
        <v>0</v>
      </c>
      <c r="C4325" s="9">
        <v>0</v>
      </c>
      <c r="D4325" t="s">
        <v>148</v>
      </c>
      <c r="E4325" s="25">
        <v>14.931215482840621</v>
      </c>
      <c r="F4325" s="25">
        <v>16.961442161468412</v>
      </c>
      <c r="G4325" s="25">
        <v>18.332930010698789</v>
      </c>
      <c r="H4325" s="10">
        <v>0</v>
      </c>
    </row>
    <row r="4326" spans="1:8" x14ac:dyDescent="0.35">
      <c r="A4326" s="9" t="str">
        <f t="shared" si="142"/>
        <v>DISTRIBUCION VOLUMEN X CRITERIO (kg ó litros)BOLLERÍALEVANTE</v>
      </c>
      <c r="B4326" s="9">
        <v>0</v>
      </c>
      <c r="C4326" s="9">
        <v>0</v>
      </c>
      <c r="D4326" t="s">
        <v>149</v>
      </c>
      <c r="E4326" s="25">
        <v>12.95773142120388</v>
      </c>
      <c r="F4326" s="25">
        <v>13.872332588533038</v>
      </c>
      <c r="G4326" s="25">
        <v>12.722828966893859</v>
      </c>
      <c r="H4326" s="10">
        <v>0</v>
      </c>
    </row>
    <row r="4327" spans="1:8" x14ac:dyDescent="0.35">
      <c r="A4327" s="9" t="str">
        <f t="shared" si="142"/>
        <v>DISTRIBUCION VOLUMEN X CRITERIO (kg ó litros)BOLLERÍAANDALUCIA</v>
      </c>
      <c r="B4327" s="9">
        <v>0</v>
      </c>
      <c r="C4327" s="9">
        <v>0</v>
      </c>
      <c r="D4327" t="s">
        <v>150</v>
      </c>
      <c r="E4327" s="25">
        <v>14.470284523848923</v>
      </c>
      <c r="F4327" s="25">
        <v>11.117471349364708</v>
      </c>
      <c r="G4327" s="25">
        <v>12.089388124875979</v>
      </c>
      <c r="H4327" s="10">
        <v>0</v>
      </c>
    </row>
    <row r="4328" spans="1:8" x14ac:dyDescent="0.35">
      <c r="A4328" s="9" t="str">
        <f t="shared" si="142"/>
        <v>DISTRIBUCION VOLUMEN X CRITERIO (kg ó litros)BOLLERÍAMDD AM</v>
      </c>
      <c r="B4328" s="9">
        <v>0</v>
      </c>
      <c r="C4328" s="9">
        <v>0</v>
      </c>
      <c r="D4328" t="s">
        <v>151</v>
      </c>
      <c r="E4328" s="25">
        <v>17.607823279185592</v>
      </c>
      <c r="F4328" s="25">
        <v>18.271493073873259</v>
      </c>
      <c r="G4328" s="25">
        <v>18.206027059275446</v>
      </c>
      <c r="H4328" s="10">
        <v>0</v>
      </c>
    </row>
    <row r="4329" spans="1:8" x14ac:dyDescent="0.35">
      <c r="A4329" s="9" t="str">
        <f t="shared" si="142"/>
        <v>DISTRIBUCION VOLUMEN X CRITERIO (kg ó litros)BOLLERÍARTO CENTRO</v>
      </c>
      <c r="B4329" s="9">
        <v>0</v>
      </c>
      <c r="C4329" s="9">
        <v>0</v>
      </c>
      <c r="D4329" t="s">
        <v>152</v>
      </c>
      <c r="E4329" s="25">
        <v>8.0323613662721716</v>
      </c>
      <c r="F4329" s="25">
        <v>7.1647239435939367</v>
      </c>
      <c r="G4329" s="25">
        <v>6.0345222972133872</v>
      </c>
      <c r="H4329" s="10">
        <v>0</v>
      </c>
    </row>
    <row r="4330" spans="1:8" x14ac:dyDescent="0.35">
      <c r="A4330" s="9" t="str">
        <f t="shared" si="142"/>
        <v>DISTRIBUCION VOLUMEN X CRITERIO (kg ó litros)BOLLERÍANORTE-CENTRO</v>
      </c>
      <c r="B4330" s="9">
        <v>0</v>
      </c>
      <c r="C4330" s="9">
        <v>0</v>
      </c>
      <c r="D4330" t="s">
        <v>153</v>
      </c>
      <c r="E4330" s="25">
        <v>9.7174897033856809</v>
      </c>
      <c r="F4330" s="25">
        <v>9.8782743519201812</v>
      </c>
      <c r="G4330" s="25">
        <v>10.057072356787403</v>
      </c>
      <c r="H4330" s="10">
        <v>0</v>
      </c>
    </row>
    <row r="4331" spans="1:8" x14ac:dyDescent="0.35">
      <c r="A4331" s="9" t="str">
        <f t="shared" si="142"/>
        <v>DISTRIBUCION VOLUMEN X CRITERIO (kg ó litros)BOLLERÍANOROESTE</v>
      </c>
      <c r="B4331" s="9">
        <v>0</v>
      </c>
      <c r="C4331" s="9">
        <v>0</v>
      </c>
      <c r="D4331" t="s">
        <v>154</v>
      </c>
      <c r="E4331" s="25">
        <v>7.7529763183151923</v>
      </c>
      <c r="F4331" s="25">
        <v>8.5335906557794949</v>
      </c>
      <c r="G4331" s="25">
        <v>7.7605455384546884</v>
      </c>
      <c r="H4331" s="10">
        <v>0</v>
      </c>
    </row>
    <row r="4332" spans="1:8" x14ac:dyDescent="0.35">
      <c r="A4332" s="9" t="str">
        <f t="shared" si="142"/>
        <v>DISTRIBUCION VOLUMEN X CRITERIO (kg ó litros)BOLLERÍA&lt;2MIL</v>
      </c>
      <c r="B4332" s="9">
        <v>0</v>
      </c>
      <c r="C4332" s="9">
        <v>0</v>
      </c>
      <c r="D4332" t="s">
        <v>155</v>
      </c>
      <c r="E4332" s="25">
        <v>4.6039742220238047</v>
      </c>
      <c r="F4332" s="25">
        <v>5.7556241118064762</v>
      </c>
      <c r="G4332" s="25">
        <v>6.3131952119307471</v>
      </c>
      <c r="H4332" s="10">
        <v>0</v>
      </c>
    </row>
    <row r="4333" spans="1:8" x14ac:dyDescent="0.35">
      <c r="A4333" s="9" t="str">
        <f t="shared" si="142"/>
        <v>DISTRIBUCION VOLUMEN X CRITERIO (kg ó litros)BOLLERÍA2-5MIL</v>
      </c>
      <c r="B4333" s="9">
        <v>0</v>
      </c>
      <c r="C4333" s="9">
        <v>0</v>
      </c>
      <c r="D4333" t="s">
        <v>156</v>
      </c>
      <c r="E4333" s="25">
        <v>4.7497803189433068</v>
      </c>
      <c r="F4333" s="25">
        <v>4.2392349995316474</v>
      </c>
      <c r="G4333" s="25">
        <v>3.3920896946389187</v>
      </c>
      <c r="H4333" s="10">
        <v>0</v>
      </c>
    </row>
    <row r="4334" spans="1:8" x14ac:dyDescent="0.35">
      <c r="A4334" s="9" t="str">
        <f t="shared" si="142"/>
        <v>DISTRIBUCION VOLUMEN X CRITERIO (kg ó litros)BOLLERÍA5-10MIL</v>
      </c>
      <c r="B4334" s="9">
        <v>0</v>
      </c>
      <c r="C4334" s="9">
        <v>0</v>
      </c>
      <c r="D4334" t="s">
        <v>157</v>
      </c>
      <c r="E4334" s="25">
        <v>7.850073796216817</v>
      </c>
      <c r="F4334" s="25">
        <v>6.9055178170483122</v>
      </c>
      <c r="G4334" s="25">
        <v>5.8167809705517932</v>
      </c>
      <c r="H4334" s="10">
        <v>0</v>
      </c>
    </row>
    <row r="4335" spans="1:8" x14ac:dyDescent="0.35">
      <c r="A4335" s="9" t="str">
        <f t="shared" si="142"/>
        <v>DISTRIBUCION VOLUMEN X CRITERIO (kg ó litros)BOLLERÍA10-30MIL</v>
      </c>
      <c r="B4335" s="9">
        <v>0</v>
      </c>
      <c r="C4335" s="9">
        <v>0</v>
      </c>
      <c r="D4335" t="s">
        <v>158</v>
      </c>
      <c r="E4335" s="25">
        <v>14.676356938499161</v>
      </c>
      <c r="F4335" s="25">
        <v>16.301718762194799</v>
      </c>
      <c r="G4335" s="25">
        <v>17.18839206769184</v>
      </c>
      <c r="H4335" s="10">
        <v>0</v>
      </c>
    </row>
    <row r="4336" spans="1:8" x14ac:dyDescent="0.35">
      <c r="A4336" s="9" t="str">
        <f t="shared" si="142"/>
        <v>DISTRIBUCION VOLUMEN X CRITERIO (kg ó litros)BOLLERÍA30-100MIL</v>
      </c>
      <c r="B4336" s="9">
        <v>0</v>
      </c>
      <c r="C4336" s="9">
        <v>0</v>
      </c>
      <c r="D4336" t="s">
        <v>159</v>
      </c>
      <c r="E4336" s="25">
        <v>21.847744075001742</v>
      </c>
      <c r="F4336" s="25">
        <v>21.362270904390908</v>
      </c>
      <c r="G4336" s="25">
        <v>21.349942711818638</v>
      </c>
      <c r="H4336" s="10">
        <v>0</v>
      </c>
    </row>
    <row r="4337" spans="1:8" x14ac:dyDescent="0.35">
      <c r="A4337" s="9" t="str">
        <f t="shared" si="142"/>
        <v>DISTRIBUCION VOLUMEN X CRITERIO (kg ó litros)BOLLERÍA100-200MIL</v>
      </c>
      <c r="B4337" s="9">
        <v>0</v>
      </c>
      <c r="C4337" s="9">
        <v>0</v>
      </c>
      <c r="D4337" t="s">
        <v>160</v>
      </c>
      <c r="E4337" s="25">
        <v>8.1081267731688769</v>
      </c>
      <c r="F4337" s="25">
        <v>8.2869599770833613</v>
      </c>
      <c r="G4337" s="25">
        <v>9.1819422905850203</v>
      </c>
      <c r="H4337" s="10">
        <v>0</v>
      </c>
    </row>
    <row r="4338" spans="1:8" x14ac:dyDescent="0.35">
      <c r="A4338" s="9" t="str">
        <f t="shared" si="142"/>
        <v>DISTRIBUCION VOLUMEN X CRITERIO (kg ó litros)BOLLERÍA200-500MIL</v>
      </c>
      <c r="B4338" s="9">
        <v>0</v>
      </c>
      <c r="C4338" s="9">
        <v>0</v>
      </c>
      <c r="D4338" t="s">
        <v>161</v>
      </c>
      <c r="E4338" s="25">
        <v>15.821409106368655</v>
      </c>
      <c r="F4338" s="25">
        <v>15.725995921646826</v>
      </c>
      <c r="G4338" s="25">
        <v>14.091346652893618</v>
      </c>
      <c r="H4338" s="10">
        <v>0</v>
      </c>
    </row>
    <row r="4339" spans="1:8" x14ac:dyDescent="0.35">
      <c r="A4339" s="9" t="str">
        <f t="shared" si="142"/>
        <v>DISTRIBUCION VOLUMEN X CRITERIO (kg ó litros)BOLLERÍA&gt;500MIL</v>
      </c>
      <c r="B4339" s="9">
        <v>0</v>
      </c>
      <c r="C4339" s="9">
        <v>0</v>
      </c>
      <c r="D4339" t="s">
        <v>162</v>
      </c>
      <c r="E4339" s="25">
        <v>22.342534505716742</v>
      </c>
      <c r="F4339" s="25">
        <v>21.422681860143577</v>
      </c>
      <c r="G4339" s="25">
        <v>22.666290517394774</v>
      </c>
      <c r="H4339" s="10">
        <v>0</v>
      </c>
    </row>
    <row r="4340" spans="1:8" x14ac:dyDescent="0.35">
      <c r="A4340" s="9" t="str">
        <f t="shared" si="142"/>
        <v>DISTRIBUCION VOLUMEN X CRITERIO (kg ó litros)BOLLERÍADE 15 A 19 AÑOS</v>
      </c>
      <c r="B4340" s="9">
        <v>0</v>
      </c>
      <c r="C4340" s="9">
        <v>0</v>
      </c>
      <c r="D4340" t="s">
        <v>163</v>
      </c>
      <c r="E4340" s="25">
        <v>3.8528537588539615</v>
      </c>
      <c r="F4340" s="25">
        <v>3.2282475587466402</v>
      </c>
      <c r="G4340" s="25">
        <v>3.6211089711545554</v>
      </c>
      <c r="H4340" s="10">
        <v>0</v>
      </c>
    </row>
    <row r="4341" spans="1:8" x14ac:dyDescent="0.35">
      <c r="A4341" s="9" t="str">
        <f t="shared" si="142"/>
        <v>DISTRIBUCION VOLUMEN X CRITERIO (kg ó litros)BOLLERÍADE 20 A 24 AÑOS</v>
      </c>
      <c r="B4341" s="9">
        <v>0</v>
      </c>
      <c r="C4341" s="9">
        <v>0</v>
      </c>
      <c r="D4341" t="s">
        <v>164</v>
      </c>
      <c r="E4341" s="25">
        <v>3.4307440461310854</v>
      </c>
      <c r="F4341" s="25">
        <v>2.8453712454529185</v>
      </c>
      <c r="G4341" s="25">
        <v>2.2083098635270404</v>
      </c>
      <c r="H4341" s="10">
        <v>0</v>
      </c>
    </row>
    <row r="4342" spans="1:8" x14ac:dyDescent="0.35">
      <c r="A4342" s="9" t="str">
        <f t="shared" si="142"/>
        <v>DISTRIBUCION VOLUMEN X CRITERIO (kg ó litros)BOLLERÍADE 25 A 34 AÑOS</v>
      </c>
      <c r="B4342" s="9">
        <v>0</v>
      </c>
      <c r="C4342" s="9">
        <v>0</v>
      </c>
      <c r="D4342" t="s">
        <v>165</v>
      </c>
      <c r="E4342" s="25">
        <v>8.0530778233214342</v>
      </c>
      <c r="F4342" s="25">
        <v>7.9839063221497666</v>
      </c>
      <c r="G4342" s="25">
        <v>7.3023182040196515</v>
      </c>
      <c r="H4342" s="10">
        <v>0</v>
      </c>
    </row>
    <row r="4343" spans="1:8" x14ac:dyDescent="0.35">
      <c r="A4343" s="9" t="str">
        <f t="shared" si="142"/>
        <v>DISTRIBUCION VOLUMEN X CRITERIO (kg ó litros)BOLLERÍADE 35 A 49 AÑOS</v>
      </c>
      <c r="B4343" s="9">
        <v>0</v>
      </c>
      <c r="C4343" s="9">
        <v>0</v>
      </c>
      <c r="D4343" t="s">
        <v>166</v>
      </c>
      <c r="E4343" s="25">
        <v>27.25181515456012</v>
      </c>
      <c r="F4343" s="25">
        <v>25.793416927652558</v>
      </c>
      <c r="G4343" s="25">
        <v>22.721632855359275</v>
      </c>
      <c r="H4343" s="10">
        <v>0</v>
      </c>
    </row>
    <row r="4344" spans="1:8" x14ac:dyDescent="0.35">
      <c r="A4344" s="9" t="str">
        <f t="shared" si="142"/>
        <v>DISTRIBUCION VOLUMEN X CRITERIO (kg ó litros)BOLLERÍADE 50 A 59 AÑOS</v>
      </c>
      <c r="B4344" s="9">
        <v>0</v>
      </c>
      <c r="C4344" s="9">
        <v>0</v>
      </c>
      <c r="D4344" t="s">
        <v>167</v>
      </c>
      <c r="E4344" s="25">
        <v>26.999525218519192</v>
      </c>
      <c r="F4344" s="25">
        <v>26.4432096165025</v>
      </c>
      <c r="G4344" s="25">
        <v>28.302529508997797</v>
      </c>
      <c r="H4344" s="10">
        <v>0</v>
      </c>
    </row>
    <row r="4345" spans="1:8" x14ac:dyDescent="0.35">
      <c r="A4345" s="9" t="str">
        <f t="shared" si="142"/>
        <v>DISTRIBUCION VOLUMEN X CRITERIO (kg ó litros)BOLLERÍADE 60 A 75 AÑOS</v>
      </c>
      <c r="B4345" s="9">
        <v>0</v>
      </c>
      <c r="C4345" s="9">
        <v>0</v>
      </c>
      <c r="D4345" t="s">
        <v>168</v>
      </c>
      <c r="E4345" s="25">
        <v>30.411994666674175</v>
      </c>
      <c r="F4345" s="25">
        <v>33.705854421296479</v>
      </c>
      <c r="G4345" s="25">
        <v>35.844097360689041</v>
      </c>
      <c r="H4345" s="10">
        <v>0</v>
      </c>
    </row>
    <row r="4346" spans="1:8" x14ac:dyDescent="0.35">
      <c r="A4346" s="9" t="str">
        <f t="shared" si="142"/>
        <v>DISTRIBUCION VOLUMEN X CRITERIO (kg ó litros)BOLLERÍANIVEL ALTO</v>
      </c>
      <c r="B4346" s="9">
        <v>0</v>
      </c>
      <c r="C4346" s="9">
        <v>0</v>
      </c>
      <c r="D4346" t="s">
        <v>256</v>
      </c>
      <c r="E4346" s="25">
        <v>22.313110728829184</v>
      </c>
      <c r="F4346" s="25">
        <v>21.590773996266513</v>
      </c>
      <c r="G4346" s="25">
        <v>20.145673588694869</v>
      </c>
      <c r="H4346" s="10">
        <v>0</v>
      </c>
    </row>
    <row r="4347" spans="1:8" x14ac:dyDescent="0.35">
      <c r="A4347" s="9" t="str">
        <f t="shared" si="142"/>
        <v>DISTRIBUCION VOLUMEN X CRITERIO (kg ó litros)BOLLERÍANIVEL MEDIO ALTO</v>
      </c>
      <c r="B4347" s="9">
        <v>0</v>
      </c>
      <c r="C4347" s="9">
        <v>0</v>
      </c>
      <c r="D4347" t="s">
        <v>257</v>
      </c>
      <c r="E4347" s="25">
        <v>12.269712321503642</v>
      </c>
      <c r="F4347" s="25">
        <v>12.924504813633536</v>
      </c>
      <c r="G4347" s="25">
        <v>14.602257390368829</v>
      </c>
      <c r="H4347" s="10">
        <v>0</v>
      </c>
    </row>
    <row r="4348" spans="1:8" x14ac:dyDescent="0.35">
      <c r="A4348" s="9" t="str">
        <f t="shared" si="142"/>
        <v>DISTRIBUCION VOLUMEN X CRITERIO (kg ó litros)BOLLERÍANIVEL MEDIO</v>
      </c>
      <c r="B4348" s="9">
        <v>0</v>
      </c>
      <c r="C4348" s="9">
        <v>0</v>
      </c>
      <c r="D4348" t="s">
        <v>258</v>
      </c>
      <c r="E4348" s="25">
        <v>25.096443487096575</v>
      </c>
      <c r="F4348" s="25">
        <v>26.087808041764809</v>
      </c>
      <c r="G4348" s="25">
        <v>22.39529230140694</v>
      </c>
      <c r="H4348" s="10">
        <v>0</v>
      </c>
    </row>
    <row r="4349" spans="1:8" x14ac:dyDescent="0.35">
      <c r="A4349" s="9" t="str">
        <f t="shared" si="142"/>
        <v>DISTRIBUCION VOLUMEN X CRITERIO (kg ó litros)BOLLERÍANIVEL MEDIO BAJO</v>
      </c>
      <c r="B4349" s="9">
        <v>0</v>
      </c>
      <c r="C4349" s="9">
        <v>0</v>
      </c>
      <c r="D4349" t="s">
        <v>259</v>
      </c>
      <c r="E4349" s="25">
        <v>11.52219995113113</v>
      </c>
      <c r="F4349" s="25">
        <v>12.36761011700486</v>
      </c>
      <c r="G4349" s="25">
        <v>17.384168798920076</v>
      </c>
      <c r="H4349" s="10">
        <v>0</v>
      </c>
    </row>
    <row r="4350" spans="1:8" x14ac:dyDescent="0.35">
      <c r="A4350" s="9" t="str">
        <f t="shared" si="142"/>
        <v>DISTRIBUCION VOLUMEN X CRITERIO (kg ó litros)BOLLERÍANIVEL BAJO</v>
      </c>
      <c r="B4350" s="9">
        <v>0</v>
      </c>
      <c r="C4350" s="9">
        <v>0</v>
      </c>
      <c r="D4350" t="s">
        <v>260</v>
      </c>
      <c r="E4350" s="25">
        <v>28.798547418646358</v>
      </c>
      <c r="F4350" s="25">
        <v>27.029305718889475</v>
      </c>
      <c r="G4350" s="25">
        <v>25.472615918245118</v>
      </c>
      <c r="H4350" s="10">
        <v>0</v>
      </c>
    </row>
    <row r="4351" spans="1:8" x14ac:dyDescent="0.35">
      <c r="A4351" s="9" t="str">
        <f t="shared" si="142"/>
        <v>DISTRIBUCION VOLUMEN X CRITERIO (kg ó litros)BOLLERÍAHOMBRE</v>
      </c>
      <c r="B4351" s="9">
        <v>0</v>
      </c>
      <c r="C4351" s="9">
        <v>0</v>
      </c>
      <c r="D4351" t="s">
        <v>173</v>
      </c>
      <c r="E4351" s="25">
        <v>42.696732404918706</v>
      </c>
      <c r="F4351" s="25">
        <v>42.00096594461148</v>
      </c>
      <c r="G4351" s="25">
        <v>43.926903356884885</v>
      </c>
      <c r="H4351" s="10">
        <v>0</v>
      </c>
    </row>
    <row r="4352" spans="1:8" x14ac:dyDescent="0.35">
      <c r="A4352" s="9" t="str">
        <f t="shared" si="142"/>
        <v>DISTRIBUCION VOLUMEN X CRITERIO (kg ó litros)BOLLERÍAMUJER</v>
      </c>
      <c r="B4352" s="9">
        <v>0</v>
      </c>
      <c r="C4352" s="9">
        <v>0</v>
      </c>
      <c r="D4352" t="s">
        <v>174</v>
      </c>
      <c r="E4352" s="25">
        <v>57.303285199140639</v>
      </c>
      <c r="F4352" s="25">
        <v>57.999034413729746</v>
      </c>
      <c r="G4352" s="25">
        <v>56.073078229953566</v>
      </c>
      <c r="H4352" s="10">
        <v>0</v>
      </c>
    </row>
    <row r="4353" spans="1:8" x14ac:dyDescent="0.35">
      <c r="A4353" s="9" t="str">
        <f>$B$2343&amp;$C$4353&amp;D4353</f>
        <v>DISTRIBUCION VOLUMEN X CRITERIO (kg ó litros)BOLLERIA SALADAT.ESPAÑA</v>
      </c>
      <c r="B4353" s="9">
        <v>0</v>
      </c>
      <c r="C4353" s="9" t="s">
        <v>272</v>
      </c>
      <c r="D4353" t="s">
        <v>145</v>
      </c>
      <c r="E4353" s="25">
        <v>100</v>
      </c>
      <c r="F4353" s="25">
        <v>100</v>
      </c>
      <c r="G4353" s="25">
        <v>100</v>
      </c>
      <c r="H4353" s="10">
        <v>0</v>
      </c>
    </row>
    <row r="4354" spans="1:8" x14ac:dyDescent="0.35">
      <c r="A4354" s="9" t="str">
        <f t="shared" ref="A4354:A4382" si="143">$B$2343&amp;$C$4353&amp;D4354</f>
        <v>DISTRIBUCION VOLUMEN X CRITERIO (kg ó litros)BOLLERIA SALADABCN AM</v>
      </c>
      <c r="B4354" s="9">
        <v>0</v>
      </c>
      <c r="C4354" s="9">
        <v>0</v>
      </c>
      <c r="D4354" t="s">
        <v>147</v>
      </c>
      <c r="E4354" s="25">
        <v>11.850964797324778</v>
      </c>
      <c r="F4354" s="25">
        <v>13.266535498019083</v>
      </c>
      <c r="G4354" s="25">
        <v>12.412857424735355</v>
      </c>
      <c r="H4354" s="10">
        <v>0</v>
      </c>
    </row>
    <row r="4355" spans="1:8" x14ac:dyDescent="0.35">
      <c r="A4355" s="9" t="str">
        <f t="shared" si="143"/>
        <v>DISTRIBUCION VOLUMEN X CRITERIO (kg ó litros)BOLLERIA SALADAREST.CAT ARAGON</v>
      </c>
      <c r="B4355" s="9">
        <v>0</v>
      </c>
      <c r="C4355" s="9">
        <v>0</v>
      </c>
      <c r="D4355" t="s">
        <v>148</v>
      </c>
      <c r="E4355" s="25">
        <v>7.5942528908772289</v>
      </c>
      <c r="F4355" s="25">
        <v>12.884465065983072</v>
      </c>
      <c r="G4355" s="25">
        <v>13.17145193980182</v>
      </c>
      <c r="H4355" s="10">
        <v>0</v>
      </c>
    </row>
    <row r="4356" spans="1:8" x14ac:dyDescent="0.35">
      <c r="A4356" s="9" t="str">
        <f t="shared" si="143"/>
        <v>DISTRIBUCION VOLUMEN X CRITERIO (kg ó litros)BOLLERIA SALADALEVANTE</v>
      </c>
      <c r="B4356" s="9">
        <v>0</v>
      </c>
      <c r="C4356" s="9">
        <v>0</v>
      </c>
      <c r="D4356" t="s">
        <v>149</v>
      </c>
      <c r="E4356" s="25">
        <v>33.058465261773136</v>
      </c>
      <c r="F4356" s="25">
        <v>30.832464585760714</v>
      </c>
      <c r="G4356" s="25">
        <v>28.907553094067072</v>
      </c>
      <c r="H4356" s="10">
        <v>0</v>
      </c>
    </row>
    <row r="4357" spans="1:8" x14ac:dyDescent="0.35">
      <c r="A4357" s="9" t="str">
        <f t="shared" si="143"/>
        <v>DISTRIBUCION VOLUMEN X CRITERIO (kg ó litros)BOLLERIA SALADAANDALUCIA</v>
      </c>
      <c r="B4357" s="9">
        <v>0</v>
      </c>
      <c r="C4357" s="9">
        <v>0</v>
      </c>
      <c r="D4357" t="s">
        <v>150</v>
      </c>
      <c r="E4357" s="25">
        <v>12.370830634511776</v>
      </c>
      <c r="F4357" s="25">
        <v>12.37939811555912</v>
      </c>
      <c r="G4357" s="25">
        <v>16.026747341847543</v>
      </c>
      <c r="H4357" s="10">
        <v>0</v>
      </c>
    </row>
    <row r="4358" spans="1:8" x14ac:dyDescent="0.35">
      <c r="A4358" s="9" t="str">
        <f t="shared" si="143"/>
        <v>DISTRIBUCION VOLUMEN X CRITERIO (kg ó litros)BOLLERIA SALADAMDD AM</v>
      </c>
      <c r="B4358" s="9">
        <v>0</v>
      </c>
      <c r="C4358" s="9">
        <v>0</v>
      </c>
      <c r="D4358" t="s">
        <v>151</v>
      </c>
      <c r="E4358" s="25">
        <v>8.7998704565652908</v>
      </c>
      <c r="F4358" s="25">
        <v>7.5210939396111769</v>
      </c>
      <c r="G4358" s="25">
        <v>10.312756893130896</v>
      </c>
      <c r="H4358" s="10">
        <v>0</v>
      </c>
    </row>
    <row r="4359" spans="1:8" x14ac:dyDescent="0.35">
      <c r="A4359" s="9" t="str">
        <f t="shared" si="143"/>
        <v>DISTRIBUCION VOLUMEN X CRITERIO (kg ó litros)BOLLERIA SALADARTO CENTRO</v>
      </c>
      <c r="B4359" s="9">
        <v>0</v>
      </c>
      <c r="C4359" s="9">
        <v>0</v>
      </c>
      <c r="D4359" t="s">
        <v>152</v>
      </c>
      <c r="E4359" s="25">
        <v>8.5109685129116635</v>
      </c>
      <c r="F4359" s="25">
        <v>9.8011827634723527</v>
      </c>
      <c r="G4359" s="25">
        <v>4.7876971390402581</v>
      </c>
      <c r="H4359" s="10">
        <v>0</v>
      </c>
    </row>
    <row r="4360" spans="1:8" x14ac:dyDescent="0.35">
      <c r="A4360" s="9" t="str">
        <f t="shared" si="143"/>
        <v>DISTRIBUCION VOLUMEN X CRITERIO (kg ó litros)BOLLERIA SALADANORTE-CENTRO</v>
      </c>
      <c r="B4360" s="9">
        <v>0</v>
      </c>
      <c r="C4360" s="9">
        <v>0</v>
      </c>
      <c r="D4360" t="s">
        <v>153</v>
      </c>
      <c r="E4360" s="25">
        <v>6.1167497652652871</v>
      </c>
      <c r="F4360" s="25">
        <v>5.0931640002522034</v>
      </c>
      <c r="G4360" s="25">
        <v>3.0440803232421678</v>
      </c>
      <c r="H4360" s="10">
        <v>0</v>
      </c>
    </row>
    <row r="4361" spans="1:8" x14ac:dyDescent="0.35">
      <c r="A4361" s="9" t="str">
        <f t="shared" si="143"/>
        <v>DISTRIBUCION VOLUMEN X CRITERIO (kg ó litros)BOLLERIA SALADANOROESTE</v>
      </c>
      <c r="B4361" s="9">
        <v>0</v>
      </c>
      <c r="C4361" s="9">
        <v>0</v>
      </c>
      <c r="D4361" t="s">
        <v>154</v>
      </c>
      <c r="E4361" s="25">
        <v>11.697892659707474</v>
      </c>
      <c r="F4361" s="25">
        <v>8.2217089869813123</v>
      </c>
      <c r="G4361" s="25">
        <v>11.336867297761492</v>
      </c>
      <c r="H4361" s="10">
        <v>0</v>
      </c>
    </row>
    <row r="4362" spans="1:8" x14ac:dyDescent="0.35">
      <c r="A4362" s="9" t="str">
        <f t="shared" si="143"/>
        <v>DISTRIBUCION VOLUMEN X CRITERIO (kg ó litros)BOLLERIA SALADA&lt;2MIL</v>
      </c>
      <c r="B4362" s="9">
        <v>0</v>
      </c>
      <c r="C4362" s="9">
        <v>0</v>
      </c>
      <c r="D4362" t="s">
        <v>155</v>
      </c>
      <c r="E4362" s="25">
        <v>4.40659767725609</v>
      </c>
      <c r="F4362" s="25">
        <v>6.0349353124943317</v>
      </c>
      <c r="G4362" s="25">
        <v>1.8986223890286753</v>
      </c>
      <c r="H4362" s="10">
        <v>0</v>
      </c>
    </row>
    <row r="4363" spans="1:8" x14ac:dyDescent="0.35">
      <c r="A4363" s="9" t="str">
        <f t="shared" si="143"/>
        <v>DISTRIBUCION VOLUMEN X CRITERIO (kg ó litros)BOLLERIA SALADA2-5MIL</v>
      </c>
      <c r="B4363" s="9">
        <v>0</v>
      </c>
      <c r="C4363" s="9">
        <v>0</v>
      </c>
      <c r="D4363" t="s">
        <v>156</v>
      </c>
      <c r="E4363" s="25">
        <v>3.7218386129814567</v>
      </c>
      <c r="F4363" s="25">
        <v>3.3804945944755431</v>
      </c>
      <c r="G4363" s="25">
        <v>3.8571222554898013</v>
      </c>
      <c r="H4363" s="10">
        <v>0</v>
      </c>
    </row>
    <row r="4364" spans="1:8" x14ac:dyDescent="0.35">
      <c r="A4364" s="9" t="str">
        <f t="shared" si="143"/>
        <v>DISTRIBUCION VOLUMEN X CRITERIO (kg ó litros)BOLLERIA SALADA5-10MIL</v>
      </c>
      <c r="B4364" s="9">
        <v>0</v>
      </c>
      <c r="C4364" s="9">
        <v>0</v>
      </c>
      <c r="D4364" t="s">
        <v>157</v>
      </c>
      <c r="E4364" s="25">
        <v>5.8778927601287396</v>
      </c>
      <c r="F4364" s="25">
        <v>5.8073479202312672</v>
      </c>
      <c r="G4364" s="25">
        <v>6.8549434633372028</v>
      </c>
      <c r="H4364" s="10">
        <v>0</v>
      </c>
    </row>
    <row r="4365" spans="1:8" x14ac:dyDescent="0.35">
      <c r="A4365" s="9" t="str">
        <f t="shared" si="143"/>
        <v>DISTRIBUCION VOLUMEN X CRITERIO (kg ó litros)BOLLERIA SALADA10-30MIL</v>
      </c>
      <c r="B4365" s="9">
        <v>0</v>
      </c>
      <c r="C4365" s="9">
        <v>0</v>
      </c>
      <c r="D4365" t="s">
        <v>158</v>
      </c>
      <c r="E4365" s="25">
        <v>15.884500479511548</v>
      </c>
      <c r="F4365" s="25">
        <v>22.064977711982326</v>
      </c>
      <c r="G4365" s="25">
        <v>16.483476321449157</v>
      </c>
      <c r="H4365" s="10">
        <v>0</v>
      </c>
    </row>
    <row r="4366" spans="1:8" x14ac:dyDescent="0.35">
      <c r="A4366" s="9" t="str">
        <f t="shared" si="143"/>
        <v>DISTRIBUCION VOLUMEN X CRITERIO (kg ó litros)BOLLERIA SALADA30-100MIL</v>
      </c>
      <c r="B4366" s="9">
        <v>0</v>
      </c>
      <c r="C4366" s="9">
        <v>0</v>
      </c>
      <c r="D4366" t="s">
        <v>159</v>
      </c>
      <c r="E4366" s="25">
        <v>29.8767579998092</v>
      </c>
      <c r="F4366" s="25">
        <v>21.846027412404766</v>
      </c>
      <c r="G4366" s="25">
        <v>25.871477814585571</v>
      </c>
      <c r="H4366" s="10">
        <v>0</v>
      </c>
    </row>
    <row r="4367" spans="1:8" x14ac:dyDescent="0.35">
      <c r="A4367" s="9" t="str">
        <f t="shared" si="143"/>
        <v>DISTRIBUCION VOLUMEN X CRITERIO (kg ó litros)BOLLERIA SALADA100-200MIL</v>
      </c>
      <c r="B4367" s="9">
        <v>0</v>
      </c>
      <c r="C4367" s="9">
        <v>0</v>
      </c>
      <c r="D4367" t="s">
        <v>160</v>
      </c>
      <c r="E4367" s="25">
        <v>5.973855323080322</v>
      </c>
      <c r="F4367" s="25">
        <v>5.3394982021891577</v>
      </c>
      <c r="G4367" s="25">
        <v>8.6835618071532057</v>
      </c>
      <c r="H4367" s="10">
        <v>0</v>
      </c>
    </row>
    <row r="4368" spans="1:8" x14ac:dyDescent="0.35">
      <c r="A4368" s="9" t="str">
        <f t="shared" si="143"/>
        <v>DISTRIBUCION VOLUMEN X CRITERIO (kg ó litros)BOLLERIA SALADA200-500MIL</v>
      </c>
      <c r="B4368" s="9">
        <v>0</v>
      </c>
      <c r="C4368" s="9">
        <v>0</v>
      </c>
      <c r="D4368" t="s">
        <v>161</v>
      </c>
      <c r="E4368" s="25">
        <v>19.239816028238462</v>
      </c>
      <c r="F4368" s="25">
        <v>23.784510583461525</v>
      </c>
      <c r="G4368" s="25">
        <v>18.132121747885897</v>
      </c>
      <c r="H4368" s="10">
        <v>0</v>
      </c>
    </row>
    <row r="4369" spans="1:8" x14ac:dyDescent="0.35">
      <c r="A4369" s="9" t="str">
        <f t="shared" si="143"/>
        <v>DISTRIBUCION VOLUMEN X CRITERIO (kg ó litros)BOLLERIA SALADA&gt;500MIL</v>
      </c>
      <c r="B4369" s="9">
        <v>0</v>
      </c>
      <c r="C4369" s="9">
        <v>0</v>
      </c>
      <c r="D4369" t="s">
        <v>162</v>
      </c>
      <c r="E4369" s="25">
        <v>15.018733587399142</v>
      </c>
      <c r="F4369" s="25">
        <v>11.742226832510363</v>
      </c>
      <c r="G4369" s="25">
        <v>18.218690340271628</v>
      </c>
      <c r="H4369" s="10">
        <v>0</v>
      </c>
    </row>
    <row r="4370" spans="1:8" x14ac:dyDescent="0.35">
      <c r="A4370" s="9" t="str">
        <f t="shared" si="143"/>
        <v>DISTRIBUCION VOLUMEN X CRITERIO (kg ó litros)BOLLERIA SALADADE 15 A 19 AÑOS</v>
      </c>
      <c r="B4370" s="9">
        <v>0</v>
      </c>
      <c r="C4370" s="9">
        <v>0</v>
      </c>
      <c r="D4370" t="s">
        <v>163</v>
      </c>
      <c r="E4370" s="25">
        <v>2.6483930086713765</v>
      </c>
      <c r="F4370" s="25">
        <v>6.5317538394036259</v>
      </c>
      <c r="G4370" s="25">
        <v>5.1371301064302228</v>
      </c>
      <c r="H4370" s="10">
        <v>0</v>
      </c>
    </row>
    <row r="4371" spans="1:8" x14ac:dyDescent="0.35">
      <c r="A4371" s="9" t="str">
        <f t="shared" si="143"/>
        <v>DISTRIBUCION VOLUMEN X CRITERIO (kg ó litros)BOLLERIA SALADADE 20 A 24 AÑOS</v>
      </c>
      <c r="B4371" s="9">
        <v>0</v>
      </c>
      <c r="C4371" s="9">
        <v>0</v>
      </c>
      <c r="D4371" t="s">
        <v>164</v>
      </c>
      <c r="E4371" s="25">
        <v>9.1711178393360147</v>
      </c>
      <c r="F4371" s="25">
        <v>4.7845261302283557</v>
      </c>
      <c r="G4371" s="25">
        <v>4.2266709149209003</v>
      </c>
      <c r="H4371" s="10">
        <v>0</v>
      </c>
    </row>
    <row r="4372" spans="1:8" x14ac:dyDescent="0.35">
      <c r="A4372" s="9" t="str">
        <f t="shared" si="143"/>
        <v>DISTRIBUCION VOLUMEN X CRITERIO (kg ó litros)BOLLERIA SALADADE 25 A 34 AÑOS</v>
      </c>
      <c r="B4372" s="9">
        <v>0</v>
      </c>
      <c r="C4372" s="9">
        <v>0</v>
      </c>
      <c r="D4372" t="s">
        <v>165</v>
      </c>
      <c r="E4372" s="25">
        <v>13.615933842469158</v>
      </c>
      <c r="F4372" s="25">
        <v>13.969443693497219</v>
      </c>
      <c r="G4372" s="25">
        <v>14.288831308384212</v>
      </c>
      <c r="H4372" s="10">
        <v>0</v>
      </c>
    </row>
    <row r="4373" spans="1:8" x14ac:dyDescent="0.35">
      <c r="A4373" s="9" t="str">
        <f t="shared" si="143"/>
        <v>DISTRIBUCION VOLUMEN X CRITERIO (kg ó litros)BOLLERIA SALADADE 35 A 49 AÑOS</v>
      </c>
      <c r="B4373" s="9">
        <v>0</v>
      </c>
      <c r="C4373" s="9">
        <v>0</v>
      </c>
      <c r="D4373" t="s">
        <v>166</v>
      </c>
      <c r="E4373" s="25">
        <v>29.262526297819353</v>
      </c>
      <c r="F4373" s="25">
        <v>27.629135332014165</v>
      </c>
      <c r="G4373" s="25">
        <v>27.602610177380232</v>
      </c>
      <c r="H4373" s="10">
        <v>0</v>
      </c>
    </row>
    <row r="4374" spans="1:8" x14ac:dyDescent="0.35">
      <c r="A4374" s="9" t="str">
        <f t="shared" si="143"/>
        <v>DISTRIBUCION VOLUMEN X CRITERIO (kg ó litros)BOLLERIA SALADADE 50 A 59 AÑOS</v>
      </c>
      <c r="B4374" s="9">
        <v>0</v>
      </c>
      <c r="C4374" s="9">
        <v>0</v>
      </c>
      <c r="D4374" t="s">
        <v>167</v>
      </c>
      <c r="E4374" s="25">
        <v>22.626011116634277</v>
      </c>
      <c r="F4374" s="25">
        <v>22.001508036382887</v>
      </c>
      <c r="G4374" s="25">
        <v>29.98177311511051</v>
      </c>
      <c r="H4374" s="10">
        <v>0</v>
      </c>
    </row>
    <row r="4375" spans="1:8" x14ac:dyDescent="0.35">
      <c r="A4375" s="9" t="str">
        <f t="shared" si="143"/>
        <v>DISTRIBUCION VOLUMEN X CRITERIO (kg ó litros)BOLLERIA SALADADE 60 A 75 AÑOS</v>
      </c>
      <c r="B4375" s="9">
        <v>0</v>
      </c>
      <c r="C4375" s="9">
        <v>0</v>
      </c>
      <c r="D4375" t="s">
        <v>168</v>
      </c>
      <c r="E4375" s="25">
        <v>22.67602090770783</v>
      </c>
      <c r="F4375" s="25">
        <v>25.083650242659118</v>
      </c>
      <c r="G4375" s="25">
        <v>18.762997913878099</v>
      </c>
      <c r="H4375" s="10">
        <v>0</v>
      </c>
    </row>
    <row r="4376" spans="1:8" x14ac:dyDescent="0.35">
      <c r="A4376" s="9" t="str">
        <f t="shared" si="143"/>
        <v>DISTRIBUCION VOLUMEN X CRITERIO (kg ó litros)BOLLERIA SALADANIVEL ALTO</v>
      </c>
      <c r="B4376" s="9">
        <v>0</v>
      </c>
      <c r="C4376" s="9">
        <v>0</v>
      </c>
      <c r="D4376" t="s">
        <v>256</v>
      </c>
      <c r="E4376" s="25">
        <v>20.512068125787682</v>
      </c>
      <c r="F4376" s="25">
        <v>18.761885719171843</v>
      </c>
      <c r="G4376" s="25">
        <v>24.69144190225996</v>
      </c>
      <c r="H4376" s="10">
        <v>0</v>
      </c>
    </row>
    <row r="4377" spans="1:8" x14ac:dyDescent="0.35">
      <c r="A4377" s="9" t="str">
        <f t="shared" si="143"/>
        <v>DISTRIBUCION VOLUMEN X CRITERIO (kg ó litros)BOLLERIA SALADANIVEL MEDIO ALTO</v>
      </c>
      <c r="B4377" s="9">
        <v>0</v>
      </c>
      <c r="C4377" s="9">
        <v>0</v>
      </c>
      <c r="D4377" t="s">
        <v>257</v>
      </c>
      <c r="E4377" s="25">
        <v>16.806899945270409</v>
      </c>
      <c r="F4377" s="25">
        <v>14.800617033901453</v>
      </c>
      <c r="G4377" s="25">
        <v>21.54533892062064</v>
      </c>
      <c r="H4377" s="10">
        <v>0</v>
      </c>
    </row>
    <row r="4378" spans="1:8" x14ac:dyDescent="0.35">
      <c r="A4378" s="9" t="str">
        <f t="shared" si="143"/>
        <v>DISTRIBUCION VOLUMEN X CRITERIO (kg ó litros)BOLLERIA SALADANIVEL MEDIO</v>
      </c>
      <c r="B4378" s="9">
        <v>0</v>
      </c>
      <c r="C4378" s="9">
        <v>0</v>
      </c>
      <c r="D4378" t="s">
        <v>258</v>
      </c>
      <c r="E4378" s="25">
        <v>24.507047062426878</v>
      </c>
      <c r="F4378" s="25">
        <v>20.724975967289602</v>
      </c>
      <c r="G4378" s="25">
        <v>18.832261117696948</v>
      </c>
      <c r="H4378" s="10">
        <v>0</v>
      </c>
    </row>
    <row r="4379" spans="1:8" x14ac:dyDescent="0.35">
      <c r="A4379" s="9" t="str">
        <f t="shared" si="143"/>
        <v>DISTRIBUCION VOLUMEN X CRITERIO (kg ó litros)BOLLERIA SALADANIVEL MEDIO BAJO</v>
      </c>
      <c r="B4379" s="9">
        <v>0</v>
      </c>
      <c r="C4379" s="9">
        <v>0</v>
      </c>
      <c r="D4379" t="s">
        <v>259</v>
      </c>
      <c r="E4379" s="25">
        <v>10.678742324049386</v>
      </c>
      <c r="F4379" s="25">
        <v>17.999057693188014</v>
      </c>
      <c r="G4379" s="25">
        <v>14.229668120756628</v>
      </c>
      <c r="H4379" s="10">
        <v>0</v>
      </c>
    </row>
    <row r="4380" spans="1:8" x14ac:dyDescent="0.35">
      <c r="A4380" s="9" t="str">
        <f t="shared" si="143"/>
        <v>DISTRIBUCION VOLUMEN X CRITERIO (kg ó litros)BOLLERIA SALADANIVEL BAJO</v>
      </c>
      <c r="B4380" s="9">
        <v>0</v>
      </c>
      <c r="C4380" s="9">
        <v>0</v>
      </c>
      <c r="D4380" t="s">
        <v>260</v>
      </c>
      <c r="E4380" s="25">
        <v>27.495237521402281</v>
      </c>
      <c r="F4380" s="25">
        <v>27.713485179180807</v>
      </c>
      <c r="G4380" s="25">
        <v>20.701305557247572</v>
      </c>
      <c r="H4380" s="10">
        <v>0</v>
      </c>
    </row>
    <row r="4381" spans="1:8" x14ac:dyDescent="0.35">
      <c r="A4381" s="9" t="str">
        <f t="shared" si="143"/>
        <v>DISTRIBUCION VOLUMEN X CRITERIO (kg ó litros)BOLLERIA SALADAHOMBRE</v>
      </c>
      <c r="B4381" s="9">
        <v>0</v>
      </c>
      <c r="C4381" s="9">
        <v>0</v>
      </c>
      <c r="D4381" t="s">
        <v>173</v>
      </c>
      <c r="E4381" s="25">
        <v>37.32422512439684</v>
      </c>
      <c r="F4381" s="25">
        <v>31.461612009704638</v>
      </c>
      <c r="G4381" s="25">
        <v>33.866817229794627</v>
      </c>
      <c r="H4381" s="10">
        <v>0</v>
      </c>
    </row>
    <row r="4382" spans="1:8" x14ac:dyDescent="0.35">
      <c r="A4382" s="9" t="str">
        <f t="shared" si="143"/>
        <v>DISTRIBUCION VOLUMEN X CRITERIO (kg ó litros)BOLLERIA SALADAMUJER</v>
      </c>
      <c r="B4382" s="9">
        <v>0</v>
      </c>
      <c r="C4382" s="9">
        <v>0</v>
      </c>
      <c r="D4382" t="s">
        <v>174</v>
      </c>
      <c r="E4382" s="25">
        <v>62.675774875603153</v>
      </c>
      <c r="F4382" s="25">
        <v>68.538396627388039</v>
      </c>
      <c r="G4382" s="25">
        <v>66.133187976399284</v>
      </c>
      <c r="H4382" s="10">
        <v>0</v>
      </c>
    </row>
    <row r="4383" spans="1:8" x14ac:dyDescent="0.35">
      <c r="A4383" s="9" t="str">
        <f>$B$2343&amp;$C$4383&amp;D4383</f>
        <v>DISTRIBUCION VOLUMEN X CRITERIO (kg ó litros)BOLLERIA DULCET.ESPAÑA</v>
      </c>
      <c r="B4383" s="9">
        <v>0</v>
      </c>
      <c r="C4383" s="9" t="s">
        <v>273</v>
      </c>
      <c r="D4383" t="s">
        <v>145</v>
      </c>
      <c r="E4383" s="25">
        <v>100</v>
      </c>
      <c r="F4383" s="25">
        <v>100</v>
      </c>
      <c r="G4383" s="25">
        <v>100</v>
      </c>
      <c r="H4383" s="10">
        <v>0</v>
      </c>
    </row>
    <row r="4384" spans="1:8" x14ac:dyDescent="0.35">
      <c r="A4384" s="9" t="str">
        <f t="shared" ref="A4384:A4412" si="144">$B$2343&amp;$C$4383&amp;D4384</f>
        <v>DISTRIBUCION VOLUMEN X CRITERIO (kg ó litros)BOLLERIA DULCEBCN AM</v>
      </c>
      <c r="B4384" s="9">
        <v>0</v>
      </c>
      <c r="C4384" s="9">
        <v>0</v>
      </c>
      <c r="D4384" t="s">
        <v>147</v>
      </c>
      <c r="E4384" s="25">
        <v>14.627470218542996</v>
      </c>
      <c r="F4384" s="25">
        <v>14.241100410433233</v>
      </c>
      <c r="G4384" s="25">
        <v>14.884995881963775</v>
      </c>
      <c r="H4384" s="10">
        <v>0</v>
      </c>
    </row>
    <row r="4385" spans="1:8" x14ac:dyDescent="0.35">
      <c r="A4385" s="9" t="str">
        <f t="shared" si="144"/>
        <v>DISTRIBUCION VOLUMEN X CRITERIO (kg ó litros)BOLLERIA DULCEREST.CAT ARAGON</v>
      </c>
      <c r="B4385" s="9">
        <v>0</v>
      </c>
      <c r="C4385" s="9">
        <v>0</v>
      </c>
      <c r="D4385" t="s">
        <v>148</v>
      </c>
      <c r="E4385" s="25">
        <v>15.197799008163507</v>
      </c>
      <c r="F4385" s="25">
        <v>17.137911884245007</v>
      </c>
      <c r="G4385" s="25">
        <v>18.524155609691178</v>
      </c>
      <c r="H4385" s="10">
        <v>0</v>
      </c>
    </row>
    <row r="4386" spans="1:8" x14ac:dyDescent="0.35">
      <c r="A4386" s="9" t="str">
        <f t="shared" si="144"/>
        <v>DISTRIBUCION VOLUMEN X CRITERIO (kg ó litros)BOLLERIA DULCELEVANTE</v>
      </c>
      <c r="B4386" s="9">
        <v>0</v>
      </c>
      <c r="C4386" s="9">
        <v>0</v>
      </c>
      <c r="D4386" t="s">
        <v>149</v>
      </c>
      <c r="E4386" s="25">
        <v>12.227384984019439</v>
      </c>
      <c r="F4386" s="25">
        <v>13.138222555116508</v>
      </c>
      <c r="G4386" s="25">
        <v>12.123207400506509</v>
      </c>
      <c r="H4386" s="10">
        <v>0</v>
      </c>
    </row>
    <row r="4387" spans="1:8" x14ac:dyDescent="0.35">
      <c r="A4387" s="9" t="str">
        <f t="shared" si="144"/>
        <v>DISTRIBUCION VOLUMEN X CRITERIO (kg ó litros)BOLLERIA DULCEANDALUCIA</v>
      </c>
      <c r="B4387" s="9">
        <v>0</v>
      </c>
      <c r="C4387" s="9">
        <v>0</v>
      </c>
      <c r="D4387" t="s">
        <v>150</v>
      </c>
      <c r="E4387" s="25">
        <v>14.546566747188239</v>
      </c>
      <c r="F4387" s="25">
        <v>11.06284953977905</v>
      </c>
      <c r="G4387" s="25">
        <v>11.943514430486198</v>
      </c>
      <c r="H4387" s="10">
        <v>0</v>
      </c>
    </row>
    <row r="4388" spans="1:8" x14ac:dyDescent="0.35">
      <c r="A4388" s="9" t="str">
        <f t="shared" si="144"/>
        <v>DISTRIBUCION VOLUMEN X CRITERIO (kg ó litros)BOLLERIA DULCEMDD AM</v>
      </c>
      <c r="B4388" s="9">
        <v>0</v>
      </c>
      <c r="C4388" s="9">
        <v>0</v>
      </c>
      <c r="D4388" t="s">
        <v>151</v>
      </c>
      <c r="E4388" s="25">
        <v>17.927854229991276</v>
      </c>
      <c r="F4388" s="25">
        <v>18.736818218098801</v>
      </c>
      <c r="G4388" s="25">
        <v>18.498461763985414</v>
      </c>
      <c r="H4388" s="10">
        <v>0</v>
      </c>
    </row>
    <row r="4389" spans="1:8" x14ac:dyDescent="0.35">
      <c r="A4389" s="9" t="str">
        <f t="shared" si="144"/>
        <v>DISTRIBUCION VOLUMEN X CRITERIO (kg ó litros)BOLLERIA DULCERTO CENTRO</v>
      </c>
      <c r="B4389" s="9">
        <v>0</v>
      </c>
      <c r="C4389" s="9">
        <v>0</v>
      </c>
      <c r="D4389" t="s">
        <v>152</v>
      </c>
      <c r="E4389" s="25">
        <v>8.0149715024427408</v>
      </c>
      <c r="F4389" s="25">
        <v>7.0506062661679234</v>
      </c>
      <c r="G4389" s="25">
        <v>6.0807154388746483</v>
      </c>
      <c r="H4389" s="10">
        <v>0</v>
      </c>
    </row>
    <row r="4390" spans="1:8" x14ac:dyDescent="0.35">
      <c r="A4390" s="9" t="str">
        <f t="shared" si="144"/>
        <v>DISTRIBUCION VOLUMEN X CRITERIO (kg ó litros)BOLLERIA DULCENORTE-CENTRO</v>
      </c>
      <c r="B4390" s="9">
        <v>0</v>
      </c>
      <c r="C4390" s="9">
        <v>0</v>
      </c>
      <c r="D4390" t="s">
        <v>153</v>
      </c>
      <c r="E4390" s="25">
        <v>9.848320130070217</v>
      </c>
      <c r="F4390" s="25">
        <v>10.085395235221029</v>
      </c>
      <c r="G4390" s="25">
        <v>10.316893978408762</v>
      </c>
      <c r="H4390" s="10">
        <v>0</v>
      </c>
    </row>
    <row r="4391" spans="1:8" x14ac:dyDescent="0.35">
      <c r="A4391" s="9" t="str">
        <f t="shared" si="144"/>
        <v>DISTRIBUCION VOLUMEN X CRITERIO (kg ó litros)BOLLERIA DULCENOROESTE</v>
      </c>
      <c r="B4391" s="9">
        <v>0</v>
      </c>
      <c r="C4391" s="9">
        <v>0</v>
      </c>
      <c r="D4391" t="s">
        <v>154</v>
      </c>
      <c r="E4391" s="25">
        <v>7.60964047705792</v>
      </c>
      <c r="F4391" s="25">
        <v>8.5470902831609834</v>
      </c>
      <c r="G4391" s="25">
        <v>7.628047780793171</v>
      </c>
      <c r="H4391" s="10">
        <v>0</v>
      </c>
    </row>
    <row r="4392" spans="1:8" x14ac:dyDescent="0.35">
      <c r="A4392" s="9" t="str">
        <f t="shared" si="144"/>
        <v>DISTRIBUCION VOLUMEN X CRITERIO (kg ó litros)BOLLERIA DULCE&lt;2MIL</v>
      </c>
      <c r="B4392" s="9">
        <v>0</v>
      </c>
      <c r="C4392" s="9">
        <v>0</v>
      </c>
      <c r="D4392" t="s">
        <v>155</v>
      </c>
      <c r="E4392" s="25">
        <v>4.6111457639883042</v>
      </c>
      <c r="F4392" s="25">
        <v>5.7435342793155435</v>
      </c>
      <c r="G4392" s="25">
        <v>6.476749008102983</v>
      </c>
      <c r="H4392" s="10">
        <v>0</v>
      </c>
    </row>
    <row r="4393" spans="1:8" x14ac:dyDescent="0.35">
      <c r="A4393" s="9" t="str">
        <f t="shared" si="144"/>
        <v>DISTRIBUCION VOLUMEN X CRITERIO (kg ó litros)BOLLERIA DULCE2-5MIL</v>
      </c>
      <c r="B4393" s="9">
        <v>0</v>
      </c>
      <c r="C4393" s="9">
        <v>0</v>
      </c>
      <c r="D4393" t="s">
        <v>156</v>
      </c>
      <c r="E4393" s="25">
        <v>4.7871298788418244</v>
      </c>
      <c r="F4393" s="25">
        <v>4.2764051080871068</v>
      </c>
      <c r="G4393" s="25">
        <v>3.3748608836707814</v>
      </c>
      <c r="H4393" s="10">
        <v>0</v>
      </c>
    </row>
    <row r="4394" spans="1:8" x14ac:dyDescent="0.35">
      <c r="A4394" s="9" t="str">
        <f t="shared" si="144"/>
        <v>DISTRIBUCION VOLUMEN X CRITERIO (kg ó litros)BOLLERIA DULCE5-10MIL</v>
      </c>
      <c r="B4394" s="9">
        <v>0</v>
      </c>
      <c r="C4394" s="9">
        <v>0</v>
      </c>
      <c r="D4394" t="s">
        <v>157</v>
      </c>
      <c r="E4394" s="25">
        <v>7.921731647348726</v>
      </c>
      <c r="F4394" s="25">
        <v>6.9530515001458957</v>
      </c>
      <c r="G4394" s="25">
        <v>5.778318491043513</v>
      </c>
      <c r="H4394" s="10">
        <v>0</v>
      </c>
    </row>
    <row r="4395" spans="1:8" x14ac:dyDescent="0.35">
      <c r="A4395" s="9" t="str">
        <f t="shared" si="144"/>
        <v>DISTRIBUCION VOLUMEN X CRITERIO (kg ó litros)BOLLERIA DULCE10-30MIL</v>
      </c>
      <c r="B4395" s="9">
        <v>0</v>
      </c>
      <c r="C4395" s="9">
        <v>0</v>
      </c>
      <c r="D4395" t="s">
        <v>158</v>
      </c>
      <c r="E4395" s="25">
        <v>14.632459867985004</v>
      </c>
      <c r="F4395" s="25">
        <v>16.052259252038382</v>
      </c>
      <c r="G4395" s="25">
        <v>17.214508217748641</v>
      </c>
      <c r="H4395" s="10">
        <v>0</v>
      </c>
    </row>
    <row r="4396" spans="1:8" x14ac:dyDescent="0.35">
      <c r="A4396" s="9" t="str">
        <f t="shared" si="144"/>
        <v>DISTRIBUCION VOLUMEN X CRITERIO (kg ó litros)BOLLERIA DULCE30-100MIL</v>
      </c>
      <c r="B4396" s="9">
        <v>0</v>
      </c>
      <c r="C4396" s="9">
        <v>0</v>
      </c>
      <c r="D4396" t="s">
        <v>159</v>
      </c>
      <c r="E4396" s="25">
        <v>21.556015337106007</v>
      </c>
      <c r="F4396" s="25">
        <v>21.341331768638803</v>
      </c>
      <c r="G4396" s="25">
        <v>21.182426111628679</v>
      </c>
      <c r="H4396" s="10">
        <v>0</v>
      </c>
    </row>
    <row r="4397" spans="1:8" x14ac:dyDescent="0.35">
      <c r="A4397" s="9" t="str">
        <f t="shared" si="144"/>
        <v>DISTRIBUCION VOLUMEN X CRITERIO (kg ó litros)BOLLERIA DULCE100-200MIL</v>
      </c>
      <c r="B4397" s="9">
        <v>0</v>
      </c>
      <c r="C4397" s="9">
        <v>0</v>
      </c>
      <c r="D4397" t="s">
        <v>160</v>
      </c>
      <c r="E4397" s="25">
        <v>8.1856740688009708</v>
      </c>
      <c r="F4397" s="25">
        <v>8.4145392472455995</v>
      </c>
      <c r="G4397" s="25">
        <v>9.2004065958017254</v>
      </c>
      <c r="H4397" s="10">
        <v>0</v>
      </c>
    </row>
    <row r="4398" spans="1:8" x14ac:dyDescent="0.35">
      <c r="A4398" s="9" t="str">
        <f t="shared" si="144"/>
        <v>DISTRIBUCION VOLUMEN X CRITERIO (kg ó litros)BOLLERIA DULCE200-500MIL</v>
      </c>
      <c r="B4398" s="9">
        <v>0</v>
      </c>
      <c r="C4398" s="9">
        <v>0</v>
      </c>
      <c r="D4398" t="s">
        <v>161</v>
      </c>
      <c r="E4398" s="25">
        <v>15.697203625313266</v>
      </c>
      <c r="F4398" s="25">
        <v>15.377187523891466</v>
      </c>
      <c r="G4398" s="25">
        <v>13.941641543752448</v>
      </c>
      <c r="H4398" s="10">
        <v>0</v>
      </c>
    </row>
    <row r="4399" spans="1:8" x14ac:dyDescent="0.35">
      <c r="A4399" s="9" t="str">
        <f t="shared" si="144"/>
        <v>DISTRIBUCION VOLUMEN X CRITERIO (kg ó litros)BOLLERIA DULCE&gt;500MIL</v>
      </c>
      <c r="B4399" s="9">
        <v>0</v>
      </c>
      <c r="C4399" s="9">
        <v>0</v>
      </c>
      <c r="D4399" t="s">
        <v>162</v>
      </c>
      <c r="E4399" s="25">
        <v>22.608639810615895</v>
      </c>
      <c r="F4399" s="25">
        <v>21.841695059155509</v>
      </c>
      <c r="G4399" s="25">
        <v>22.83106793120276</v>
      </c>
      <c r="H4399" s="10">
        <v>0</v>
      </c>
    </row>
    <row r="4400" spans="1:8" x14ac:dyDescent="0.35">
      <c r="A4400" s="9" t="str">
        <f t="shared" si="144"/>
        <v>DISTRIBUCION VOLUMEN X CRITERIO (kg ó litros)BOLLERIA DULCEDE 15 A 19 AÑOS</v>
      </c>
      <c r="B4400" s="9">
        <v>0</v>
      </c>
      <c r="C4400" s="9">
        <v>0</v>
      </c>
      <c r="D4400" t="s">
        <v>163</v>
      </c>
      <c r="E4400" s="25">
        <v>3.8966170176783188</v>
      </c>
      <c r="F4400" s="25">
        <v>3.0852570969695012</v>
      </c>
      <c r="G4400" s="25">
        <v>3.5649424921545143</v>
      </c>
      <c r="H4400" s="10">
        <v>0</v>
      </c>
    </row>
    <row r="4401" spans="1:8" x14ac:dyDescent="0.35">
      <c r="A4401" s="9" t="str">
        <f t="shared" si="144"/>
        <v>DISTRIBUCION VOLUMEN X CRITERIO (kg ó litros)BOLLERIA DULCEDE 20 A 24 AÑOS</v>
      </c>
      <c r="B4401" s="9">
        <v>0</v>
      </c>
      <c r="C4401" s="9">
        <v>0</v>
      </c>
      <c r="D4401" t="s">
        <v>164</v>
      </c>
      <c r="E4401" s="25">
        <v>3.2221714844909473</v>
      </c>
      <c r="F4401" s="25">
        <v>2.7614359873137122</v>
      </c>
      <c r="G4401" s="25">
        <v>2.1335323878245003</v>
      </c>
      <c r="H4401" s="10">
        <v>0</v>
      </c>
    </row>
    <row r="4402" spans="1:8" x14ac:dyDescent="0.35">
      <c r="A4402" s="9" t="str">
        <f t="shared" si="144"/>
        <v>DISTRIBUCION VOLUMEN X CRITERIO (kg ó litros)BOLLERIA DULCEDE 25 A 34 AÑOS</v>
      </c>
      <c r="B4402" s="9">
        <v>0</v>
      </c>
      <c r="C4402" s="9">
        <v>0</v>
      </c>
      <c r="D4402" t="s">
        <v>165</v>
      </c>
      <c r="E4402" s="25">
        <v>7.8509552487737038</v>
      </c>
      <c r="F4402" s="25">
        <v>7.7248256121403154</v>
      </c>
      <c r="G4402" s="25">
        <v>7.0434775899747528</v>
      </c>
      <c r="H4402" s="10">
        <v>0</v>
      </c>
    </row>
    <row r="4403" spans="1:8" x14ac:dyDescent="0.35">
      <c r="A4403" s="9" t="str">
        <f t="shared" si="144"/>
        <v>DISTRIBUCION VOLUMEN X CRITERIO (kg ó litros)BOLLERIA DULCEDE 35 A 49 AÑOS</v>
      </c>
      <c r="B4403" s="9">
        <v>0</v>
      </c>
      <c r="C4403" s="9">
        <v>0</v>
      </c>
      <c r="D4403" t="s">
        <v>166</v>
      </c>
      <c r="E4403" s="25">
        <v>27.178757338296588</v>
      </c>
      <c r="F4403" s="25">
        <v>25.713958860970671</v>
      </c>
      <c r="G4403" s="25">
        <v>22.540799419810167</v>
      </c>
      <c r="H4403" s="10">
        <v>0</v>
      </c>
    </row>
    <row r="4404" spans="1:8" x14ac:dyDescent="0.35">
      <c r="A4404" s="9" t="str">
        <f t="shared" si="144"/>
        <v>DISTRIBUCION VOLUMEN X CRITERIO (kg ó litros)BOLLERIA DULCEDE 50 A 59 AÑOS</v>
      </c>
      <c r="B4404" s="9">
        <v>0</v>
      </c>
      <c r="C4404" s="9">
        <v>0</v>
      </c>
      <c r="D4404" t="s">
        <v>167</v>
      </c>
      <c r="E4404" s="25">
        <v>27.158433866711963</v>
      </c>
      <c r="F4404" s="25">
        <v>26.63546623903002</v>
      </c>
      <c r="G4404" s="25">
        <v>28.240315863987149</v>
      </c>
      <c r="H4404" s="10">
        <v>0</v>
      </c>
    </row>
    <row r="4405" spans="1:8" x14ac:dyDescent="0.35">
      <c r="A4405" s="9" t="str">
        <f t="shared" si="144"/>
        <v>DISTRIBUCION VOLUMEN X CRITERIO (kg ó litros)BOLLERIA DULCEDE 60 A 75 AÑOS</v>
      </c>
      <c r="B4405" s="9">
        <v>0</v>
      </c>
      <c r="C4405" s="9">
        <v>0</v>
      </c>
      <c r="D4405" t="s">
        <v>168</v>
      </c>
      <c r="E4405" s="25">
        <v>30.69307599026298</v>
      </c>
      <c r="F4405" s="25">
        <v>34.079061811353242</v>
      </c>
      <c r="G4405" s="25">
        <v>36.476928388603746</v>
      </c>
      <c r="H4405" s="10">
        <v>0</v>
      </c>
    </row>
    <row r="4406" spans="1:8" x14ac:dyDescent="0.35">
      <c r="A4406" s="9" t="str">
        <f t="shared" si="144"/>
        <v>DISTRIBUCION VOLUMEN X CRITERIO (kg ó litros)BOLLERIA DULCENIVEL ALTO</v>
      </c>
      <c r="B4406" s="9">
        <v>0</v>
      </c>
      <c r="C4406" s="9">
        <v>0</v>
      </c>
      <c r="D4406" t="s">
        <v>256</v>
      </c>
      <c r="E4406" s="25">
        <v>22.378550381867814</v>
      </c>
      <c r="F4406" s="25">
        <v>21.713220877456415</v>
      </c>
      <c r="G4406" s="25">
        <v>19.977259181677727</v>
      </c>
      <c r="H4406" s="10">
        <v>0</v>
      </c>
    </row>
    <row r="4407" spans="1:8" x14ac:dyDescent="0.35">
      <c r="A4407" s="9" t="str">
        <f t="shared" si="144"/>
        <v>DISTRIBUCION VOLUMEN X CRITERIO (kg ó litros)BOLLERIA DULCENIVEL MEDIO ALTO</v>
      </c>
      <c r="B4407" s="9">
        <v>0</v>
      </c>
      <c r="C4407" s="9">
        <v>0</v>
      </c>
      <c r="D4407" t="s">
        <v>257</v>
      </c>
      <c r="E4407" s="25">
        <v>12.104856707666929</v>
      </c>
      <c r="F4407" s="25">
        <v>12.843298322732451</v>
      </c>
      <c r="G4407" s="25">
        <v>14.345025855866805</v>
      </c>
      <c r="H4407" s="10">
        <v>0</v>
      </c>
    </row>
    <row r="4408" spans="1:8" x14ac:dyDescent="0.35">
      <c r="A4408" s="9" t="str">
        <f t="shared" si="144"/>
        <v>DISTRIBUCION VOLUMEN X CRITERIO (kg ó litros)BOLLERIA DULCENIVEL MEDIO</v>
      </c>
      <c r="B4408" s="9">
        <v>0</v>
      </c>
      <c r="C4408" s="9">
        <v>0</v>
      </c>
      <c r="D4408" t="s">
        <v>258</v>
      </c>
      <c r="E4408" s="25">
        <v>25.117858803684573</v>
      </c>
      <c r="F4408" s="25">
        <v>26.319935293725106</v>
      </c>
      <c r="G4408" s="25">
        <v>22.52729766168838</v>
      </c>
      <c r="H4408" s="10">
        <v>0</v>
      </c>
    </row>
    <row r="4409" spans="1:8" x14ac:dyDescent="0.35">
      <c r="A4409" s="9" t="str">
        <f t="shared" si="144"/>
        <v>DISTRIBUCION VOLUMEN X CRITERIO (kg ó litros)BOLLERIA DULCENIVEL MEDIO BAJO</v>
      </c>
      <c r="B4409" s="9">
        <v>0</v>
      </c>
      <c r="C4409" s="9">
        <v>0</v>
      </c>
      <c r="D4409" t="s">
        <v>259</v>
      </c>
      <c r="E4409" s="25">
        <v>11.552846408008834</v>
      </c>
      <c r="F4409" s="25">
        <v>12.123855990031615</v>
      </c>
      <c r="G4409" s="25">
        <v>17.501038670964085</v>
      </c>
      <c r="H4409" s="10">
        <v>0</v>
      </c>
    </row>
    <row r="4410" spans="1:8" x14ac:dyDescent="0.35">
      <c r="A4410" s="9" t="str">
        <f t="shared" si="144"/>
        <v>DISTRIBUCION VOLUMEN X CRITERIO (kg ó litros)BOLLERIA DULCENIVEL BAJO</v>
      </c>
      <c r="B4410" s="9">
        <v>0</v>
      </c>
      <c r="C4410" s="9">
        <v>0</v>
      </c>
      <c r="D4410" t="s">
        <v>260</v>
      </c>
      <c r="E4410" s="25">
        <v>28.845902293724517</v>
      </c>
      <c r="F4410" s="25">
        <v>26.999691385313568</v>
      </c>
      <c r="G4410" s="25">
        <v>25.649386345093365</v>
      </c>
      <c r="H4410" s="10">
        <v>0</v>
      </c>
    </row>
    <row r="4411" spans="1:8" x14ac:dyDescent="0.35">
      <c r="A4411" s="9" t="str">
        <f t="shared" si="144"/>
        <v>DISTRIBUCION VOLUMEN X CRITERIO (kg ó litros)BOLLERIA DULCEHOMBRE</v>
      </c>
      <c r="B4411" s="9">
        <v>0</v>
      </c>
      <c r="C4411" s="9">
        <v>0</v>
      </c>
      <c r="D4411" t="s">
        <v>173</v>
      </c>
      <c r="E4411" s="25">
        <v>42.891938788038779</v>
      </c>
      <c r="F4411" s="25">
        <v>42.457156112860631</v>
      </c>
      <c r="G4411" s="25">
        <v>44.299615585658046</v>
      </c>
      <c r="H4411" s="10">
        <v>0</v>
      </c>
    </row>
    <row r="4412" spans="1:8" x14ac:dyDescent="0.35">
      <c r="A4412" s="9" t="str">
        <f t="shared" si="144"/>
        <v>DISTRIBUCION VOLUMEN X CRITERIO (kg ó litros)BOLLERIA DULCEMUJER</v>
      </c>
      <c r="B4412" s="9">
        <v>0</v>
      </c>
      <c r="C4412" s="9">
        <v>0</v>
      </c>
      <c r="D4412" t="s">
        <v>174</v>
      </c>
      <c r="E4412" s="25">
        <v>57.108079455652053</v>
      </c>
      <c r="F4412" s="25">
        <v>57.542843887139362</v>
      </c>
      <c r="G4412" s="25">
        <v>55.700365126116068</v>
      </c>
      <c r="H4412" s="10">
        <v>0</v>
      </c>
    </row>
    <row r="4413" spans="1:8" x14ac:dyDescent="0.35">
      <c r="A4413" s="9" t="str">
        <f>$B$2343&amp;$C$4413&amp;D4413</f>
        <v>DISTRIBUCION VOLUMEN X CRITERIO (kg ó litros)PAL.PAN+BARRIT+TORTITT.ESPAÑA</v>
      </c>
      <c r="B4413" s="9">
        <v>0</v>
      </c>
      <c r="C4413" s="9" t="s">
        <v>274</v>
      </c>
      <c r="D4413" t="s">
        <v>145</v>
      </c>
      <c r="E4413" s="25">
        <v>100</v>
      </c>
      <c r="F4413" s="25">
        <v>100</v>
      </c>
      <c r="G4413" s="25">
        <v>100</v>
      </c>
      <c r="H4413" s="10">
        <v>0</v>
      </c>
    </row>
    <row r="4414" spans="1:8" x14ac:dyDescent="0.35">
      <c r="A4414" s="9" t="str">
        <f t="shared" ref="A4414:A4442" si="145">$B$2343&amp;$C$4413&amp;D4414</f>
        <v>DISTRIBUCION VOLUMEN X CRITERIO (kg ó litros)PAL.PAN+BARRIT+TORTITBCN AM</v>
      </c>
      <c r="B4414" s="9">
        <v>0</v>
      </c>
      <c r="C4414" s="9">
        <v>0</v>
      </c>
      <c r="D4414" t="s">
        <v>147</v>
      </c>
      <c r="E4414" s="25">
        <v>11.651530845398355</v>
      </c>
      <c r="F4414" s="25">
        <v>18.774684504890288</v>
      </c>
      <c r="G4414" s="25">
        <v>12.093089515054588</v>
      </c>
      <c r="H4414" s="10">
        <v>0</v>
      </c>
    </row>
    <row r="4415" spans="1:8" x14ac:dyDescent="0.35">
      <c r="A4415" s="9" t="str">
        <f t="shared" si="145"/>
        <v>DISTRIBUCION VOLUMEN X CRITERIO (kg ó litros)PAL.PAN+BARRIT+TORTITREST.CAT ARAGON</v>
      </c>
      <c r="B4415" s="9">
        <v>0</v>
      </c>
      <c r="C4415" s="9">
        <v>0</v>
      </c>
      <c r="D4415" t="s">
        <v>148</v>
      </c>
      <c r="E4415" s="25">
        <v>12.158321607423744</v>
      </c>
      <c r="F4415" s="25">
        <v>13.588136050961763</v>
      </c>
      <c r="G4415" s="25">
        <v>15.773846732583927</v>
      </c>
      <c r="H4415" s="10">
        <v>0</v>
      </c>
    </row>
    <row r="4416" spans="1:8" x14ac:dyDescent="0.35">
      <c r="A4416" s="9" t="str">
        <f t="shared" si="145"/>
        <v>DISTRIBUCION VOLUMEN X CRITERIO (kg ó litros)PAL.PAN+BARRIT+TORTITLEVANTE</v>
      </c>
      <c r="B4416" s="9">
        <v>0</v>
      </c>
      <c r="C4416" s="9">
        <v>0</v>
      </c>
      <c r="D4416" t="s">
        <v>149</v>
      </c>
      <c r="E4416" s="25">
        <v>26.279906403148516</v>
      </c>
      <c r="F4416" s="25">
        <v>20.476637265714999</v>
      </c>
      <c r="G4416" s="25">
        <v>16.098216193642646</v>
      </c>
      <c r="H4416" s="10">
        <v>0</v>
      </c>
    </row>
    <row r="4417" spans="1:8" x14ac:dyDescent="0.35">
      <c r="A4417" s="9" t="str">
        <f t="shared" si="145"/>
        <v>DISTRIBUCION VOLUMEN X CRITERIO (kg ó litros)PAL.PAN+BARRIT+TORTITANDALUCIA</v>
      </c>
      <c r="B4417" s="9">
        <v>0</v>
      </c>
      <c r="C4417" s="9">
        <v>0</v>
      </c>
      <c r="D4417" t="s">
        <v>150</v>
      </c>
      <c r="E4417" s="25">
        <v>20.524832679973944</v>
      </c>
      <c r="F4417" s="25">
        <v>20.42814859708411</v>
      </c>
      <c r="G4417" s="25">
        <v>21.059857707896573</v>
      </c>
      <c r="H4417" s="10">
        <v>0</v>
      </c>
    </row>
    <row r="4418" spans="1:8" x14ac:dyDescent="0.35">
      <c r="A4418" s="9" t="str">
        <f t="shared" si="145"/>
        <v>DISTRIBUCION VOLUMEN X CRITERIO (kg ó litros)PAL.PAN+BARRIT+TORTITMDD AM</v>
      </c>
      <c r="B4418" s="9">
        <v>0</v>
      </c>
      <c r="C4418" s="9">
        <v>0</v>
      </c>
      <c r="D4418" t="s">
        <v>151</v>
      </c>
      <c r="E4418" s="25">
        <v>7.3592257929606397</v>
      </c>
      <c r="F4418" s="25">
        <v>9.0269142703371248</v>
      </c>
      <c r="G4418" s="25">
        <v>12.981389539257362</v>
      </c>
      <c r="H4418" s="10">
        <v>0</v>
      </c>
    </row>
    <row r="4419" spans="1:8" x14ac:dyDescent="0.35">
      <c r="A4419" s="9" t="str">
        <f t="shared" si="145"/>
        <v>DISTRIBUCION VOLUMEN X CRITERIO (kg ó litros)PAL.PAN+BARRIT+TORTITRTO CENTRO</v>
      </c>
      <c r="B4419" s="9">
        <v>0</v>
      </c>
      <c r="C4419" s="9">
        <v>0</v>
      </c>
      <c r="D4419" t="s">
        <v>152</v>
      </c>
      <c r="E4419" s="25">
        <v>8.5204705210505054</v>
      </c>
      <c r="F4419" s="25">
        <v>6.595031766230214</v>
      </c>
      <c r="G4419" s="25">
        <v>5.9845625762150947</v>
      </c>
      <c r="H4419" s="10">
        <v>0</v>
      </c>
    </row>
    <row r="4420" spans="1:8" x14ac:dyDescent="0.35">
      <c r="A4420" s="9" t="str">
        <f t="shared" si="145"/>
        <v>DISTRIBUCION VOLUMEN X CRITERIO (kg ó litros)PAL.PAN+BARRIT+TORTITNORTE-CENTRO</v>
      </c>
      <c r="B4420" s="9">
        <v>0</v>
      </c>
      <c r="C4420" s="9">
        <v>0</v>
      </c>
      <c r="D4420" t="s">
        <v>153</v>
      </c>
      <c r="E4420" s="25">
        <v>8.6333860894234906</v>
      </c>
      <c r="F4420" s="25">
        <v>6.2899356785298091</v>
      </c>
      <c r="G4420" s="25">
        <v>9.7274497191760485</v>
      </c>
      <c r="H4420" s="10">
        <v>0</v>
      </c>
    </row>
    <row r="4421" spans="1:8" x14ac:dyDescent="0.35">
      <c r="A4421" s="9" t="str">
        <f t="shared" si="145"/>
        <v>DISTRIBUCION VOLUMEN X CRITERIO (kg ó litros)PAL.PAN+BARRIT+TORTITNOROESTE</v>
      </c>
      <c r="B4421" s="9">
        <v>0</v>
      </c>
      <c r="C4421" s="9">
        <v>0</v>
      </c>
      <c r="D4421" t="s">
        <v>154</v>
      </c>
      <c r="E4421" s="25">
        <v>4.8723305175441496</v>
      </c>
      <c r="F4421" s="25">
        <v>4.8205247051680429</v>
      </c>
      <c r="G4421" s="25">
        <v>6.2815933298793727</v>
      </c>
      <c r="H4421" s="10">
        <v>0</v>
      </c>
    </row>
    <row r="4422" spans="1:8" x14ac:dyDescent="0.35">
      <c r="A4422" s="9" t="str">
        <f t="shared" si="145"/>
        <v>DISTRIBUCION VOLUMEN X CRITERIO (kg ó litros)PAL.PAN+BARRIT+TORTIT&lt;2MIL</v>
      </c>
      <c r="B4422" s="9">
        <v>0</v>
      </c>
      <c r="C4422" s="9">
        <v>0</v>
      </c>
      <c r="D4422" t="s">
        <v>155</v>
      </c>
      <c r="E4422" s="25">
        <v>2.4798466584564292</v>
      </c>
      <c r="F4422" s="25">
        <v>4.2369390162645564</v>
      </c>
      <c r="G4422" s="25">
        <v>3.5946794989936448</v>
      </c>
      <c r="H4422" s="10">
        <v>0</v>
      </c>
    </row>
    <row r="4423" spans="1:8" x14ac:dyDescent="0.35">
      <c r="A4423" s="9" t="str">
        <f t="shared" si="145"/>
        <v>DISTRIBUCION VOLUMEN X CRITERIO (kg ó litros)PAL.PAN+BARRIT+TORTIT2-5MIL</v>
      </c>
      <c r="B4423" s="9">
        <v>0</v>
      </c>
      <c r="C4423" s="9">
        <v>0</v>
      </c>
      <c r="D4423" t="s">
        <v>156</v>
      </c>
      <c r="E4423" s="25">
        <v>4.1074106104658865</v>
      </c>
      <c r="F4423" s="25">
        <v>2.0667151777617168</v>
      </c>
      <c r="G4423" s="25">
        <v>2.0813045091859492</v>
      </c>
      <c r="H4423" s="10">
        <v>0</v>
      </c>
    </row>
    <row r="4424" spans="1:8" x14ac:dyDescent="0.35">
      <c r="A4424" s="9" t="str">
        <f t="shared" si="145"/>
        <v>DISTRIBUCION VOLUMEN X CRITERIO (kg ó litros)PAL.PAN+BARRIT+TORTIT5-10MIL</v>
      </c>
      <c r="B4424" s="9">
        <v>0</v>
      </c>
      <c r="C4424" s="9">
        <v>0</v>
      </c>
      <c r="D4424" t="s">
        <v>157</v>
      </c>
      <c r="E4424" s="25">
        <v>5.4496743030202994</v>
      </c>
      <c r="F4424" s="25">
        <v>5.7474311037487995</v>
      </c>
      <c r="G4424" s="25">
        <v>3.6848768025822203</v>
      </c>
      <c r="H4424" s="10">
        <v>0</v>
      </c>
    </row>
    <row r="4425" spans="1:8" x14ac:dyDescent="0.35">
      <c r="A4425" s="9" t="str">
        <f t="shared" si="145"/>
        <v>DISTRIBUCION VOLUMEN X CRITERIO (kg ó litros)PAL.PAN+BARRIT+TORTIT10-30MIL</v>
      </c>
      <c r="B4425" s="9">
        <v>0</v>
      </c>
      <c r="C4425" s="9">
        <v>0</v>
      </c>
      <c r="D4425" t="s">
        <v>158</v>
      </c>
      <c r="E4425" s="25">
        <v>22.491974414483568</v>
      </c>
      <c r="F4425" s="25">
        <v>22.855012085338643</v>
      </c>
      <c r="G4425" s="25">
        <v>20.758068338320463</v>
      </c>
      <c r="H4425" s="10">
        <v>0</v>
      </c>
    </row>
    <row r="4426" spans="1:8" x14ac:dyDescent="0.35">
      <c r="A4426" s="9" t="str">
        <f t="shared" si="145"/>
        <v>DISTRIBUCION VOLUMEN X CRITERIO (kg ó litros)PAL.PAN+BARRIT+TORTIT30-100MIL</v>
      </c>
      <c r="B4426" s="9">
        <v>0</v>
      </c>
      <c r="C4426" s="9">
        <v>0</v>
      </c>
      <c r="D4426" t="s">
        <v>159</v>
      </c>
      <c r="E4426" s="25">
        <v>27.878677139852005</v>
      </c>
      <c r="F4426" s="25">
        <v>21.187921234215366</v>
      </c>
      <c r="G4426" s="25">
        <v>26.165610307122634</v>
      </c>
      <c r="H4426" s="10">
        <v>0</v>
      </c>
    </row>
    <row r="4427" spans="1:8" x14ac:dyDescent="0.35">
      <c r="A4427" s="9" t="str">
        <f t="shared" si="145"/>
        <v>DISTRIBUCION VOLUMEN X CRITERIO (kg ó litros)PAL.PAN+BARRIT+TORTIT100-200MIL</v>
      </c>
      <c r="B4427" s="9">
        <v>0</v>
      </c>
      <c r="C4427" s="9">
        <v>0</v>
      </c>
      <c r="D4427" t="s">
        <v>160</v>
      </c>
      <c r="E4427" s="25">
        <v>7.5540642884889024</v>
      </c>
      <c r="F4427" s="25">
        <v>8.1740861263520461</v>
      </c>
      <c r="G4427" s="25">
        <v>9.1169288161516668</v>
      </c>
      <c r="H4427" s="10">
        <v>0</v>
      </c>
    </row>
    <row r="4428" spans="1:8" x14ac:dyDescent="0.35">
      <c r="A4428" s="9" t="str">
        <f t="shared" si="145"/>
        <v>DISTRIBUCION VOLUMEN X CRITERIO (kg ó litros)PAL.PAN+BARRIT+TORTIT200-500MIL</v>
      </c>
      <c r="B4428" s="9">
        <v>0</v>
      </c>
      <c r="C4428" s="9">
        <v>0</v>
      </c>
      <c r="D4428" t="s">
        <v>161</v>
      </c>
      <c r="E4428" s="25">
        <v>11.92275070495193</v>
      </c>
      <c r="F4428" s="25">
        <v>16.962441701107061</v>
      </c>
      <c r="G4428" s="25">
        <v>14.243774901449241</v>
      </c>
      <c r="H4428" s="10">
        <v>0</v>
      </c>
    </row>
    <row r="4429" spans="1:8" x14ac:dyDescent="0.35">
      <c r="A4429" s="9" t="str">
        <f t="shared" si="145"/>
        <v>DISTRIBUCION VOLUMEN X CRITERIO (kg ó litros)PAL.PAN+BARRIT+TORTIT&gt;500MIL</v>
      </c>
      <c r="B4429" s="9">
        <v>0</v>
      </c>
      <c r="C4429" s="9">
        <v>0</v>
      </c>
      <c r="D4429" t="s">
        <v>162</v>
      </c>
      <c r="E4429" s="25">
        <v>18.115602435569787</v>
      </c>
      <c r="F4429" s="25">
        <v>18.769462150616199</v>
      </c>
      <c r="G4429" s="25">
        <v>20.354745297763273</v>
      </c>
      <c r="H4429" s="10">
        <v>0</v>
      </c>
    </row>
    <row r="4430" spans="1:8" x14ac:dyDescent="0.35">
      <c r="A4430" s="9" t="str">
        <f t="shared" si="145"/>
        <v>DISTRIBUCION VOLUMEN X CRITERIO (kg ó litros)PAL.PAN+BARRIT+TORTITDE 15 A 19 AÑOS</v>
      </c>
      <c r="B4430" s="9">
        <v>0</v>
      </c>
      <c r="C4430" s="9">
        <v>0</v>
      </c>
      <c r="D4430" t="s">
        <v>163</v>
      </c>
      <c r="E4430" s="25">
        <v>5.0397354078046499</v>
      </c>
      <c r="F4430" s="25">
        <v>5.7317758043752001</v>
      </c>
      <c r="G4430" s="25">
        <v>4.5049253584541091</v>
      </c>
      <c r="H4430" s="10">
        <v>0</v>
      </c>
    </row>
    <row r="4431" spans="1:8" x14ac:dyDescent="0.35">
      <c r="A4431" s="9" t="str">
        <f t="shared" si="145"/>
        <v>DISTRIBUCION VOLUMEN X CRITERIO (kg ó litros)PAL.PAN+BARRIT+TORTITDE 20 A 24 AÑOS</v>
      </c>
      <c r="B4431" s="9">
        <v>0</v>
      </c>
      <c r="C4431" s="9">
        <v>0</v>
      </c>
      <c r="D4431" t="s">
        <v>164</v>
      </c>
      <c r="E4431" s="25">
        <v>3.05245422493135</v>
      </c>
      <c r="F4431" s="25">
        <v>3.4572082753518703</v>
      </c>
      <c r="G4431" s="25">
        <v>4.3690215613540007</v>
      </c>
      <c r="H4431" s="10">
        <v>0</v>
      </c>
    </row>
    <row r="4432" spans="1:8" x14ac:dyDescent="0.35">
      <c r="A4432" s="9" t="str">
        <f t="shared" si="145"/>
        <v>DISTRIBUCION VOLUMEN X CRITERIO (kg ó litros)PAL.PAN+BARRIT+TORTITDE 25 A 34 AÑOS</v>
      </c>
      <c r="B4432" s="9">
        <v>0</v>
      </c>
      <c r="C4432" s="9">
        <v>0</v>
      </c>
      <c r="D4432" t="s">
        <v>165</v>
      </c>
      <c r="E4432" s="25">
        <v>10.217048148252466</v>
      </c>
      <c r="F4432" s="25">
        <v>10.090855258409121</v>
      </c>
      <c r="G4432" s="25">
        <v>10.40177983262967</v>
      </c>
      <c r="H4432" s="10">
        <v>0</v>
      </c>
    </row>
    <row r="4433" spans="1:8" x14ac:dyDescent="0.35">
      <c r="A4433" s="9" t="str">
        <f t="shared" si="145"/>
        <v>DISTRIBUCION VOLUMEN X CRITERIO (kg ó litros)PAL.PAN+BARRIT+TORTITDE 35 A 49 AÑOS</v>
      </c>
      <c r="B4433" s="9">
        <v>0</v>
      </c>
      <c r="C4433" s="9">
        <v>0</v>
      </c>
      <c r="D4433" t="s">
        <v>166</v>
      </c>
      <c r="E4433" s="25">
        <v>24.244402624864815</v>
      </c>
      <c r="F4433" s="25">
        <v>25.210466104518886</v>
      </c>
      <c r="G4433" s="25">
        <v>20.445820671953655</v>
      </c>
      <c r="H4433" s="10">
        <v>0</v>
      </c>
    </row>
    <row r="4434" spans="1:8" x14ac:dyDescent="0.35">
      <c r="A4434" s="9" t="str">
        <f t="shared" si="145"/>
        <v>DISTRIBUCION VOLUMEN X CRITERIO (kg ó litros)PAL.PAN+BARRIT+TORTITDE 50 A 59 AÑOS</v>
      </c>
      <c r="B4434" s="9">
        <v>0</v>
      </c>
      <c r="C4434" s="9">
        <v>0</v>
      </c>
      <c r="D4434" t="s">
        <v>167</v>
      </c>
      <c r="E4434" s="25">
        <v>26.781197906283545</v>
      </c>
      <c r="F4434" s="25">
        <v>28.755005364082574</v>
      </c>
      <c r="G4434" s="25">
        <v>17.769170841057328</v>
      </c>
      <c r="H4434" s="10">
        <v>0</v>
      </c>
    </row>
    <row r="4435" spans="1:8" x14ac:dyDescent="0.35">
      <c r="A4435" s="9" t="str">
        <f t="shared" si="145"/>
        <v>DISTRIBUCION VOLUMEN X CRITERIO (kg ó litros)PAL.PAN+BARRIT+TORTITDE 60 A 75 AÑOS</v>
      </c>
      <c r="B4435" s="9">
        <v>0</v>
      </c>
      <c r="C4435" s="9">
        <v>0</v>
      </c>
      <c r="D4435" t="s">
        <v>168</v>
      </c>
      <c r="E4435" s="25">
        <v>30.665165925593563</v>
      </c>
      <c r="F4435" s="25">
        <v>26.754694445546317</v>
      </c>
      <c r="G4435" s="25">
        <v>42.509281503520548</v>
      </c>
      <c r="H4435" s="10">
        <v>0</v>
      </c>
    </row>
    <row r="4436" spans="1:8" x14ac:dyDescent="0.35">
      <c r="A4436" s="9" t="str">
        <f t="shared" si="145"/>
        <v>DISTRIBUCION VOLUMEN X CRITERIO (kg ó litros)PAL.PAN+BARRIT+TORTITNIVEL ALTO</v>
      </c>
      <c r="B4436" s="9">
        <v>0</v>
      </c>
      <c r="C4436" s="9">
        <v>0</v>
      </c>
      <c r="D4436" t="s">
        <v>256</v>
      </c>
      <c r="E4436" s="25">
        <v>24.420228542991943</v>
      </c>
      <c r="F4436" s="25">
        <v>23.376250329122286</v>
      </c>
      <c r="G4436" s="25">
        <v>26.648809894742108</v>
      </c>
      <c r="H4436" s="10">
        <v>0</v>
      </c>
    </row>
    <row r="4437" spans="1:8" x14ac:dyDescent="0.35">
      <c r="A4437" s="9" t="str">
        <f t="shared" si="145"/>
        <v>DISTRIBUCION VOLUMEN X CRITERIO (kg ó litros)PAL.PAN+BARRIT+TORTITNIVEL MEDIO ALTO</v>
      </c>
      <c r="B4437" s="9">
        <v>0</v>
      </c>
      <c r="C4437" s="9">
        <v>0</v>
      </c>
      <c r="D4437" t="s">
        <v>257</v>
      </c>
      <c r="E4437" s="25">
        <v>11.775082021089066</v>
      </c>
      <c r="F4437" s="25">
        <v>13.698966995798123</v>
      </c>
      <c r="G4437" s="25">
        <v>13.426230718140999</v>
      </c>
      <c r="H4437" s="10">
        <v>0</v>
      </c>
    </row>
    <row r="4438" spans="1:8" x14ac:dyDescent="0.35">
      <c r="A4438" s="9" t="str">
        <f t="shared" si="145"/>
        <v>DISTRIBUCION VOLUMEN X CRITERIO (kg ó litros)PAL.PAN+BARRIT+TORTITNIVEL MEDIO</v>
      </c>
      <c r="B4438" s="9">
        <v>0</v>
      </c>
      <c r="C4438" s="9">
        <v>0</v>
      </c>
      <c r="D4438" t="s">
        <v>258</v>
      </c>
      <c r="E4438" s="25">
        <v>30.866163962245768</v>
      </c>
      <c r="F4438" s="25">
        <v>29.586914202974501</v>
      </c>
      <c r="G4438" s="25">
        <v>22.108272466247261</v>
      </c>
      <c r="H4438" s="10">
        <v>0</v>
      </c>
    </row>
    <row r="4439" spans="1:8" x14ac:dyDescent="0.35">
      <c r="A4439" s="9" t="str">
        <f t="shared" si="145"/>
        <v>DISTRIBUCION VOLUMEN X CRITERIO (kg ó litros)PAL.PAN+BARRIT+TORTITNIVEL MEDIO BAJO</v>
      </c>
      <c r="B4439" s="9">
        <v>0</v>
      </c>
      <c r="C4439" s="9">
        <v>0</v>
      </c>
      <c r="D4439" t="s">
        <v>259</v>
      </c>
      <c r="E4439" s="25">
        <v>9.5250883685516126</v>
      </c>
      <c r="F4439" s="25">
        <v>12.293205116911757</v>
      </c>
      <c r="G4439" s="25">
        <v>11.908210910433072</v>
      </c>
      <c r="H4439" s="10">
        <v>0</v>
      </c>
    </row>
    <row r="4440" spans="1:8" x14ac:dyDescent="0.35">
      <c r="A4440" s="9" t="str">
        <f t="shared" si="145"/>
        <v>DISTRIBUCION VOLUMEN X CRITERIO (kg ó litros)PAL.PAN+BARRIT+TORTITNIVEL BAJO</v>
      </c>
      <c r="B4440" s="9">
        <v>0</v>
      </c>
      <c r="C4440" s="9">
        <v>0</v>
      </c>
      <c r="D4440" t="s">
        <v>260</v>
      </c>
      <c r="E4440" s="25">
        <v>23.413453398464327</v>
      </c>
      <c r="F4440" s="25">
        <v>21.044680946176115</v>
      </c>
      <c r="G4440" s="25">
        <v>25.908476395487678</v>
      </c>
      <c r="H4440" s="10">
        <v>0</v>
      </c>
    </row>
    <row r="4441" spans="1:8" x14ac:dyDescent="0.35">
      <c r="A4441" s="9" t="str">
        <f t="shared" si="145"/>
        <v>DISTRIBUCION VOLUMEN X CRITERIO (kg ó litros)PAL.PAN+BARRIT+TORTITHOMBRE</v>
      </c>
      <c r="B4441" s="9">
        <v>0</v>
      </c>
      <c r="C4441" s="9">
        <v>0</v>
      </c>
      <c r="D4441" t="s">
        <v>173</v>
      </c>
      <c r="E4441" s="25">
        <v>42.424026353130145</v>
      </c>
      <c r="F4441" s="25">
        <v>37.311751848624716</v>
      </c>
      <c r="G4441" s="25">
        <v>37.12926098738015</v>
      </c>
      <c r="H4441" s="10">
        <v>0</v>
      </c>
    </row>
    <row r="4442" spans="1:8" x14ac:dyDescent="0.35">
      <c r="A4442" s="9" t="str">
        <f t="shared" si="145"/>
        <v>DISTRIBUCION VOLUMEN X CRITERIO (kg ó litros)PAL.PAN+BARRIT+TORTITMUJER</v>
      </c>
      <c r="B4442" s="9">
        <v>0</v>
      </c>
      <c r="C4442" s="9">
        <v>0</v>
      </c>
      <c r="D4442" t="s">
        <v>174</v>
      </c>
      <c r="E4442" s="25">
        <v>57.575986798446934</v>
      </c>
      <c r="F4442" s="25">
        <v>62.688259156160733</v>
      </c>
      <c r="G4442" s="25">
        <v>62.870737626435769</v>
      </c>
      <c r="H4442" s="10">
        <v>0</v>
      </c>
    </row>
    <row r="4443" spans="1:8" x14ac:dyDescent="0.35">
      <c r="A4443" s="9" t="str">
        <f>$B$2343&amp;$C$4443&amp;D4443</f>
        <v>DISTRIBUCION VOLUMEN X CRITERIO (kg ó litros)PALITOS PANT.ESPAÑA</v>
      </c>
      <c r="B4443" s="9">
        <v>0</v>
      </c>
      <c r="C4443" s="9" t="s">
        <v>275</v>
      </c>
      <c r="D4443" t="s">
        <v>145</v>
      </c>
      <c r="E4443" s="25">
        <v>100</v>
      </c>
      <c r="F4443" s="25">
        <v>100</v>
      </c>
      <c r="G4443" s="25">
        <v>100</v>
      </c>
      <c r="H4443" s="10">
        <v>0</v>
      </c>
    </row>
    <row r="4444" spans="1:8" x14ac:dyDescent="0.35">
      <c r="A4444" s="9" t="str">
        <f t="shared" ref="A4444:A4472" si="146">$B$2343&amp;$C$4443&amp;D4444</f>
        <v>DISTRIBUCION VOLUMEN X CRITERIO (kg ó litros)PALITOS PANBCN AM</v>
      </c>
      <c r="B4444" s="9">
        <v>0</v>
      </c>
      <c r="C4444" s="9">
        <v>0</v>
      </c>
      <c r="D4444" t="s">
        <v>147</v>
      </c>
      <c r="E4444" s="25">
        <v>12.98725948117918</v>
      </c>
      <c r="F4444" s="25">
        <v>17.44502643948011</v>
      </c>
      <c r="G4444" s="25">
        <v>15.124979004583498</v>
      </c>
      <c r="H4444" s="10">
        <v>0</v>
      </c>
    </row>
    <row r="4445" spans="1:8" x14ac:dyDescent="0.35">
      <c r="A4445" s="9" t="str">
        <f t="shared" si="146"/>
        <v>DISTRIBUCION VOLUMEN X CRITERIO (kg ó litros)PALITOS PANREST.CAT ARAGON</v>
      </c>
      <c r="B4445" s="9">
        <v>0</v>
      </c>
      <c r="C4445" s="9">
        <v>0</v>
      </c>
      <c r="D4445" t="s">
        <v>148</v>
      </c>
      <c r="E4445" s="25">
        <v>10.877584078381416</v>
      </c>
      <c r="F4445" s="25">
        <v>12.359596323976481</v>
      </c>
      <c r="G4445" s="25">
        <v>12.86723580839713</v>
      </c>
      <c r="H4445" s="10">
        <v>0</v>
      </c>
    </row>
    <row r="4446" spans="1:8" x14ac:dyDescent="0.35">
      <c r="A4446" s="9" t="str">
        <f t="shared" si="146"/>
        <v>DISTRIBUCION VOLUMEN X CRITERIO (kg ó litros)PALITOS PANLEVANTE</v>
      </c>
      <c r="B4446" s="9">
        <v>0</v>
      </c>
      <c r="C4446" s="9">
        <v>0</v>
      </c>
      <c r="D4446" t="s">
        <v>149</v>
      </c>
      <c r="E4446" s="25">
        <v>26.550309421024902</v>
      </c>
      <c r="F4446" s="25">
        <v>18.879851884606918</v>
      </c>
      <c r="G4446" s="25">
        <v>13.171994019120117</v>
      </c>
      <c r="H4446" s="10">
        <v>0</v>
      </c>
    </row>
    <row r="4447" spans="1:8" x14ac:dyDescent="0.35">
      <c r="A4447" s="9" t="str">
        <f t="shared" si="146"/>
        <v>DISTRIBUCION VOLUMEN X CRITERIO (kg ó litros)PALITOS PANANDALUCIA</v>
      </c>
      <c r="B4447" s="9">
        <v>0</v>
      </c>
      <c r="C4447" s="9">
        <v>0</v>
      </c>
      <c r="D4447" t="s">
        <v>150</v>
      </c>
      <c r="E4447" s="25">
        <v>22.664657592413484</v>
      </c>
      <c r="F4447" s="25">
        <v>28.96867360406042</v>
      </c>
      <c r="G4447" s="25">
        <v>27.390858465784834</v>
      </c>
      <c r="H4447" s="10">
        <v>0</v>
      </c>
    </row>
    <row r="4448" spans="1:8" x14ac:dyDescent="0.35">
      <c r="A4448" s="9" t="str">
        <f t="shared" si="146"/>
        <v>DISTRIBUCION VOLUMEN X CRITERIO (kg ó litros)PALITOS PANMDD AM</v>
      </c>
      <c r="B4448" s="9">
        <v>0</v>
      </c>
      <c r="C4448" s="9">
        <v>0</v>
      </c>
      <c r="D4448" t="s">
        <v>151</v>
      </c>
      <c r="E4448" s="25">
        <v>6.8475079222791004</v>
      </c>
      <c r="F4448" s="25">
        <v>7.804720705414832</v>
      </c>
      <c r="G4448" s="25">
        <v>10.938752690443581</v>
      </c>
      <c r="H4448" s="10">
        <v>0</v>
      </c>
    </row>
    <row r="4449" spans="1:8" x14ac:dyDescent="0.35">
      <c r="A4449" s="9" t="str">
        <f t="shared" si="146"/>
        <v>DISTRIBUCION VOLUMEN X CRITERIO (kg ó litros)PALITOS PANRTO CENTRO</v>
      </c>
      <c r="B4449" s="9">
        <v>0</v>
      </c>
      <c r="C4449" s="9">
        <v>0</v>
      </c>
      <c r="D4449" t="s">
        <v>152</v>
      </c>
      <c r="E4449" s="25">
        <v>8.4875661500475736</v>
      </c>
      <c r="F4449" s="25">
        <v>4.962820844763935</v>
      </c>
      <c r="G4449" s="25">
        <v>4.5916153397274844</v>
      </c>
      <c r="H4449" s="10">
        <v>0</v>
      </c>
    </row>
    <row r="4450" spans="1:8" x14ac:dyDescent="0.35">
      <c r="A4450" s="9" t="str">
        <f t="shared" si="146"/>
        <v>DISTRIBUCION VOLUMEN X CRITERIO (kg ó litros)PALITOS PANNORTE-CENTRO</v>
      </c>
      <c r="B4450" s="9">
        <v>0</v>
      </c>
      <c r="C4450" s="9">
        <v>0</v>
      </c>
      <c r="D4450" t="s">
        <v>153</v>
      </c>
      <c r="E4450" s="25">
        <v>7.0578277228657029</v>
      </c>
      <c r="F4450" s="25">
        <v>5.5344309620712488</v>
      </c>
      <c r="G4450" s="25">
        <v>9.8416058160333986</v>
      </c>
      <c r="H4450" s="10">
        <v>0</v>
      </c>
    </row>
    <row r="4451" spans="1:8" x14ac:dyDescent="0.35">
      <c r="A4451" s="9" t="str">
        <f t="shared" si="146"/>
        <v>DISTRIBUCION VOLUMEN X CRITERIO (kg ó litros)PALITOS PANNOROESTE</v>
      </c>
      <c r="B4451" s="9">
        <v>0</v>
      </c>
      <c r="C4451" s="9">
        <v>0</v>
      </c>
      <c r="D4451" t="s">
        <v>154</v>
      </c>
      <c r="E4451" s="25">
        <v>4.5272954951129565</v>
      </c>
      <c r="F4451" s="25">
        <v>4.044897417920275</v>
      </c>
      <c r="G4451" s="25">
        <v>6.072967513813686</v>
      </c>
      <c r="H4451" s="10">
        <v>0</v>
      </c>
    </row>
    <row r="4452" spans="1:8" x14ac:dyDescent="0.35">
      <c r="A4452" s="9" t="str">
        <f t="shared" si="146"/>
        <v>DISTRIBUCION VOLUMEN X CRITERIO (kg ó litros)PALITOS PAN&lt;2MIL</v>
      </c>
      <c r="B4452" s="9">
        <v>0</v>
      </c>
      <c r="C4452" s="9">
        <v>0</v>
      </c>
      <c r="D4452" t="s">
        <v>155</v>
      </c>
      <c r="E4452" s="25">
        <v>2.792960180226935</v>
      </c>
      <c r="F4452" s="25">
        <v>4.1884987534219071</v>
      </c>
      <c r="G4452" s="25">
        <v>3.7112558808810983</v>
      </c>
      <c r="H4452" s="10">
        <v>0</v>
      </c>
    </row>
    <row r="4453" spans="1:8" x14ac:dyDescent="0.35">
      <c r="A4453" s="9" t="str">
        <f t="shared" si="146"/>
        <v>DISTRIBUCION VOLUMEN X CRITERIO (kg ó litros)PALITOS PAN2-5MIL</v>
      </c>
      <c r="B4453" s="9">
        <v>0</v>
      </c>
      <c r="C4453" s="9">
        <v>0</v>
      </c>
      <c r="D4453" t="s">
        <v>156</v>
      </c>
      <c r="E4453" s="25">
        <v>3.7758869807270412</v>
      </c>
      <c r="F4453" s="25">
        <v>1.3678079329107282</v>
      </c>
      <c r="G4453" s="25">
        <v>1.9532122554358651</v>
      </c>
      <c r="H4453" s="10">
        <v>0</v>
      </c>
    </row>
    <row r="4454" spans="1:8" x14ac:dyDescent="0.35">
      <c r="A4454" s="9" t="str">
        <f t="shared" si="146"/>
        <v>DISTRIBUCION VOLUMEN X CRITERIO (kg ó litros)PALITOS PAN5-10MIL</v>
      </c>
      <c r="B4454" s="9">
        <v>0</v>
      </c>
      <c r="C4454" s="9">
        <v>0</v>
      </c>
      <c r="D4454" t="s">
        <v>157</v>
      </c>
      <c r="E4454" s="25">
        <v>6.2691333852311422</v>
      </c>
      <c r="F4454" s="25">
        <v>5.7005856153324732</v>
      </c>
      <c r="G4454" s="25">
        <v>4.0841799320181398</v>
      </c>
      <c r="H4454" s="10">
        <v>0</v>
      </c>
    </row>
    <row r="4455" spans="1:8" x14ac:dyDescent="0.35">
      <c r="A4455" s="9" t="str">
        <f t="shared" si="146"/>
        <v>DISTRIBUCION VOLUMEN X CRITERIO (kg ó litros)PALITOS PAN10-30MIL</v>
      </c>
      <c r="B4455" s="9">
        <v>0</v>
      </c>
      <c r="C4455" s="9">
        <v>0</v>
      </c>
      <c r="D4455" t="s">
        <v>158</v>
      </c>
      <c r="E4455" s="25">
        <v>21.304758085442664</v>
      </c>
      <c r="F4455" s="25">
        <v>23.846527375747044</v>
      </c>
      <c r="G4455" s="25">
        <v>22.081907665188474</v>
      </c>
      <c r="H4455" s="10">
        <v>0</v>
      </c>
    </row>
    <row r="4456" spans="1:8" x14ac:dyDescent="0.35">
      <c r="A4456" s="9" t="str">
        <f t="shared" si="146"/>
        <v>DISTRIBUCION VOLUMEN X CRITERIO (kg ó litros)PALITOS PAN30-100MIL</v>
      </c>
      <c r="B4456" s="9">
        <v>0</v>
      </c>
      <c r="C4456" s="9">
        <v>0</v>
      </c>
      <c r="D4456" t="s">
        <v>159</v>
      </c>
      <c r="E4456" s="25">
        <v>29.188487336148395</v>
      </c>
      <c r="F4456" s="25">
        <v>18.41477304133053</v>
      </c>
      <c r="G4456" s="25">
        <v>27.303857355841576</v>
      </c>
      <c r="H4456" s="10">
        <v>0</v>
      </c>
    </row>
    <row r="4457" spans="1:8" x14ac:dyDescent="0.35">
      <c r="A4457" s="9" t="str">
        <f t="shared" si="146"/>
        <v>DISTRIBUCION VOLUMEN X CRITERIO (kg ó litros)PALITOS PAN100-200MIL</v>
      </c>
      <c r="B4457" s="9">
        <v>0</v>
      </c>
      <c r="C4457" s="9">
        <v>0</v>
      </c>
      <c r="D4457" t="s">
        <v>160</v>
      </c>
      <c r="E4457" s="25">
        <v>8.409429477955225</v>
      </c>
      <c r="F4457" s="25">
        <v>10.885803798014591</v>
      </c>
      <c r="G4457" s="25">
        <v>10.5453613549273</v>
      </c>
      <c r="H4457" s="10">
        <v>0</v>
      </c>
    </row>
    <row r="4458" spans="1:8" x14ac:dyDescent="0.35">
      <c r="A4458" s="9" t="str">
        <f t="shared" si="146"/>
        <v>DISTRIBUCION VOLUMEN X CRITERIO (kg ó litros)PALITOS PAN200-500MIL</v>
      </c>
      <c r="B4458" s="9">
        <v>0</v>
      </c>
      <c r="C4458" s="9">
        <v>0</v>
      </c>
      <c r="D4458" t="s">
        <v>161</v>
      </c>
      <c r="E4458" s="25">
        <v>9.7919408994047483</v>
      </c>
      <c r="F4458" s="25">
        <v>15.353274703919521</v>
      </c>
      <c r="G4458" s="25">
        <v>13.015534876633531</v>
      </c>
      <c r="H4458" s="10">
        <v>0</v>
      </c>
    </row>
    <row r="4459" spans="1:8" x14ac:dyDescent="0.35">
      <c r="A4459" s="9" t="str">
        <f t="shared" si="146"/>
        <v>DISTRIBUCION VOLUMEN X CRITERIO (kg ó litros)PALITOS PAN&gt;500MIL</v>
      </c>
      <c r="B4459" s="9">
        <v>0</v>
      </c>
      <c r="C4459" s="9">
        <v>0</v>
      </c>
      <c r="D4459" t="s">
        <v>162</v>
      </c>
      <c r="E4459" s="25">
        <v>18.467412501081203</v>
      </c>
      <c r="F4459" s="25">
        <v>20.242736052240883</v>
      </c>
      <c r="G4459" s="25">
        <v>17.304682021170308</v>
      </c>
      <c r="H4459" s="10">
        <v>0</v>
      </c>
    </row>
    <row r="4460" spans="1:8" x14ac:dyDescent="0.35">
      <c r="A4460" s="9" t="str">
        <f t="shared" si="146"/>
        <v>DISTRIBUCION VOLUMEN X CRITERIO (kg ó litros)PALITOS PANDE 15 A 19 AÑOS</v>
      </c>
      <c r="B4460" s="9">
        <v>0</v>
      </c>
      <c r="C4460" s="9">
        <v>0</v>
      </c>
      <c r="D4460" t="s">
        <v>163</v>
      </c>
      <c r="E4460" s="25">
        <v>5.0737813844133584</v>
      </c>
      <c r="F4460" s="25">
        <v>8.1929369302275052</v>
      </c>
      <c r="G4460" s="25">
        <v>2.9287415563794035</v>
      </c>
      <c r="H4460" s="10">
        <v>0</v>
      </c>
    </row>
    <row r="4461" spans="1:8" x14ac:dyDescent="0.35">
      <c r="A4461" s="9" t="str">
        <f t="shared" si="146"/>
        <v>DISTRIBUCION VOLUMEN X CRITERIO (kg ó litros)PALITOS PANDE 20 A 24 AÑOS</v>
      </c>
      <c r="B4461" s="9">
        <v>0</v>
      </c>
      <c r="C4461" s="9">
        <v>0</v>
      </c>
      <c r="D4461" t="s">
        <v>164</v>
      </c>
      <c r="E4461" s="25">
        <v>2.0342731947819113</v>
      </c>
      <c r="F4461" s="25">
        <v>2.7697137282624609</v>
      </c>
      <c r="G4461" s="25">
        <v>3.1551825345839966</v>
      </c>
      <c r="H4461" s="10">
        <v>0</v>
      </c>
    </row>
    <row r="4462" spans="1:8" x14ac:dyDescent="0.35">
      <c r="A4462" s="9" t="str">
        <f t="shared" si="146"/>
        <v>DISTRIBUCION VOLUMEN X CRITERIO (kg ó litros)PALITOS PANDE 25 A 34 AÑOS</v>
      </c>
      <c r="B4462" s="9">
        <v>0</v>
      </c>
      <c r="C4462" s="9">
        <v>0</v>
      </c>
      <c r="D4462" t="s">
        <v>165</v>
      </c>
      <c r="E4462" s="25">
        <v>6.6100331831442221</v>
      </c>
      <c r="F4462" s="25">
        <v>5.0755971307854839</v>
      </c>
      <c r="G4462" s="25">
        <v>7.4043020257763121</v>
      </c>
      <c r="H4462" s="10">
        <v>0</v>
      </c>
    </row>
    <row r="4463" spans="1:8" x14ac:dyDescent="0.35">
      <c r="A4463" s="9" t="str">
        <f t="shared" si="146"/>
        <v>DISTRIBUCION VOLUMEN X CRITERIO (kg ó litros)PALITOS PANDE 35 A 49 AÑOS</v>
      </c>
      <c r="B4463" s="9">
        <v>0</v>
      </c>
      <c r="C4463" s="9">
        <v>0</v>
      </c>
      <c r="D4463" t="s">
        <v>166</v>
      </c>
      <c r="E4463" s="25">
        <v>24.360133440274272</v>
      </c>
      <c r="F4463" s="25">
        <v>20.912159639573591</v>
      </c>
      <c r="G4463" s="25">
        <v>18.368294670021317</v>
      </c>
      <c r="H4463" s="10">
        <v>0</v>
      </c>
    </row>
    <row r="4464" spans="1:8" x14ac:dyDescent="0.35">
      <c r="A4464" s="9" t="str">
        <f t="shared" si="146"/>
        <v>DISTRIBUCION VOLUMEN X CRITERIO (kg ó litros)PALITOS PANDE 50 A 59 AÑOS</v>
      </c>
      <c r="B4464" s="9">
        <v>0</v>
      </c>
      <c r="C4464" s="9">
        <v>0</v>
      </c>
      <c r="D4464" t="s">
        <v>167</v>
      </c>
      <c r="E4464" s="25">
        <v>29.659931746518524</v>
      </c>
      <c r="F4464" s="25">
        <v>32.491990093316375</v>
      </c>
      <c r="G4464" s="25">
        <v>18.48994903957874</v>
      </c>
      <c r="H4464" s="10">
        <v>0</v>
      </c>
    </row>
    <row r="4465" spans="1:8" x14ac:dyDescent="0.35">
      <c r="A4465" s="9" t="str">
        <f t="shared" si="146"/>
        <v>DISTRIBUCION VOLUMEN X CRITERIO (kg ó litros)PALITOS PANDE 60 A 75 AÑOS</v>
      </c>
      <c r="B4465" s="9">
        <v>0</v>
      </c>
      <c r="C4465" s="9">
        <v>0</v>
      </c>
      <c r="D4465" t="s">
        <v>168</v>
      </c>
      <c r="E4465" s="25">
        <v>32.261859828737229</v>
      </c>
      <c r="F4465" s="25">
        <v>30.557612175058154</v>
      </c>
      <c r="G4465" s="25">
        <v>49.653532338136166</v>
      </c>
      <c r="H4465" s="10">
        <v>0</v>
      </c>
    </row>
    <row r="4466" spans="1:8" x14ac:dyDescent="0.35">
      <c r="A4466" s="9" t="str">
        <f t="shared" si="146"/>
        <v>DISTRIBUCION VOLUMEN X CRITERIO (kg ó litros)PALITOS PANNIVEL ALTO</v>
      </c>
      <c r="B4466" s="9">
        <v>0</v>
      </c>
      <c r="C4466" s="9">
        <v>0</v>
      </c>
      <c r="D4466" t="s">
        <v>256</v>
      </c>
      <c r="E4466" s="25">
        <v>23.196963978202923</v>
      </c>
      <c r="F4466" s="25">
        <v>24.939222651162744</v>
      </c>
      <c r="G4466" s="25">
        <v>29.689163940869985</v>
      </c>
      <c r="H4466" s="10">
        <v>0</v>
      </c>
    </row>
    <row r="4467" spans="1:8" x14ac:dyDescent="0.35">
      <c r="A4467" s="9" t="str">
        <f t="shared" si="146"/>
        <v>DISTRIBUCION VOLUMEN X CRITERIO (kg ó litros)PALITOS PANNIVEL MEDIO ALTO</v>
      </c>
      <c r="B4467" s="9">
        <v>0</v>
      </c>
      <c r="C4467" s="9">
        <v>0</v>
      </c>
      <c r="D4467" t="s">
        <v>257</v>
      </c>
      <c r="E4467" s="25">
        <v>12.905569578448256</v>
      </c>
      <c r="F4467" s="25">
        <v>16.136337630173102</v>
      </c>
      <c r="G4467" s="25">
        <v>15.899341912738722</v>
      </c>
      <c r="H4467" s="10">
        <v>0</v>
      </c>
    </row>
    <row r="4468" spans="1:8" x14ac:dyDescent="0.35">
      <c r="A4468" s="9" t="str">
        <f t="shared" si="146"/>
        <v>DISTRIBUCION VOLUMEN X CRITERIO (kg ó litros)PALITOS PANNIVEL MEDIO</v>
      </c>
      <c r="B4468" s="9">
        <v>0</v>
      </c>
      <c r="C4468" s="9">
        <v>0</v>
      </c>
      <c r="D4468" t="s">
        <v>258</v>
      </c>
      <c r="E4468" s="25">
        <v>31.014788909595591</v>
      </c>
      <c r="F4468" s="25">
        <v>28.274752405638736</v>
      </c>
      <c r="G4468" s="25">
        <v>18.8468711201769</v>
      </c>
      <c r="H4468" s="10">
        <v>0</v>
      </c>
    </row>
    <row r="4469" spans="1:8" x14ac:dyDescent="0.35">
      <c r="A4469" s="9" t="str">
        <f t="shared" si="146"/>
        <v>DISTRIBUCION VOLUMEN X CRITERIO (kg ó litros)PALITOS PANNIVEL MEDIO BAJO</v>
      </c>
      <c r="B4469" s="9">
        <v>0</v>
      </c>
      <c r="C4469" s="9">
        <v>0</v>
      </c>
      <c r="D4469" t="s">
        <v>259</v>
      </c>
      <c r="E4469" s="25">
        <v>10.863518592783059</v>
      </c>
      <c r="F4469" s="25">
        <v>13.650854373884211</v>
      </c>
      <c r="G4469" s="25">
        <v>8.6960569309116611</v>
      </c>
      <c r="H4469" s="10">
        <v>0</v>
      </c>
    </row>
    <row r="4470" spans="1:8" x14ac:dyDescent="0.35">
      <c r="A4470" s="9" t="str">
        <f t="shared" si="146"/>
        <v>DISTRIBUCION VOLUMEN X CRITERIO (kg ó litros)PALITOS PANNIVEL BAJO</v>
      </c>
      <c r="B4470" s="9">
        <v>0</v>
      </c>
      <c r="C4470" s="9">
        <v>0</v>
      </c>
      <c r="D4470" t="s">
        <v>260</v>
      </c>
      <c r="E4470" s="25">
        <v>22.019188428361367</v>
      </c>
      <c r="F4470" s="25">
        <v>16.998857182200165</v>
      </c>
      <c r="G4470" s="25">
        <v>26.868570424254596</v>
      </c>
      <c r="H4470" s="10">
        <v>0</v>
      </c>
    </row>
    <row r="4471" spans="1:8" x14ac:dyDescent="0.35">
      <c r="A4471" s="9" t="str">
        <f t="shared" si="146"/>
        <v>DISTRIBUCION VOLUMEN X CRITERIO (kg ó litros)PALITOS PANHOMBRE</v>
      </c>
      <c r="B4471" s="9">
        <v>0</v>
      </c>
      <c r="C4471" s="9">
        <v>0</v>
      </c>
      <c r="D4471" t="s">
        <v>173</v>
      </c>
      <c r="E4471" s="25">
        <v>47.416167346842492</v>
      </c>
      <c r="F4471" s="25">
        <v>44.595834266691107</v>
      </c>
      <c r="G4471" s="25">
        <v>43.210677532913024</v>
      </c>
      <c r="H4471" s="10">
        <v>0</v>
      </c>
    </row>
    <row r="4472" spans="1:8" x14ac:dyDescent="0.35">
      <c r="A4472" s="9" t="str">
        <f t="shared" si="146"/>
        <v>DISTRIBUCION VOLUMEN X CRITERIO (kg ó litros)PALITOS PANMUJER</v>
      </c>
      <c r="B4472" s="9">
        <v>0</v>
      </c>
      <c r="C4472" s="9">
        <v>0</v>
      </c>
      <c r="D4472" t="s">
        <v>174</v>
      </c>
      <c r="E4472" s="25">
        <v>52.583852311418298</v>
      </c>
      <c r="F4472" s="25">
        <v>55.40417785483838</v>
      </c>
      <c r="G4472" s="25">
        <v>56.789322467086976</v>
      </c>
      <c r="H4472" s="10">
        <v>0</v>
      </c>
    </row>
    <row r="4473" spans="1:8" x14ac:dyDescent="0.35">
      <c r="A4473" s="9" t="str">
        <f>$B$2343&amp;$C$4473&amp;D4473</f>
        <v>DISTRIBUCION VOLUMEN X CRITERIO (kg ó litros)TORTITAST.ESPAÑA</v>
      </c>
      <c r="B4473" s="9">
        <v>0</v>
      </c>
      <c r="C4473" s="9" t="s">
        <v>276</v>
      </c>
      <c r="D4473" t="s">
        <v>145</v>
      </c>
      <c r="E4473" s="25">
        <v>100</v>
      </c>
      <c r="F4473" s="25">
        <v>100</v>
      </c>
      <c r="G4473" s="25">
        <v>100</v>
      </c>
      <c r="H4473" s="10">
        <v>0</v>
      </c>
    </row>
    <row r="4474" spans="1:8" x14ac:dyDescent="0.35">
      <c r="A4474" s="9" t="str">
        <f t="shared" ref="A4474:A4502" si="147">$B$2343&amp;$C$4473&amp;D4474</f>
        <v>DISTRIBUCION VOLUMEN X CRITERIO (kg ó litros)TORTITASBCN AM</v>
      </c>
      <c r="B4474" s="9">
        <v>0</v>
      </c>
      <c r="C4474" s="9">
        <v>0</v>
      </c>
      <c r="D4474" t="s">
        <v>147</v>
      </c>
      <c r="E4474" s="25">
        <v>13.553311897194645</v>
      </c>
      <c r="F4474" s="25">
        <v>15.114038155075393</v>
      </c>
      <c r="G4474" s="25">
        <v>5.2161360503100029</v>
      </c>
      <c r="H4474" s="10">
        <v>0</v>
      </c>
    </row>
    <row r="4475" spans="1:8" x14ac:dyDescent="0.35">
      <c r="A4475" s="9" t="str">
        <f t="shared" si="147"/>
        <v>DISTRIBUCION VOLUMEN X CRITERIO (kg ó litros)TORTITASREST.CAT ARAGON</v>
      </c>
      <c r="B4475" s="9">
        <v>0</v>
      </c>
      <c r="C4475" s="9">
        <v>0</v>
      </c>
      <c r="D4475" t="s">
        <v>148</v>
      </c>
      <c r="E4475" s="25">
        <v>11.937915738214771</v>
      </c>
      <c r="F4475" s="25">
        <v>12.521309775126724</v>
      </c>
      <c r="G4475" s="25">
        <v>19.188958893543983</v>
      </c>
      <c r="H4475" s="10">
        <v>0</v>
      </c>
    </row>
    <row r="4476" spans="1:8" x14ac:dyDescent="0.35">
      <c r="A4476" s="9" t="str">
        <f t="shared" si="147"/>
        <v>DISTRIBUCION VOLUMEN X CRITERIO (kg ó litros)TORTITASLEVANTE</v>
      </c>
      <c r="B4476" s="9">
        <v>0</v>
      </c>
      <c r="C4476" s="9">
        <v>0</v>
      </c>
      <c r="D4476" t="s">
        <v>149</v>
      </c>
      <c r="E4476" s="25">
        <v>19.478466455609507</v>
      </c>
      <c r="F4476" s="25">
        <v>18.593015353658377</v>
      </c>
      <c r="G4476" s="25">
        <v>10.978344388286438</v>
      </c>
      <c r="H4476" s="10">
        <v>0</v>
      </c>
    </row>
    <row r="4477" spans="1:8" x14ac:dyDescent="0.35">
      <c r="A4477" s="9" t="str">
        <f t="shared" si="147"/>
        <v>DISTRIBUCION VOLUMEN X CRITERIO (kg ó litros)TORTITASANDALUCIA</v>
      </c>
      <c r="B4477" s="9">
        <v>0</v>
      </c>
      <c r="C4477" s="9">
        <v>0</v>
      </c>
      <c r="D4477" t="s">
        <v>150</v>
      </c>
      <c r="E4477" s="25">
        <v>19.208294698031995</v>
      </c>
      <c r="F4477" s="25">
        <v>8.7824293002417253</v>
      </c>
      <c r="G4477" s="25">
        <v>9.6143815712016174</v>
      </c>
      <c r="H4477" s="10">
        <v>0</v>
      </c>
    </row>
    <row r="4478" spans="1:8" x14ac:dyDescent="0.35">
      <c r="A4478" s="9" t="str">
        <f t="shared" si="147"/>
        <v>DISTRIBUCION VOLUMEN X CRITERIO (kg ó litros)TORTITASMDD AM</v>
      </c>
      <c r="B4478" s="9">
        <v>0</v>
      </c>
      <c r="C4478" s="9">
        <v>0</v>
      </c>
      <c r="D4478" t="s">
        <v>151</v>
      </c>
      <c r="E4478" s="25">
        <v>10.939961602189598</v>
      </c>
      <c r="F4478" s="25">
        <v>16.406075143049048</v>
      </c>
      <c r="G4478" s="25">
        <v>28.120475165590925</v>
      </c>
      <c r="H4478" s="10">
        <v>0</v>
      </c>
    </row>
    <row r="4479" spans="1:8" x14ac:dyDescent="0.35">
      <c r="A4479" s="9" t="str">
        <f t="shared" si="147"/>
        <v>DISTRIBUCION VOLUMEN X CRITERIO (kg ó litros)TORTITASRTO CENTRO</v>
      </c>
      <c r="B4479" s="9">
        <v>0</v>
      </c>
      <c r="C4479" s="9">
        <v>0</v>
      </c>
      <c r="D4479" t="s">
        <v>152</v>
      </c>
      <c r="E4479" s="25">
        <v>9.3001692725273912</v>
      </c>
      <c r="F4479" s="25">
        <v>12.032406562659411</v>
      </c>
      <c r="G4479" s="25">
        <v>7.4967634434511297</v>
      </c>
      <c r="H4479" s="10">
        <v>0</v>
      </c>
    </row>
    <row r="4480" spans="1:8" x14ac:dyDescent="0.35">
      <c r="A4480" s="9" t="str">
        <f t="shared" si="147"/>
        <v>DISTRIBUCION VOLUMEN X CRITERIO (kg ó litros)TORTITASNORTE-CENTRO</v>
      </c>
      <c r="B4480" s="9">
        <v>0</v>
      </c>
      <c r="C4480" s="9">
        <v>0</v>
      </c>
      <c r="D4480" t="s">
        <v>153</v>
      </c>
      <c r="E4480" s="25">
        <v>8.8208746963385778</v>
      </c>
      <c r="F4480" s="25">
        <v>7.0374060062241659</v>
      </c>
      <c r="G4480" s="25">
        <v>12.425731310089246</v>
      </c>
      <c r="H4480" s="10">
        <v>0</v>
      </c>
    </row>
    <row r="4481" spans="1:8" x14ac:dyDescent="0.35">
      <c r="A4481" s="9" t="str">
        <f t="shared" si="147"/>
        <v>DISTRIBUCION VOLUMEN X CRITERIO (kg ó litros)TORTITASNOROESTE</v>
      </c>
      <c r="B4481" s="9">
        <v>0</v>
      </c>
      <c r="C4481" s="9">
        <v>0</v>
      </c>
      <c r="D4481" t="s">
        <v>154</v>
      </c>
      <c r="E4481" s="25">
        <v>6.760995314200513</v>
      </c>
      <c r="F4481" s="25">
        <v>9.5133253530539257</v>
      </c>
      <c r="G4481" s="25">
        <v>6.9591975090037241</v>
      </c>
      <c r="H4481" s="10">
        <v>0</v>
      </c>
    </row>
    <row r="4482" spans="1:8" x14ac:dyDescent="0.35">
      <c r="A4482" s="9" t="str">
        <f t="shared" si="147"/>
        <v>DISTRIBUCION VOLUMEN X CRITERIO (kg ó litros)TORTITAS&lt;2MIL</v>
      </c>
      <c r="B4482" s="9">
        <v>0</v>
      </c>
      <c r="C4482" s="9">
        <v>0</v>
      </c>
      <c r="D4482" t="s">
        <v>155</v>
      </c>
      <c r="E4482" s="25">
        <v>2.8841639664979444</v>
      </c>
      <c r="F4482" s="25">
        <v>7.0791104040962676</v>
      </c>
      <c r="G4482" s="25">
        <v>2.587874187652019</v>
      </c>
      <c r="H4482" s="10">
        <v>0</v>
      </c>
    </row>
    <row r="4483" spans="1:8" x14ac:dyDescent="0.35">
      <c r="A4483" s="9" t="str">
        <f t="shared" si="147"/>
        <v>DISTRIBUCION VOLUMEN X CRITERIO (kg ó litros)TORTITAS2-5MIL</v>
      </c>
      <c r="B4483" s="9">
        <v>0</v>
      </c>
      <c r="C4483" s="9">
        <v>0</v>
      </c>
      <c r="D4483" t="s">
        <v>156</v>
      </c>
      <c r="E4483" s="25">
        <v>3.5907976047145733</v>
      </c>
      <c r="F4483" s="25">
        <v>4.6178165481017084</v>
      </c>
      <c r="G4483" s="25">
        <v>4.2043905151244489</v>
      </c>
      <c r="H4483" s="10">
        <v>0</v>
      </c>
    </row>
    <row r="4484" spans="1:8" x14ac:dyDescent="0.35">
      <c r="A4484" s="9" t="str">
        <f t="shared" si="147"/>
        <v>DISTRIBUCION VOLUMEN X CRITERIO (kg ó litros)TORTITAS5-10MIL</v>
      </c>
      <c r="B4484" s="9">
        <v>0</v>
      </c>
      <c r="C4484" s="9">
        <v>0</v>
      </c>
      <c r="D4484" t="s">
        <v>157</v>
      </c>
      <c r="E4484" s="25">
        <v>5.5921027723108976</v>
      </c>
      <c r="F4484" s="25">
        <v>8.9001760820970777</v>
      </c>
      <c r="G4484" s="25">
        <v>2.59574460637113</v>
      </c>
      <c r="H4484" s="10">
        <v>0</v>
      </c>
    </row>
    <row r="4485" spans="1:8" x14ac:dyDescent="0.35">
      <c r="A4485" s="9" t="str">
        <f t="shared" si="147"/>
        <v>DISTRIBUCION VOLUMEN X CRITERIO (kg ó litros)TORTITAS10-30MIL</v>
      </c>
      <c r="B4485" s="9">
        <v>0</v>
      </c>
      <c r="C4485" s="9">
        <v>0</v>
      </c>
      <c r="D4485" t="s">
        <v>158</v>
      </c>
      <c r="E4485" s="25">
        <v>15.27473227198977</v>
      </c>
      <c r="F4485" s="25">
        <v>17.850973648695597</v>
      </c>
      <c r="G4485" s="25">
        <v>12.27308952732564</v>
      </c>
      <c r="H4485" s="10">
        <v>0</v>
      </c>
    </row>
    <row r="4486" spans="1:8" x14ac:dyDescent="0.35">
      <c r="A4486" s="9" t="str">
        <f t="shared" si="147"/>
        <v>DISTRIBUCION VOLUMEN X CRITERIO (kg ó litros)TORTITAS30-100MIL</v>
      </c>
      <c r="B4486" s="9">
        <v>0</v>
      </c>
      <c r="C4486" s="9">
        <v>0</v>
      </c>
      <c r="D4486" t="s">
        <v>159</v>
      </c>
      <c r="E4486" s="25">
        <v>23.957235798213933</v>
      </c>
      <c r="F4486" s="25">
        <v>15.181832869448995</v>
      </c>
      <c r="G4486" s="25">
        <v>15.168966046348542</v>
      </c>
      <c r="H4486" s="10">
        <v>0</v>
      </c>
    </row>
    <row r="4487" spans="1:8" x14ac:dyDescent="0.35">
      <c r="A4487" s="9" t="str">
        <f t="shared" si="147"/>
        <v>DISTRIBUCION VOLUMEN X CRITERIO (kg ó litros)TORTITAS100-200MIL</v>
      </c>
      <c r="B4487" s="9">
        <v>0</v>
      </c>
      <c r="C4487" s="9">
        <v>0</v>
      </c>
      <c r="D4487" t="s">
        <v>160</v>
      </c>
      <c r="E4487" s="25">
        <v>7.3461626627071075</v>
      </c>
      <c r="F4487" s="25">
        <v>5.5141433411083618</v>
      </c>
      <c r="G4487" s="25">
        <v>4.3060816924959147</v>
      </c>
      <c r="H4487" s="10">
        <v>0</v>
      </c>
    </row>
    <row r="4488" spans="1:8" x14ac:dyDescent="0.35">
      <c r="A4488" s="9" t="str">
        <f t="shared" si="147"/>
        <v>DISTRIBUCION VOLUMEN X CRITERIO (kg ó litros)TORTITAS200-500MIL</v>
      </c>
      <c r="B4488" s="9">
        <v>0</v>
      </c>
      <c r="C4488" s="9">
        <v>0</v>
      </c>
      <c r="D4488" t="s">
        <v>161</v>
      </c>
      <c r="E4488" s="25">
        <v>17.974512059376867</v>
      </c>
      <c r="F4488" s="25">
        <v>21.341607741963184</v>
      </c>
      <c r="G4488" s="25">
        <v>16.47996543783507</v>
      </c>
      <c r="H4488" s="10">
        <v>0</v>
      </c>
    </row>
    <row r="4489" spans="1:8" x14ac:dyDescent="0.35">
      <c r="A4489" s="9" t="str">
        <f t="shared" si="147"/>
        <v>DISTRIBUCION VOLUMEN X CRITERIO (kg ó litros)TORTITAS&gt;500MIL</v>
      </c>
      <c r="B4489" s="9">
        <v>0</v>
      </c>
      <c r="C4489" s="9">
        <v>0</v>
      </c>
      <c r="D4489" t="s">
        <v>162</v>
      </c>
      <c r="E4489" s="25">
        <v>23.380287701342411</v>
      </c>
      <c r="F4489" s="25">
        <v>19.514345013577586</v>
      </c>
      <c r="G4489" s="25">
        <v>42.383867566932118</v>
      </c>
      <c r="H4489" s="10">
        <v>0</v>
      </c>
    </row>
    <row r="4490" spans="1:8" x14ac:dyDescent="0.35">
      <c r="A4490" s="9" t="str">
        <f t="shared" si="147"/>
        <v>DISTRIBUCION VOLUMEN X CRITERIO (kg ó litros)TORTITASDE 15 A 19 AÑOS</v>
      </c>
      <c r="B4490" s="9">
        <v>0</v>
      </c>
      <c r="C4490" s="9">
        <v>0</v>
      </c>
      <c r="D4490" t="s">
        <v>163</v>
      </c>
      <c r="E4490" s="25">
        <v>1.5118638770774435</v>
      </c>
      <c r="F4490" s="25">
        <v>2.4045690959819725</v>
      </c>
      <c r="G4490" s="25">
        <v>11.631040721394761</v>
      </c>
      <c r="H4490" s="10">
        <v>0</v>
      </c>
    </row>
    <row r="4491" spans="1:8" x14ac:dyDescent="0.35">
      <c r="A4491" s="9" t="str">
        <f t="shared" si="147"/>
        <v>DISTRIBUCION VOLUMEN X CRITERIO (kg ó litros)TORTITASDE 20 A 24 AÑOS</v>
      </c>
      <c r="B4491" s="9">
        <v>0</v>
      </c>
      <c r="C4491" s="9">
        <v>0</v>
      </c>
      <c r="D4491" t="s">
        <v>164</v>
      </c>
      <c r="E4491" s="25">
        <v>4.7069258553287803</v>
      </c>
      <c r="F4491" s="25">
        <v>7.0214868740597787</v>
      </c>
      <c r="G4491" s="25">
        <v>9.52795865608954</v>
      </c>
      <c r="H4491" s="10">
        <v>0</v>
      </c>
    </row>
    <row r="4492" spans="1:8" x14ac:dyDescent="0.35">
      <c r="A4492" s="9" t="str">
        <f t="shared" si="147"/>
        <v>DISTRIBUCION VOLUMEN X CRITERIO (kg ó litros)TORTITASDE 25 A 34 AÑOS</v>
      </c>
      <c r="B4492" s="9">
        <v>0</v>
      </c>
      <c r="C4492" s="9">
        <v>0</v>
      </c>
      <c r="D4492" t="s">
        <v>165</v>
      </c>
      <c r="E4492" s="25">
        <v>8.2576150264991703</v>
      </c>
      <c r="F4492" s="25">
        <v>11.404157277410366</v>
      </c>
      <c r="G4492" s="25">
        <v>10.341140936503983</v>
      </c>
      <c r="H4492" s="10">
        <v>0</v>
      </c>
    </row>
    <row r="4493" spans="1:8" x14ac:dyDescent="0.35">
      <c r="A4493" s="9" t="str">
        <f t="shared" si="147"/>
        <v>DISTRIBUCION VOLUMEN X CRITERIO (kg ó litros)TORTITASDE 35 A 49 AÑOS</v>
      </c>
      <c r="B4493" s="9">
        <v>0</v>
      </c>
      <c r="C4493" s="9">
        <v>0</v>
      </c>
      <c r="D4493" t="s">
        <v>166</v>
      </c>
      <c r="E4493" s="25">
        <v>28.553490875873464</v>
      </c>
      <c r="F4493" s="25">
        <v>32.720708486117651</v>
      </c>
      <c r="G4493" s="25">
        <v>22.961252335892436</v>
      </c>
      <c r="H4493" s="10">
        <v>0</v>
      </c>
    </row>
    <row r="4494" spans="1:8" x14ac:dyDescent="0.35">
      <c r="A4494" s="9" t="str">
        <f t="shared" si="147"/>
        <v>DISTRIBUCION VOLUMEN X CRITERIO (kg ó litros)TORTITASDE 50 A 59 AÑOS</v>
      </c>
      <c r="B4494" s="9">
        <v>0</v>
      </c>
      <c r="C4494" s="9">
        <v>0</v>
      </c>
      <c r="D4494" t="s">
        <v>167</v>
      </c>
      <c r="E4494" s="25">
        <v>28.365422145307285</v>
      </c>
      <c r="F4494" s="25">
        <v>26.882671815622782</v>
      </c>
      <c r="G4494" s="25">
        <v>16.072203069638331</v>
      </c>
      <c r="H4494" s="10">
        <v>0</v>
      </c>
    </row>
    <row r="4495" spans="1:8" x14ac:dyDescent="0.35">
      <c r="A4495" s="9" t="str">
        <f t="shared" si="147"/>
        <v>DISTRIBUCION VOLUMEN X CRITERIO (kg ó litros)TORTITASDE 60 A 75 AÑOS</v>
      </c>
      <c r="B4495" s="9">
        <v>0</v>
      </c>
      <c r="C4495" s="9">
        <v>0</v>
      </c>
      <c r="D4495" t="s">
        <v>168</v>
      </c>
      <c r="E4495" s="25">
        <v>28.604668452323178</v>
      </c>
      <c r="F4495" s="25">
        <v>19.566404191171944</v>
      </c>
      <c r="G4495" s="25">
        <v>29.466404280480958</v>
      </c>
      <c r="H4495" s="10">
        <v>0</v>
      </c>
    </row>
    <row r="4496" spans="1:8" x14ac:dyDescent="0.35">
      <c r="A4496" s="9" t="str">
        <f t="shared" si="147"/>
        <v>DISTRIBUCION VOLUMEN X CRITERIO (kg ó litros)TORTITASNIVEL ALTO</v>
      </c>
      <c r="B4496" s="9">
        <v>0</v>
      </c>
      <c r="C4496" s="9">
        <v>0</v>
      </c>
      <c r="D4496" t="s">
        <v>256</v>
      </c>
      <c r="E4496" s="25">
        <v>19.543022688301058</v>
      </c>
      <c r="F4496" s="25">
        <v>22.685684135720489</v>
      </c>
      <c r="G4496" s="25">
        <v>24.895082476037231</v>
      </c>
      <c r="H4496" s="10">
        <v>0</v>
      </c>
    </row>
    <row r="4497" spans="1:8" x14ac:dyDescent="0.35">
      <c r="A4497" s="9" t="str">
        <f t="shared" si="147"/>
        <v>DISTRIBUCION VOLUMEN X CRITERIO (kg ó litros)TORTITASNIVEL MEDIO ALTO</v>
      </c>
      <c r="B4497" s="9">
        <v>0</v>
      </c>
      <c r="C4497" s="9">
        <v>0</v>
      </c>
      <c r="D4497" t="s">
        <v>257</v>
      </c>
      <c r="E4497" s="25">
        <v>12.044373633136388</v>
      </c>
      <c r="F4497" s="25">
        <v>10.098833632640886</v>
      </c>
      <c r="G4497" s="25">
        <v>12.250928085142879</v>
      </c>
      <c r="H4497" s="10">
        <v>0</v>
      </c>
    </row>
    <row r="4498" spans="1:8" x14ac:dyDescent="0.35">
      <c r="A4498" s="9" t="str">
        <f t="shared" si="147"/>
        <v>DISTRIBUCION VOLUMEN X CRITERIO (kg ó litros)TORTITASNIVEL MEDIO</v>
      </c>
      <c r="B4498" s="9">
        <v>0</v>
      </c>
      <c r="C4498" s="9">
        <v>0</v>
      </c>
      <c r="D4498" t="s">
        <v>258</v>
      </c>
      <c r="E4498" s="25">
        <v>38.920152792721346</v>
      </c>
      <c r="F4498" s="25">
        <v>30.269455885418399</v>
      </c>
      <c r="G4498" s="25">
        <v>25.770075839564811</v>
      </c>
      <c r="H4498" s="10">
        <v>0</v>
      </c>
    </row>
    <row r="4499" spans="1:8" x14ac:dyDescent="0.35">
      <c r="A4499" s="9" t="str">
        <f t="shared" si="147"/>
        <v>DISTRIBUCION VOLUMEN X CRITERIO (kg ó litros)TORTITASNIVEL MEDIO BAJO</v>
      </c>
      <c r="B4499" s="9">
        <v>0</v>
      </c>
      <c r="C4499" s="9">
        <v>0</v>
      </c>
      <c r="D4499" t="s">
        <v>259</v>
      </c>
      <c r="E4499" s="25">
        <v>9.149300571974555</v>
      </c>
      <c r="F4499" s="25">
        <v>10.650585782260393</v>
      </c>
      <c r="G4499" s="25">
        <v>17.829138402100803</v>
      </c>
      <c r="H4499" s="10">
        <v>0</v>
      </c>
    </row>
    <row r="4500" spans="1:8" x14ac:dyDescent="0.35">
      <c r="A4500" s="9" t="str">
        <f t="shared" si="147"/>
        <v>DISTRIBUCION VOLUMEN X CRITERIO (kg ó litros)TORTITASNIVEL BAJO</v>
      </c>
      <c r="B4500" s="9">
        <v>0</v>
      </c>
      <c r="C4500" s="9">
        <v>0</v>
      </c>
      <c r="D4500" t="s">
        <v>260</v>
      </c>
      <c r="E4500" s="25">
        <v>20.343143430071304</v>
      </c>
      <c r="F4500" s="25">
        <v>26.295451862137377</v>
      </c>
      <c r="G4500" s="25">
        <v>19.254763528631351</v>
      </c>
      <c r="H4500" s="10">
        <v>0</v>
      </c>
    </row>
    <row r="4501" spans="1:8" x14ac:dyDescent="0.35">
      <c r="A4501" s="9" t="str">
        <f t="shared" si="147"/>
        <v>DISTRIBUCION VOLUMEN X CRITERIO (kg ó litros)TORTITASHOMBRE</v>
      </c>
      <c r="B4501" s="9">
        <v>0</v>
      </c>
      <c r="C4501" s="9">
        <v>0</v>
      </c>
      <c r="D4501" t="s">
        <v>173</v>
      </c>
      <c r="E4501" s="25">
        <v>27.155058178396313</v>
      </c>
      <c r="F4501" s="25">
        <v>28.590574947308124</v>
      </c>
      <c r="G4501" s="25">
        <v>20.935830124975716</v>
      </c>
      <c r="H4501" s="10">
        <v>0</v>
      </c>
    </row>
    <row r="4502" spans="1:8" x14ac:dyDescent="0.35">
      <c r="A4502" s="9" t="str">
        <f t="shared" si="147"/>
        <v>DISTRIBUCION VOLUMEN X CRITERIO (kg ó litros)TORTITASMUJER</v>
      </c>
      <c r="B4502" s="9">
        <v>0</v>
      </c>
      <c r="C4502" s="9">
        <v>0</v>
      </c>
      <c r="D4502" t="s">
        <v>174</v>
      </c>
      <c r="E4502" s="25">
        <v>72.844941821603697</v>
      </c>
      <c r="F4502" s="25">
        <v>71.409425052691873</v>
      </c>
      <c r="G4502" s="25">
        <v>79.064161123632076</v>
      </c>
      <c r="H4502" s="10">
        <v>0</v>
      </c>
    </row>
    <row r="4503" spans="1:8" x14ac:dyDescent="0.35">
      <c r="A4503" s="9" t="str">
        <f>$B$2343&amp;$C$4503&amp;D4503</f>
        <v>DISTRIBUCION VOLUMEN X CRITERIO (kg ó litros)BARRITAST.ESPAÑA</v>
      </c>
      <c r="B4503" s="9">
        <v>0</v>
      </c>
      <c r="C4503" s="9" t="s">
        <v>277</v>
      </c>
      <c r="D4503" t="s">
        <v>145</v>
      </c>
      <c r="E4503" s="25">
        <v>100</v>
      </c>
      <c r="F4503" s="25">
        <v>100</v>
      </c>
      <c r="G4503" s="25">
        <v>100</v>
      </c>
      <c r="H4503" s="10">
        <v>0</v>
      </c>
    </row>
    <row r="4504" spans="1:8" x14ac:dyDescent="0.35">
      <c r="A4504" s="9" t="str">
        <f t="shared" ref="A4504:A4532" si="148">$B$2343&amp;$C$4503&amp;D4504</f>
        <v>DISTRIBUCION VOLUMEN X CRITERIO (kg ó litros)BARRITASBCN AM</v>
      </c>
      <c r="B4504" s="9">
        <v>0</v>
      </c>
      <c r="C4504" s="9">
        <v>0</v>
      </c>
      <c r="D4504" t="s">
        <v>147</v>
      </c>
      <c r="E4504" s="25">
        <v>6.0733539247371393</v>
      </c>
      <c r="F4504" s="25">
        <v>25.990714138928432</v>
      </c>
      <c r="G4504" s="25">
        <v>7.855992561549427</v>
      </c>
      <c r="H4504" s="10">
        <v>0</v>
      </c>
    </row>
    <row r="4505" spans="1:8" x14ac:dyDescent="0.35">
      <c r="A4505" s="9" t="str">
        <f t="shared" si="148"/>
        <v>DISTRIBUCION VOLUMEN X CRITERIO (kg ó litros)BARRITASREST.CAT ARAGON</v>
      </c>
      <c r="B4505" s="9">
        <v>0</v>
      </c>
      <c r="C4505" s="9">
        <v>0</v>
      </c>
      <c r="D4505" t="s">
        <v>148</v>
      </c>
      <c r="E4505" s="25">
        <v>16.504108108135267</v>
      </c>
      <c r="F4505" s="25">
        <v>18.244338584178088</v>
      </c>
      <c r="G4505" s="25">
        <v>22.337771573114395</v>
      </c>
      <c r="H4505" s="10">
        <v>0</v>
      </c>
    </row>
    <row r="4506" spans="1:8" x14ac:dyDescent="0.35">
      <c r="A4506" s="9" t="str">
        <f t="shared" si="148"/>
        <v>DISTRIBUCION VOLUMEN X CRITERIO (kg ó litros)BARRITASLEVANTE</v>
      </c>
      <c r="B4506" s="9">
        <v>0</v>
      </c>
      <c r="C4506" s="9">
        <v>0</v>
      </c>
      <c r="D4506" t="s">
        <v>149</v>
      </c>
      <c r="E4506" s="25">
        <v>29.645844432170321</v>
      </c>
      <c r="F4506" s="25">
        <v>26.960188487753278</v>
      </c>
      <c r="G4506" s="25">
        <v>29.444474217301362</v>
      </c>
      <c r="H4506" s="10">
        <v>0</v>
      </c>
    </row>
    <row r="4507" spans="1:8" x14ac:dyDescent="0.35">
      <c r="A4507" s="9" t="str">
        <f t="shared" si="148"/>
        <v>DISTRIBUCION VOLUMEN X CRITERIO (kg ó litros)BARRITASANDALUCIA</v>
      </c>
      <c r="B4507" s="9">
        <v>0</v>
      </c>
      <c r="C4507" s="9">
        <v>0</v>
      </c>
      <c r="D4507" t="s">
        <v>150</v>
      </c>
      <c r="E4507" s="25">
        <v>14.317847582921342</v>
      </c>
      <c r="F4507" s="25">
        <v>4.6155600853369609</v>
      </c>
      <c r="G4507" s="25">
        <v>9.9174910770747804</v>
      </c>
      <c r="H4507" s="10">
        <v>0</v>
      </c>
    </row>
    <row r="4508" spans="1:8" x14ac:dyDescent="0.35">
      <c r="A4508" s="9" t="str">
        <f t="shared" si="148"/>
        <v>DISTRIBUCION VOLUMEN X CRITERIO (kg ó litros)BARRITASMDD AM</v>
      </c>
      <c r="B4508" s="9">
        <v>0</v>
      </c>
      <c r="C4508" s="9">
        <v>0</v>
      </c>
      <c r="D4508" t="s">
        <v>151</v>
      </c>
      <c r="E4508" s="25">
        <v>6.8007167556708632</v>
      </c>
      <c r="F4508" s="25">
        <v>6.3281265652216963</v>
      </c>
      <c r="G4508" s="25">
        <v>7.5642691775903286</v>
      </c>
      <c r="H4508" s="10">
        <v>0</v>
      </c>
    </row>
    <row r="4509" spans="1:8" x14ac:dyDescent="0.35">
      <c r="A4509" s="9" t="str">
        <f t="shared" si="148"/>
        <v>DISTRIBUCION VOLUMEN X CRITERIO (kg ó litros)BARRITASRTO CENTRO</v>
      </c>
      <c r="B4509" s="9">
        <v>0</v>
      </c>
      <c r="C4509" s="9">
        <v>0</v>
      </c>
      <c r="D4509" t="s">
        <v>152</v>
      </c>
      <c r="E4509" s="25">
        <v>8.1408710229115169</v>
      </c>
      <c r="F4509" s="25">
        <v>6.8275092060079325</v>
      </c>
      <c r="G4509" s="25">
        <v>9.2281937641346623</v>
      </c>
      <c r="H4509" s="10">
        <v>0</v>
      </c>
    </row>
    <row r="4510" spans="1:8" x14ac:dyDescent="0.35">
      <c r="A4510" s="9" t="str">
        <f t="shared" si="148"/>
        <v>DISTRIBUCION VOLUMEN X CRITERIO (kg ó litros)BARRITASNORTE-CENTRO</v>
      </c>
      <c r="B4510" s="9">
        <v>0</v>
      </c>
      <c r="C4510" s="9">
        <v>0</v>
      </c>
      <c r="D4510" t="s">
        <v>153</v>
      </c>
      <c r="E4510" s="25">
        <v>13.692678196144801</v>
      </c>
      <c r="F4510" s="25">
        <v>7.9342937462112699</v>
      </c>
      <c r="G4510" s="25">
        <v>7.2395952796921721</v>
      </c>
      <c r="H4510" s="10">
        <v>0</v>
      </c>
    </row>
    <row r="4511" spans="1:8" x14ac:dyDescent="0.35">
      <c r="A4511" s="9" t="str">
        <f t="shared" si="148"/>
        <v>DISTRIBUCION VOLUMEN X CRITERIO (kg ó litros)BARRITASNOROESTE</v>
      </c>
      <c r="B4511" s="9">
        <v>0</v>
      </c>
      <c r="C4511" s="9">
        <v>0</v>
      </c>
      <c r="D4511" t="s">
        <v>154</v>
      </c>
      <c r="E4511" s="25">
        <v>4.8245824890681952</v>
      </c>
      <c r="F4511" s="25">
        <v>3.0992720484820175</v>
      </c>
      <c r="G4511" s="25">
        <v>6.4122203882142346</v>
      </c>
      <c r="H4511" s="10">
        <v>0</v>
      </c>
    </row>
    <row r="4512" spans="1:8" x14ac:dyDescent="0.35">
      <c r="A4512" s="9" t="str">
        <f t="shared" si="148"/>
        <v>DISTRIBUCION VOLUMEN X CRITERIO (kg ó litros)BARRITAS&lt;2MIL</v>
      </c>
      <c r="B4512" s="9">
        <v>0</v>
      </c>
      <c r="C4512" s="9">
        <v>0</v>
      </c>
      <c r="D4512" t="s">
        <v>155</v>
      </c>
      <c r="E4512" s="25">
        <v>1.1981941454404157</v>
      </c>
      <c r="F4512" s="25">
        <v>1.9154392466443078</v>
      </c>
      <c r="G4512" s="25">
        <v>4.016270270849633</v>
      </c>
      <c r="H4512" s="10">
        <v>0</v>
      </c>
    </row>
    <row r="4513" spans="1:8" x14ac:dyDescent="0.35">
      <c r="A4513" s="9" t="str">
        <f t="shared" si="148"/>
        <v>DISTRIBUCION VOLUMEN X CRITERIO (kg ó litros)BARRITAS2-5MIL</v>
      </c>
      <c r="B4513" s="9">
        <v>0</v>
      </c>
      <c r="C4513" s="9">
        <v>0</v>
      </c>
      <c r="D4513" t="s">
        <v>156</v>
      </c>
      <c r="E4513" s="25">
        <v>5.5197922875422005</v>
      </c>
      <c r="F4513" s="25">
        <v>1.9727182752637875</v>
      </c>
      <c r="G4513" s="25">
        <v>0.81748437818197406</v>
      </c>
      <c r="H4513" s="10">
        <v>0</v>
      </c>
    </row>
    <row r="4514" spans="1:8" x14ac:dyDescent="0.35">
      <c r="A4514" s="9" t="str">
        <f t="shared" si="148"/>
        <v>DISTRIBUCION VOLUMEN X CRITERIO (kg ó litros)BARRITAS5-10MIL</v>
      </c>
      <c r="B4514" s="9">
        <v>0</v>
      </c>
      <c r="C4514" s="9">
        <v>0</v>
      </c>
      <c r="D4514" t="s">
        <v>157</v>
      </c>
      <c r="E4514" s="25">
        <v>2.6682144128272545</v>
      </c>
      <c r="F4514" s="25">
        <v>3.151342591718056</v>
      </c>
      <c r="G4514" s="25">
        <v>3.2712676448836535</v>
      </c>
      <c r="H4514" s="10">
        <v>0</v>
      </c>
    </row>
    <row r="4515" spans="1:8" x14ac:dyDescent="0.35">
      <c r="A4515" s="9" t="str">
        <f t="shared" si="148"/>
        <v>DISTRIBUCION VOLUMEN X CRITERIO (kg ó litros)BARRITAS10-30MIL</v>
      </c>
      <c r="B4515" s="9">
        <v>0</v>
      </c>
      <c r="C4515" s="9">
        <v>0</v>
      </c>
      <c r="D4515" t="s">
        <v>158</v>
      </c>
      <c r="E4515" s="25">
        <v>30.907074194610619</v>
      </c>
      <c r="F4515" s="25">
        <v>24.191193601216288</v>
      </c>
      <c r="G4515" s="25">
        <v>23.224353958777691</v>
      </c>
      <c r="H4515" s="10">
        <v>0</v>
      </c>
    </row>
    <row r="4516" spans="1:8" x14ac:dyDescent="0.35">
      <c r="A4516" s="9" t="str">
        <f t="shared" si="148"/>
        <v>DISTRIBUCION VOLUMEN X CRITERIO (kg ó litros)BARRITAS30-100MIL</v>
      </c>
      <c r="B4516" s="9">
        <v>0</v>
      </c>
      <c r="C4516" s="9">
        <v>0</v>
      </c>
      <c r="D4516" t="s">
        <v>159</v>
      </c>
      <c r="E4516" s="25">
        <v>26.028132207964642</v>
      </c>
      <c r="F4516" s="25">
        <v>34.823238351029822</v>
      </c>
      <c r="G4516" s="25">
        <v>31.20022722644401</v>
      </c>
      <c r="H4516" s="10">
        <v>0</v>
      </c>
    </row>
    <row r="4517" spans="1:8" x14ac:dyDescent="0.35">
      <c r="A4517" s="9" t="str">
        <f t="shared" si="148"/>
        <v>DISTRIBUCION VOLUMEN X CRITERIO (kg ó litros)BARRITAS100-200MIL</v>
      </c>
      <c r="B4517" s="9">
        <v>0</v>
      </c>
      <c r="C4517" s="9">
        <v>0</v>
      </c>
      <c r="D4517" t="s">
        <v>160</v>
      </c>
      <c r="E4517" s="25">
        <v>4.873767762220778</v>
      </c>
      <c r="F4517" s="25">
        <v>2.2521032286427198</v>
      </c>
      <c r="G4517" s="25">
        <v>8.3574797157525786</v>
      </c>
      <c r="H4517" s="10">
        <v>0</v>
      </c>
    </row>
    <row r="4518" spans="1:8" x14ac:dyDescent="0.35">
      <c r="A4518" s="9" t="str">
        <f t="shared" si="148"/>
        <v>DISTRIBUCION VOLUMEN X CRITERIO (kg ó litros)BARRITAS200-500MIL</v>
      </c>
      <c r="B4518" s="9">
        <v>0</v>
      </c>
      <c r="C4518" s="9">
        <v>0</v>
      </c>
      <c r="D4518" t="s">
        <v>161</v>
      </c>
      <c r="E4518" s="25">
        <v>15.138193236183502</v>
      </c>
      <c r="F4518" s="25">
        <v>18.044064622082857</v>
      </c>
      <c r="G4518" s="25">
        <v>16.393061554786222</v>
      </c>
      <c r="H4518" s="10">
        <v>0</v>
      </c>
    </row>
    <row r="4519" spans="1:8" x14ac:dyDescent="0.35">
      <c r="A4519" s="9" t="str">
        <f t="shared" si="148"/>
        <v>DISTRIBUCION VOLUMEN X CRITERIO (kg ó litros)BARRITAS&gt;500MIL</v>
      </c>
      <c r="B4519" s="9">
        <v>0</v>
      </c>
      <c r="C4519" s="9">
        <v>0</v>
      </c>
      <c r="D4519" t="s">
        <v>162</v>
      </c>
      <c r="E4519" s="25">
        <v>13.666608645023842</v>
      </c>
      <c r="F4519" s="25">
        <v>13.649915252636443</v>
      </c>
      <c r="G4519" s="25">
        <v>12.719841584582896</v>
      </c>
      <c r="H4519" s="10">
        <v>0</v>
      </c>
    </row>
    <row r="4520" spans="1:8" x14ac:dyDescent="0.35">
      <c r="A4520" s="9" t="str">
        <f t="shared" si="148"/>
        <v>DISTRIBUCION VOLUMEN X CRITERIO (kg ó litros)BARRITASDE 15 A 19 AÑOS</v>
      </c>
      <c r="B4520" s="9">
        <v>0</v>
      </c>
      <c r="C4520" s="9">
        <v>0</v>
      </c>
      <c r="D4520" t="s">
        <v>163</v>
      </c>
      <c r="E4520" s="25">
        <v>7.1345898661056406</v>
      </c>
      <c r="F4520" s="25">
        <v>1.1499845159325617</v>
      </c>
      <c r="G4520" s="25">
        <v>3.9118238137600603</v>
      </c>
      <c r="H4520" s="10">
        <v>0</v>
      </c>
    </row>
    <row r="4521" spans="1:8" x14ac:dyDescent="0.35">
      <c r="A4521" s="9" t="str">
        <f t="shared" si="148"/>
        <v>DISTRIBUCION VOLUMEN X CRITERIO (kg ó litros)BARRITASDE 20 A 24 AÑOS</v>
      </c>
      <c r="B4521" s="9">
        <v>0</v>
      </c>
      <c r="C4521" s="9">
        <v>0</v>
      </c>
      <c r="D4521" t="s">
        <v>164</v>
      </c>
      <c r="E4521" s="25">
        <v>5.3628475113361986</v>
      </c>
      <c r="F4521" s="25">
        <v>2.4485740061146322</v>
      </c>
      <c r="G4521" s="25">
        <v>4.1712799708464177</v>
      </c>
      <c r="H4521" s="10">
        <v>0</v>
      </c>
    </row>
    <row r="4522" spans="1:8" x14ac:dyDescent="0.35">
      <c r="A4522" s="9" t="str">
        <f t="shared" si="148"/>
        <v>DISTRIBUCION VOLUMEN X CRITERIO (kg ó litros)BARRITASDE 25 A 34 AÑOS</v>
      </c>
      <c r="B4522" s="9">
        <v>0</v>
      </c>
      <c r="C4522" s="9">
        <v>0</v>
      </c>
      <c r="D4522" t="s">
        <v>165</v>
      </c>
      <c r="E4522" s="25">
        <v>23.29370028129194</v>
      </c>
      <c r="F4522" s="25">
        <v>24.175572152033507</v>
      </c>
      <c r="G4522" s="25">
        <v>19.991551356391813</v>
      </c>
      <c r="H4522" s="10">
        <v>0</v>
      </c>
    </row>
    <row r="4523" spans="1:8" x14ac:dyDescent="0.35">
      <c r="A4523" s="9" t="str">
        <f t="shared" si="148"/>
        <v>DISTRIBUCION VOLUMEN X CRITERIO (kg ó litros)BARRITASDE 35 A 49 AÑOS</v>
      </c>
      <c r="B4523" s="9">
        <v>0</v>
      </c>
      <c r="C4523" s="9">
        <v>0</v>
      </c>
      <c r="D4523" t="s">
        <v>166</v>
      </c>
      <c r="E4523" s="25">
        <v>21.168791991908119</v>
      </c>
      <c r="F4523" s="25">
        <v>31.73632779742146</v>
      </c>
      <c r="G4523" s="25">
        <v>25.078827211438494</v>
      </c>
      <c r="H4523" s="10">
        <v>0</v>
      </c>
    </row>
    <row r="4524" spans="1:8" x14ac:dyDescent="0.35">
      <c r="A4524" s="9" t="str">
        <f t="shared" si="148"/>
        <v>DISTRIBUCION VOLUMEN X CRITERIO (kg ó litros)BARRITASDE 50 A 59 AÑOS</v>
      </c>
      <c r="B4524" s="9">
        <v>0</v>
      </c>
      <c r="C4524" s="9">
        <v>0</v>
      </c>
      <c r="D4524" t="s">
        <v>167</v>
      </c>
      <c r="E4524" s="25">
        <v>16.332042540162409</v>
      </c>
      <c r="F4524" s="25">
        <v>19.036430204063407</v>
      </c>
      <c r="G4524" s="25">
        <v>16.810764316873705</v>
      </c>
      <c r="H4524" s="10">
        <v>0</v>
      </c>
    </row>
    <row r="4525" spans="1:8" x14ac:dyDescent="0.35">
      <c r="A4525" s="9" t="str">
        <f t="shared" si="148"/>
        <v>DISTRIBUCION VOLUMEN X CRITERIO (kg ó litros)BARRITASDE 60 A 75 AÑOS</v>
      </c>
      <c r="B4525" s="9">
        <v>0</v>
      </c>
      <c r="C4525" s="9">
        <v>0</v>
      </c>
      <c r="D4525" t="s">
        <v>168</v>
      </c>
      <c r="E4525" s="25">
        <v>26.70801525039856</v>
      </c>
      <c r="F4525" s="25">
        <v>21.453109607162627</v>
      </c>
      <c r="G4525" s="25">
        <v>30.035745292018127</v>
      </c>
      <c r="H4525" s="10">
        <v>0</v>
      </c>
    </row>
    <row r="4526" spans="1:8" x14ac:dyDescent="0.35">
      <c r="A4526" s="9" t="str">
        <f t="shared" si="148"/>
        <v>DISTRIBUCION VOLUMEN X CRITERIO (kg ó litros)BARRITASNIVEL ALTO</v>
      </c>
      <c r="B4526" s="9">
        <v>0</v>
      </c>
      <c r="C4526" s="9">
        <v>0</v>
      </c>
      <c r="D4526" t="s">
        <v>256</v>
      </c>
      <c r="E4526" s="25">
        <v>31.490053558246327</v>
      </c>
      <c r="F4526" s="25">
        <v>19.231148791870663</v>
      </c>
      <c r="G4526" s="25">
        <v>18.351064856000598</v>
      </c>
      <c r="H4526" s="10">
        <v>0</v>
      </c>
    </row>
    <row r="4527" spans="1:8" x14ac:dyDescent="0.35">
      <c r="A4527" s="9" t="str">
        <f t="shared" si="148"/>
        <v>DISTRIBUCION VOLUMEN X CRITERIO (kg ó litros)BARRITASNIVEL MEDIO ALTO</v>
      </c>
      <c r="B4527" s="9">
        <v>0</v>
      </c>
      <c r="C4527" s="9">
        <v>0</v>
      </c>
      <c r="D4527" t="s">
        <v>257</v>
      </c>
      <c r="E4527" s="25">
        <v>7.8923701037331542</v>
      </c>
      <c r="F4527" s="25">
        <v>9.426448389971819</v>
      </c>
      <c r="G4527" s="25">
        <v>6.4788047031586613</v>
      </c>
      <c r="H4527" s="10">
        <v>0</v>
      </c>
    </row>
    <row r="4528" spans="1:8" x14ac:dyDescent="0.35">
      <c r="A4528" s="9" t="str">
        <f t="shared" si="148"/>
        <v>DISTRIBUCION VOLUMEN X CRITERIO (kg ó litros)BARRITASNIVEL MEDIO</v>
      </c>
      <c r="B4528" s="9">
        <v>0</v>
      </c>
      <c r="C4528" s="9">
        <v>0</v>
      </c>
      <c r="D4528" t="s">
        <v>258</v>
      </c>
      <c r="E4528" s="25">
        <v>25.340010594601274</v>
      </c>
      <c r="F4528" s="25">
        <v>32.977571857807611</v>
      </c>
      <c r="G4528" s="25">
        <v>29.607391290367531</v>
      </c>
      <c r="H4528" s="10">
        <v>0</v>
      </c>
    </row>
    <row r="4529" spans="1:8" x14ac:dyDescent="0.35">
      <c r="A4529" s="9" t="str">
        <f t="shared" si="148"/>
        <v>DISTRIBUCION VOLUMEN X CRITERIO (kg ó litros)BARRITASNIVEL MEDIO BAJO</v>
      </c>
      <c r="B4529" s="9">
        <v>0</v>
      </c>
      <c r="C4529" s="9">
        <v>0</v>
      </c>
      <c r="D4529" t="s">
        <v>259</v>
      </c>
      <c r="E4529" s="25">
        <v>5.3626741999355492</v>
      </c>
      <c r="F4529" s="25">
        <v>9.598327262777504</v>
      </c>
      <c r="G4529" s="25">
        <v>17.471867329767736</v>
      </c>
      <c r="H4529" s="10">
        <v>0</v>
      </c>
    </row>
    <row r="4530" spans="1:8" x14ac:dyDescent="0.35">
      <c r="A4530" s="9" t="str">
        <f t="shared" si="148"/>
        <v>DISTRIBUCION VOLUMEN X CRITERIO (kg ó litros)BARRITASNIVEL BAJO</v>
      </c>
      <c r="B4530" s="9">
        <v>0</v>
      </c>
      <c r="C4530" s="9">
        <v>0</v>
      </c>
      <c r="D4530" t="s">
        <v>260</v>
      </c>
      <c r="E4530" s="25">
        <v>29.914878984686556</v>
      </c>
      <c r="F4530" s="25">
        <v>28.766506559692079</v>
      </c>
      <c r="G4530" s="25">
        <v>28.09086914114835</v>
      </c>
      <c r="H4530" s="10">
        <v>0</v>
      </c>
    </row>
    <row r="4531" spans="1:8" x14ac:dyDescent="0.35">
      <c r="A4531" s="9" t="str">
        <f t="shared" si="148"/>
        <v>DISTRIBUCION VOLUMEN X CRITERIO (kg ó litros)BARRITASHOMBRE</v>
      </c>
      <c r="B4531" s="9">
        <v>0</v>
      </c>
      <c r="C4531" s="9">
        <v>0</v>
      </c>
      <c r="D4531" t="s">
        <v>173</v>
      </c>
      <c r="E4531" s="25">
        <v>35.572993864022891</v>
      </c>
      <c r="F4531" s="25">
        <v>22.773388240237164</v>
      </c>
      <c r="G4531" s="25">
        <v>30.519646512824355</v>
      </c>
      <c r="H4531" s="10">
        <v>0</v>
      </c>
    </row>
    <row r="4532" spans="1:8" x14ac:dyDescent="0.35">
      <c r="A4532" s="9" t="str">
        <f t="shared" si="148"/>
        <v>DISTRIBUCION VOLUMEN X CRITERIO (kg ó litros)BARRITASMUJER</v>
      </c>
      <c r="B4532" s="9">
        <v>0</v>
      </c>
      <c r="C4532" s="9">
        <v>0</v>
      </c>
      <c r="D4532" t="s">
        <v>174</v>
      </c>
      <c r="E4532" s="25">
        <v>64.427006135977109</v>
      </c>
      <c r="F4532" s="25">
        <v>77.226628932480878</v>
      </c>
      <c r="G4532" s="25">
        <v>69.480353487175634</v>
      </c>
      <c r="H4532" s="10">
        <v>0</v>
      </c>
    </row>
    <row r="4533" spans="1:8" x14ac:dyDescent="0.35">
      <c r="A4533" s="9" t="str">
        <f>$B$2343&amp;$C$4533&amp;D4533</f>
        <v>DISTRIBUCION VOLUMEN X CRITERIO (kg ó litros).Resto productos Ing.T.ESPAÑA</v>
      </c>
      <c r="B4533" s="9">
        <v>0</v>
      </c>
      <c r="C4533" s="9" t="s">
        <v>137</v>
      </c>
      <c r="D4533" t="s">
        <v>145</v>
      </c>
      <c r="E4533" s="25">
        <v>100</v>
      </c>
      <c r="F4533" s="25">
        <v>100</v>
      </c>
      <c r="G4533" s="25">
        <v>100</v>
      </c>
      <c r="H4533" s="10">
        <v>0</v>
      </c>
    </row>
    <row r="4534" spans="1:8" x14ac:dyDescent="0.35">
      <c r="A4534" s="9" t="str">
        <f t="shared" ref="A4534:A4562" si="149">$B$2343&amp;$C$4533&amp;D4534</f>
        <v>DISTRIBUCION VOLUMEN X CRITERIO (kg ó litros).Resto productos Ing.BCN AM</v>
      </c>
      <c r="B4534" s="9">
        <v>0</v>
      </c>
      <c r="C4534" s="9">
        <v>0</v>
      </c>
      <c r="D4534" t="s">
        <v>147</v>
      </c>
      <c r="E4534" s="25">
        <v>9.8896357465980156</v>
      </c>
      <c r="F4534" s="25">
        <v>9.2510777784675753</v>
      </c>
      <c r="G4534" s="25">
        <v>8.7673568339250085</v>
      </c>
      <c r="H4534" s="10">
        <v>0</v>
      </c>
    </row>
    <row r="4535" spans="1:8" x14ac:dyDescent="0.35">
      <c r="A4535" s="9" t="str">
        <f t="shared" si="149"/>
        <v>DISTRIBUCION VOLUMEN X CRITERIO (kg ó litros).Resto productos Ing.REST.CAT ARAGON</v>
      </c>
      <c r="B4535" s="9">
        <v>0</v>
      </c>
      <c r="C4535" s="9">
        <v>0</v>
      </c>
      <c r="D4535" t="s">
        <v>148</v>
      </c>
      <c r="E4535" s="25">
        <v>11.957176767082942</v>
      </c>
      <c r="F4535" s="25">
        <v>12.90949552694787</v>
      </c>
      <c r="G4535" s="25">
        <v>13.707084818840729</v>
      </c>
      <c r="H4535" s="10">
        <v>0</v>
      </c>
    </row>
    <row r="4536" spans="1:8" x14ac:dyDescent="0.35">
      <c r="A4536" s="9" t="str">
        <f t="shared" si="149"/>
        <v>DISTRIBUCION VOLUMEN X CRITERIO (kg ó litros).Resto productos Ing.LEVANTE</v>
      </c>
      <c r="B4536" s="9">
        <v>0</v>
      </c>
      <c r="C4536" s="9">
        <v>0</v>
      </c>
      <c r="D4536" t="s">
        <v>149</v>
      </c>
      <c r="E4536" s="25">
        <v>16.884753036236276</v>
      </c>
      <c r="F4536" s="25">
        <v>17.29263287525518</v>
      </c>
      <c r="G4536" s="25">
        <v>17.264352554508292</v>
      </c>
      <c r="H4536" s="10">
        <v>0</v>
      </c>
    </row>
    <row r="4537" spans="1:8" x14ac:dyDescent="0.35">
      <c r="A4537" s="9" t="str">
        <f t="shared" si="149"/>
        <v>DISTRIBUCION VOLUMEN X CRITERIO (kg ó litros).Resto productos Ing.ANDALUCIA</v>
      </c>
      <c r="B4537" s="9">
        <v>0</v>
      </c>
      <c r="C4537" s="9">
        <v>0</v>
      </c>
      <c r="D4537" t="s">
        <v>150</v>
      </c>
      <c r="E4537" s="25">
        <v>20.035549840206997</v>
      </c>
      <c r="F4537" s="25">
        <v>19.543154567699979</v>
      </c>
      <c r="G4537" s="25">
        <v>19.934101292848048</v>
      </c>
      <c r="H4537" s="10">
        <v>0</v>
      </c>
    </row>
    <row r="4538" spans="1:8" x14ac:dyDescent="0.35">
      <c r="A4538" s="9" t="str">
        <f t="shared" si="149"/>
        <v>DISTRIBUCION VOLUMEN X CRITERIO (kg ó litros).Resto productos Ing.MDD AM</v>
      </c>
      <c r="B4538" s="9">
        <v>0</v>
      </c>
      <c r="C4538" s="9">
        <v>0</v>
      </c>
      <c r="D4538" t="s">
        <v>151</v>
      </c>
      <c r="E4538" s="25">
        <v>16.851074971728853</v>
      </c>
      <c r="F4538" s="25">
        <v>15.418857135592917</v>
      </c>
      <c r="G4538" s="25">
        <v>16.295471439255792</v>
      </c>
      <c r="H4538" s="10">
        <v>0</v>
      </c>
    </row>
    <row r="4539" spans="1:8" x14ac:dyDescent="0.35">
      <c r="A4539" s="9" t="str">
        <f t="shared" si="149"/>
        <v>DISTRIBUCION VOLUMEN X CRITERIO (kg ó litros).Resto productos Ing.RTO CENTRO</v>
      </c>
      <c r="B4539" s="9">
        <v>0</v>
      </c>
      <c r="C4539" s="9">
        <v>0</v>
      </c>
      <c r="D4539" t="s">
        <v>152</v>
      </c>
      <c r="E4539" s="25">
        <v>9.0979452843460642</v>
      </c>
      <c r="F4539" s="25">
        <v>10.238793432334825</v>
      </c>
      <c r="G4539" s="25">
        <v>9.4065089985993549</v>
      </c>
      <c r="H4539" s="10">
        <v>0</v>
      </c>
    </row>
    <row r="4540" spans="1:8" x14ac:dyDescent="0.35">
      <c r="A4540" s="9" t="str">
        <f t="shared" si="149"/>
        <v>DISTRIBUCION VOLUMEN X CRITERIO (kg ó litros).Resto productos Ing.NORTE-CENTRO</v>
      </c>
      <c r="B4540" s="9">
        <v>0</v>
      </c>
      <c r="C4540" s="9">
        <v>0</v>
      </c>
      <c r="D4540" t="s">
        <v>153</v>
      </c>
      <c r="E4540" s="25">
        <v>8.9759869438079036</v>
      </c>
      <c r="F4540" s="25">
        <v>8.3812871051197373</v>
      </c>
      <c r="G4540" s="25">
        <v>8.0619427431921373</v>
      </c>
      <c r="H4540" s="10">
        <v>0</v>
      </c>
    </row>
    <row r="4541" spans="1:8" x14ac:dyDescent="0.35">
      <c r="A4541" s="9" t="str">
        <f t="shared" si="149"/>
        <v>DISTRIBUCION VOLUMEN X CRITERIO (kg ó litros).Resto productos Ing.NOROESTE</v>
      </c>
      <c r="B4541" s="9">
        <v>0</v>
      </c>
      <c r="C4541" s="9">
        <v>0</v>
      </c>
      <c r="D4541" t="s">
        <v>154</v>
      </c>
      <c r="E4541" s="25">
        <v>6.3078825878171774</v>
      </c>
      <c r="F4541" s="25">
        <v>6.9647017214520988</v>
      </c>
      <c r="G4541" s="25">
        <v>6.5631815804944287</v>
      </c>
      <c r="H4541" s="10">
        <v>0</v>
      </c>
    </row>
    <row r="4542" spans="1:8" x14ac:dyDescent="0.35">
      <c r="A4542" s="9" t="str">
        <f t="shared" si="149"/>
        <v>DISTRIBUCION VOLUMEN X CRITERIO (kg ó litros).Resto productos Ing.&lt;2MIL</v>
      </c>
      <c r="B4542" s="9">
        <v>0</v>
      </c>
      <c r="C4542" s="9">
        <v>0</v>
      </c>
      <c r="D4542" t="s">
        <v>155</v>
      </c>
      <c r="E4542" s="25">
        <v>3.6452162380886604</v>
      </c>
      <c r="F4542" s="25">
        <v>4.0779645726816849</v>
      </c>
      <c r="G4542" s="25">
        <v>4.3272388909090429</v>
      </c>
      <c r="H4542" s="10">
        <v>0</v>
      </c>
    </row>
    <row r="4543" spans="1:8" x14ac:dyDescent="0.35">
      <c r="A4543" s="9" t="str">
        <f t="shared" si="149"/>
        <v>DISTRIBUCION VOLUMEN X CRITERIO (kg ó litros).Resto productos Ing.2-5MIL</v>
      </c>
      <c r="B4543" s="9">
        <v>0</v>
      </c>
      <c r="C4543" s="9">
        <v>0</v>
      </c>
      <c r="D4543" t="s">
        <v>156</v>
      </c>
      <c r="E4543" s="25">
        <v>5.0241621214318384</v>
      </c>
      <c r="F4543" s="25">
        <v>4.518121177494443</v>
      </c>
      <c r="G4543" s="25">
        <v>3.9490495294663148</v>
      </c>
      <c r="H4543" s="10">
        <v>0</v>
      </c>
    </row>
    <row r="4544" spans="1:8" x14ac:dyDescent="0.35">
      <c r="A4544" s="9" t="str">
        <f t="shared" si="149"/>
        <v>DISTRIBUCION VOLUMEN X CRITERIO (kg ó litros).Resto productos Ing.5-10MIL</v>
      </c>
      <c r="B4544" s="9">
        <v>0</v>
      </c>
      <c r="C4544" s="9">
        <v>0</v>
      </c>
      <c r="D4544" t="s">
        <v>157</v>
      </c>
      <c r="E4544" s="25">
        <v>6.9982533201300283</v>
      </c>
      <c r="F4544" s="25">
        <v>8.1816990757270105</v>
      </c>
      <c r="G4544" s="25">
        <v>8.0602236099410014</v>
      </c>
      <c r="H4544" s="10">
        <v>0</v>
      </c>
    </row>
    <row r="4545" spans="1:8" x14ac:dyDescent="0.35">
      <c r="A4545" s="9" t="str">
        <f t="shared" si="149"/>
        <v>DISTRIBUCION VOLUMEN X CRITERIO (kg ó litros).Resto productos Ing.10-30MIL</v>
      </c>
      <c r="B4545" s="9">
        <v>0</v>
      </c>
      <c r="C4545" s="9">
        <v>0</v>
      </c>
      <c r="D4545" t="s">
        <v>158</v>
      </c>
      <c r="E4545" s="25">
        <v>16.660227713602172</v>
      </c>
      <c r="F4545" s="25">
        <v>17.607789197956141</v>
      </c>
      <c r="G4545" s="25">
        <v>18.943919626874433</v>
      </c>
      <c r="H4545" s="10">
        <v>0</v>
      </c>
    </row>
    <row r="4546" spans="1:8" x14ac:dyDescent="0.35">
      <c r="A4546" s="9" t="str">
        <f t="shared" si="149"/>
        <v>DISTRIBUCION VOLUMEN X CRITERIO (kg ó litros).Resto productos Ing.30-100MIL</v>
      </c>
      <c r="B4546" s="9">
        <v>0</v>
      </c>
      <c r="C4546" s="9">
        <v>0</v>
      </c>
      <c r="D4546" t="s">
        <v>159</v>
      </c>
      <c r="E4546" s="25">
        <v>23.221889180695065</v>
      </c>
      <c r="F4546" s="25">
        <v>22.399019589826661</v>
      </c>
      <c r="G4546" s="25">
        <v>23.10773631449203</v>
      </c>
      <c r="H4546" s="10">
        <v>0</v>
      </c>
    </row>
    <row r="4547" spans="1:8" x14ac:dyDescent="0.35">
      <c r="A4547" s="9" t="str">
        <f t="shared" si="149"/>
        <v>DISTRIBUCION VOLUMEN X CRITERIO (kg ó litros).Resto productos Ing.100-200MIL</v>
      </c>
      <c r="B4547" s="9">
        <v>0</v>
      </c>
      <c r="C4547" s="9">
        <v>0</v>
      </c>
      <c r="D4547" t="s">
        <v>160</v>
      </c>
      <c r="E4547" s="25">
        <v>9.5548754543565089</v>
      </c>
      <c r="F4547" s="25">
        <v>8.7084317085501137</v>
      </c>
      <c r="G4547" s="25">
        <v>9.4949668587808791</v>
      </c>
      <c r="H4547" s="10">
        <v>0</v>
      </c>
    </row>
    <row r="4548" spans="1:8" x14ac:dyDescent="0.35">
      <c r="A4548" s="9" t="str">
        <f t="shared" si="149"/>
        <v>DISTRIBUCION VOLUMEN X CRITERIO (kg ó litros).Resto productos Ing.200-500MIL</v>
      </c>
      <c r="B4548" s="9">
        <v>0</v>
      </c>
      <c r="C4548" s="9">
        <v>0</v>
      </c>
      <c r="D4548" t="s">
        <v>161</v>
      </c>
      <c r="E4548" s="25">
        <v>15.323451390910758</v>
      </c>
      <c r="F4548" s="25">
        <v>15.872837717410304</v>
      </c>
      <c r="G4548" s="25">
        <v>14.32905191117918</v>
      </c>
      <c r="H4548" s="10">
        <v>0</v>
      </c>
    </row>
    <row r="4549" spans="1:8" x14ac:dyDescent="0.35">
      <c r="A4549" s="9" t="str">
        <f t="shared" si="149"/>
        <v>DISTRIBUCION VOLUMEN X CRITERIO (kg ó litros).Resto productos Ing.&gt;500MIL</v>
      </c>
      <c r="B4549" s="9">
        <v>0</v>
      </c>
      <c r="C4549" s="9">
        <v>0</v>
      </c>
      <c r="D4549" t="s">
        <v>162</v>
      </c>
      <c r="E4549" s="25">
        <v>19.571927258926433</v>
      </c>
      <c r="F4549" s="25">
        <v>18.634138875983059</v>
      </c>
      <c r="G4549" s="25">
        <v>17.787813563546571</v>
      </c>
      <c r="H4549" s="10">
        <v>0</v>
      </c>
    </row>
    <row r="4550" spans="1:8" x14ac:dyDescent="0.35">
      <c r="A4550" s="9" t="str">
        <f t="shared" si="149"/>
        <v>DISTRIBUCION VOLUMEN X CRITERIO (kg ó litros).Resto productos Ing.DE 15 A 19 AÑOS</v>
      </c>
      <c r="B4550" s="9">
        <v>0</v>
      </c>
      <c r="C4550" s="9">
        <v>0</v>
      </c>
      <c r="D4550" t="s">
        <v>163</v>
      </c>
      <c r="E4550" s="25">
        <v>2.1584493207159889</v>
      </c>
      <c r="F4550" s="25">
        <v>3.5301172558837255</v>
      </c>
      <c r="G4550" s="25">
        <v>2.5310532563437569</v>
      </c>
      <c r="H4550" s="10">
        <v>0</v>
      </c>
    </row>
    <row r="4551" spans="1:8" x14ac:dyDescent="0.35">
      <c r="A4551" s="9" t="str">
        <f t="shared" si="149"/>
        <v>DISTRIBUCION VOLUMEN X CRITERIO (kg ó litros).Resto productos Ing.DE 20 A 24 AÑOS</v>
      </c>
      <c r="B4551" s="9">
        <v>0</v>
      </c>
      <c r="C4551" s="9">
        <v>0</v>
      </c>
      <c r="D4551" t="s">
        <v>164</v>
      </c>
      <c r="E4551" s="25">
        <v>3.0422733414265881</v>
      </c>
      <c r="F4551" s="25">
        <v>2.8187569989583081</v>
      </c>
      <c r="G4551" s="25">
        <v>3.0831572931642413</v>
      </c>
      <c r="H4551" s="10">
        <v>0</v>
      </c>
    </row>
    <row r="4552" spans="1:8" x14ac:dyDescent="0.35">
      <c r="A4552" s="9" t="str">
        <f t="shared" si="149"/>
        <v>DISTRIBUCION VOLUMEN X CRITERIO (kg ó litros).Resto productos Ing.DE 25 A 34 AÑOS</v>
      </c>
      <c r="B4552" s="9">
        <v>0</v>
      </c>
      <c r="C4552" s="9">
        <v>0</v>
      </c>
      <c r="D4552" t="s">
        <v>165</v>
      </c>
      <c r="E4552" s="25">
        <v>11.408328040339361</v>
      </c>
      <c r="F4552" s="25">
        <v>11.269594688807787</v>
      </c>
      <c r="G4552" s="25">
        <v>10.076423671431494</v>
      </c>
      <c r="H4552" s="10">
        <v>0</v>
      </c>
    </row>
    <row r="4553" spans="1:8" x14ac:dyDescent="0.35">
      <c r="A4553" s="9" t="str">
        <f t="shared" si="149"/>
        <v>DISTRIBUCION VOLUMEN X CRITERIO (kg ó litros).Resto productos Ing.DE 35 A 49 AÑOS</v>
      </c>
      <c r="B4553" s="9">
        <v>0</v>
      </c>
      <c r="C4553" s="9">
        <v>0</v>
      </c>
      <c r="D4553" t="s">
        <v>166</v>
      </c>
      <c r="E4553" s="25">
        <v>28.825816829906177</v>
      </c>
      <c r="F4553" s="25">
        <v>27.469389693198387</v>
      </c>
      <c r="G4553" s="25">
        <v>26.458125520341707</v>
      </c>
      <c r="H4553" s="10">
        <v>0</v>
      </c>
    </row>
    <row r="4554" spans="1:8" x14ac:dyDescent="0.35">
      <c r="A4554" s="9" t="str">
        <f t="shared" si="149"/>
        <v>DISTRIBUCION VOLUMEN X CRITERIO (kg ó litros).Resto productos Ing.DE 50 A 59 AÑOS</v>
      </c>
      <c r="B4554" s="9">
        <v>0</v>
      </c>
      <c r="C4554" s="9">
        <v>0</v>
      </c>
      <c r="D4554" t="s">
        <v>167</v>
      </c>
      <c r="E4554" s="25">
        <v>25.328849647928898</v>
      </c>
      <c r="F4554" s="25">
        <v>25.375027969006108</v>
      </c>
      <c r="G4554" s="25">
        <v>27.68376274078631</v>
      </c>
      <c r="H4554" s="10">
        <v>0</v>
      </c>
    </row>
    <row r="4555" spans="1:8" x14ac:dyDescent="0.35">
      <c r="A4555" s="9" t="str">
        <f t="shared" si="149"/>
        <v>DISTRIBUCION VOLUMEN X CRITERIO (kg ó litros).Resto productos Ing.DE 60 A 75 AÑOS</v>
      </c>
      <c r="B4555" s="9">
        <v>0</v>
      </c>
      <c r="C4555" s="9">
        <v>0</v>
      </c>
      <c r="D4555" t="s">
        <v>168</v>
      </c>
      <c r="E4555" s="25">
        <v>29.236285936088713</v>
      </c>
      <c r="F4555" s="25">
        <v>29.537114455930919</v>
      </c>
      <c r="G4555" s="25">
        <v>30.167478393288995</v>
      </c>
      <c r="H4555" s="10">
        <v>0</v>
      </c>
    </row>
    <row r="4556" spans="1:8" x14ac:dyDescent="0.35">
      <c r="A4556" s="9" t="str">
        <f t="shared" si="149"/>
        <v>DISTRIBUCION VOLUMEN X CRITERIO (kg ó litros).Resto productos Ing.NIVEL ALTO</v>
      </c>
      <c r="B4556" s="9">
        <v>0</v>
      </c>
      <c r="C4556" s="9">
        <v>0</v>
      </c>
      <c r="D4556" t="s">
        <v>256</v>
      </c>
      <c r="E4556" s="25">
        <v>26.409612316934716</v>
      </c>
      <c r="F4556" s="25">
        <v>25.350741757851935</v>
      </c>
      <c r="G4556" s="25">
        <v>24.017960062839855</v>
      </c>
      <c r="H4556" s="10">
        <v>0</v>
      </c>
    </row>
    <row r="4557" spans="1:8" x14ac:dyDescent="0.35">
      <c r="A4557" s="9" t="str">
        <f t="shared" si="149"/>
        <v>DISTRIBUCION VOLUMEN X CRITERIO (kg ó litros).Resto productos Ing.NIVEL MEDIO ALTO</v>
      </c>
      <c r="B4557" s="9">
        <v>0</v>
      </c>
      <c r="C4557" s="9">
        <v>0</v>
      </c>
      <c r="D4557" t="s">
        <v>257</v>
      </c>
      <c r="E4557" s="25">
        <v>15.525834947342029</v>
      </c>
      <c r="F4557" s="25">
        <v>14.39878587940119</v>
      </c>
      <c r="G4557" s="25">
        <v>16.852989051942629</v>
      </c>
      <c r="H4557" s="10">
        <v>0</v>
      </c>
    </row>
    <row r="4558" spans="1:8" x14ac:dyDescent="0.35">
      <c r="A4558" s="9" t="str">
        <f t="shared" si="149"/>
        <v>DISTRIBUCION VOLUMEN X CRITERIO (kg ó litros).Resto productos Ing.NIVEL MEDIO</v>
      </c>
      <c r="B4558" s="9">
        <v>0</v>
      </c>
      <c r="C4558" s="9">
        <v>0</v>
      </c>
      <c r="D4558" t="s">
        <v>258</v>
      </c>
      <c r="E4558" s="25">
        <v>23.771834223906946</v>
      </c>
      <c r="F4558" s="25">
        <v>26.326600770928778</v>
      </c>
      <c r="G4558" s="25">
        <v>26.52263317844476</v>
      </c>
      <c r="H4558" s="10">
        <v>0</v>
      </c>
    </row>
    <row r="4559" spans="1:8" x14ac:dyDescent="0.35">
      <c r="A4559" s="9" t="str">
        <f t="shared" si="149"/>
        <v>DISTRIBUCION VOLUMEN X CRITERIO (kg ó litros).Resto productos Ing.NIVEL MEDIO BAJO</v>
      </c>
      <c r="B4559" s="9">
        <v>0</v>
      </c>
      <c r="C4559" s="9">
        <v>0</v>
      </c>
      <c r="D4559" t="s">
        <v>259</v>
      </c>
      <c r="E4559" s="25">
        <v>14.573347070036712</v>
      </c>
      <c r="F4559" s="25">
        <v>14.507577657872703</v>
      </c>
      <c r="G4559" s="25">
        <v>14.249219048578606</v>
      </c>
      <c r="H4559" s="10">
        <v>0</v>
      </c>
    </row>
    <row r="4560" spans="1:8" x14ac:dyDescent="0.35">
      <c r="A4560" s="9" t="str">
        <f t="shared" si="149"/>
        <v>DISTRIBUCION VOLUMEN X CRITERIO (kg ó litros).Resto productos Ing.NIVEL BAJO</v>
      </c>
      <c r="B4560" s="9">
        <v>0</v>
      </c>
      <c r="C4560" s="9">
        <v>0</v>
      </c>
      <c r="D4560" t="s">
        <v>260</v>
      </c>
      <c r="E4560" s="25">
        <v>19.719372670811318</v>
      </c>
      <c r="F4560" s="25">
        <v>19.416297737409479</v>
      </c>
      <c r="G4560" s="25">
        <v>18.357197835476306</v>
      </c>
      <c r="H4560" s="10">
        <v>0</v>
      </c>
    </row>
    <row r="4561" spans="1:8" x14ac:dyDescent="0.35">
      <c r="A4561" s="9" t="str">
        <f t="shared" si="149"/>
        <v>DISTRIBUCION VOLUMEN X CRITERIO (kg ó litros).Resto productos Ing.HOMBRE</v>
      </c>
      <c r="B4561" s="9">
        <v>0</v>
      </c>
      <c r="C4561" s="9">
        <v>0</v>
      </c>
      <c r="D4561" t="s">
        <v>173</v>
      </c>
      <c r="E4561" s="25">
        <v>48.249568534366986</v>
      </c>
      <c r="F4561" s="25">
        <v>48.788992308083614</v>
      </c>
      <c r="G4561" s="25">
        <v>48.631537839662052</v>
      </c>
      <c r="H4561" s="10">
        <v>0</v>
      </c>
    </row>
    <row r="4562" spans="1:8" x14ac:dyDescent="0.35">
      <c r="A4562" s="9" t="str">
        <f t="shared" si="149"/>
        <v>DISTRIBUCION VOLUMEN X CRITERIO (kg ó litros).Resto productos Ing.MUJER</v>
      </c>
      <c r="B4562" s="9">
        <v>0</v>
      </c>
      <c r="C4562" s="9">
        <v>0</v>
      </c>
      <c r="D4562" t="s">
        <v>174</v>
      </c>
      <c r="E4562" s="25">
        <v>51.750432723672148</v>
      </c>
      <c r="F4562" s="25">
        <v>51.211005159217663</v>
      </c>
      <c r="G4562" s="25">
        <v>51.368464492115351</v>
      </c>
      <c r="H4562" s="10">
        <v>0</v>
      </c>
    </row>
    <row r="4563" spans="1:8" x14ac:dyDescent="0.35">
      <c r="A4563" s="9" t="str">
        <f>$B$2343&amp;$C$4563&amp;D4563</f>
        <v>DISTRIBUCION VOLUMEN X CRITERIO (kg ó litros)Gazpacho / SalmorejoT.ESPAÑA</v>
      </c>
      <c r="B4563" s="9">
        <v>0</v>
      </c>
      <c r="C4563" s="9" t="s">
        <v>278</v>
      </c>
      <c r="D4563" t="s">
        <v>145</v>
      </c>
      <c r="E4563" s="25">
        <v>100</v>
      </c>
      <c r="F4563" s="25">
        <v>100</v>
      </c>
      <c r="G4563" s="25">
        <v>100</v>
      </c>
      <c r="H4563" s="10">
        <v>0</v>
      </c>
    </row>
    <row r="4564" spans="1:8" x14ac:dyDescent="0.35">
      <c r="A4564" s="9" t="str">
        <f t="shared" ref="A4564:A4592" si="150">$B$2343&amp;$C$4563&amp;D4564</f>
        <v>DISTRIBUCION VOLUMEN X CRITERIO (kg ó litros)Gazpacho / SalmorejoBCN AM</v>
      </c>
      <c r="B4564" s="9">
        <v>0</v>
      </c>
      <c r="C4564" s="9">
        <v>0</v>
      </c>
      <c r="D4564" t="s">
        <v>147</v>
      </c>
      <c r="E4564" s="25">
        <v>13.448451493669092</v>
      </c>
      <c r="F4564" s="25">
        <v>13.42759794997048</v>
      </c>
      <c r="G4564" s="25">
        <v>9.5319041427025759</v>
      </c>
      <c r="H4564" s="10">
        <v>0</v>
      </c>
    </row>
    <row r="4565" spans="1:8" x14ac:dyDescent="0.35">
      <c r="A4565" s="9" t="str">
        <f t="shared" si="150"/>
        <v>DISTRIBUCION VOLUMEN X CRITERIO (kg ó litros)Gazpacho / SalmorejoREST.CAT ARAGON</v>
      </c>
      <c r="B4565" s="9">
        <v>0</v>
      </c>
      <c r="C4565" s="9">
        <v>0</v>
      </c>
      <c r="D4565" t="s">
        <v>148</v>
      </c>
      <c r="E4565" s="25">
        <v>7.2115714382672627</v>
      </c>
      <c r="F4565" s="25">
        <v>9.2864855642632183</v>
      </c>
      <c r="G4565" s="25">
        <v>6.9244174083929018</v>
      </c>
      <c r="H4565" s="10">
        <v>0</v>
      </c>
    </row>
    <row r="4566" spans="1:8" x14ac:dyDescent="0.35">
      <c r="A4566" s="9" t="str">
        <f t="shared" si="150"/>
        <v>DISTRIBUCION VOLUMEN X CRITERIO (kg ó litros)Gazpacho / SalmorejoLEVANTE</v>
      </c>
      <c r="B4566" s="9">
        <v>0</v>
      </c>
      <c r="C4566" s="9">
        <v>0</v>
      </c>
      <c r="D4566" t="s">
        <v>149</v>
      </c>
      <c r="E4566" s="25">
        <v>19.420947585089316</v>
      </c>
      <c r="F4566" s="25">
        <v>27.584806165353786</v>
      </c>
      <c r="G4566" s="25">
        <v>26.596473866835002</v>
      </c>
      <c r="H4566" s="10">
        <v>0</v>
      </c>
    </row>
    <row r="4567" spans="1:8" x14ac:dyDescent="0.35">
      <c r="A4567" s="9" t="str">
        <f t="shared" si="150"/>
        <v>DISTRIBUCION VOLUMEN X CRITERIO (kg ó litros)Gazpacho / SalmorejoANDALUCIA</v>
      </c>
      <c r="B4567" s="9">
        <v>0</v>
      </c>
      <c r="C4567" s="9">
        <v>0</v>
      </c>
      <c r="D4567" t="s">
        <v>150</v>
      </c>
      <c r="E4567" s="25">
        <v>25.283991430254904</v>
      </c>
      <c r="F4567" s="25">
        <v>23.354319272118296</v>
      </c>
      <c r="G4567" s="25">
        <v>24.668704168457122</v>
      </c>
      <c r="H4567" s="10">
        <v>0</v>
      </c>
    </row>
    <row r="4568" spans="1:8" x14ac:dyDescent="0.35">
      <c r="A4568" s="9" t="str">
        <f t="shared" si="150"/>
        <v>DISTRIBUCION VOLUMEN X CRITERIO (kg ó litros)Gazpacho / SalmorejoMDD AM</v>
      </c>
      <c r="B4568" s="9">
        <v>0</v>
      </c>
      <c r="C4568" s="9">
        <v>0</v>
      </c>
      <c r="D4568" t="s">
        <v>151</v>
      </c>
      <c r="E4568" s="25">
        <v>19.395991535965241</v>
      </c>
      <c r="F4568" s="25">
        <v>14.567820238541545</v>
      </c>
      <c r="G4568" s="25">
        <v>20.759094223843391</v>
      </c>
      <c r="H4568" s="10">
        <v>0</v>
      </c>
    </row>
    <row r="4569" spans="1:8" x14ac:dyDescent="0.35">
      <c r="A4569" s="9" t="str">
        <f t="shared" si="150"/>
        <v>DISTRIBUCION VOLUMEN X CRITERIO (kg ó litros)Gazpacho / SalmorejoRTO CENTRO</v>
      </c>
      <c r="B4569" s="9">
        <v>0</v>
      </c>
      <c r="C4569" s="9">
        <v>0</v>
      </c>
      <c r="D4569" t="s">
        <v>152</v>
      </c>
      <c r="E4569" s="25">
        <v>5.7877330357427086</v>
      </c>
      <c r="F4569" s="25">
        <v>4.8878623525952003</v>
      </c>
      <c r="G4569" s="25">
        <v>4.9313613376686822</v>
      </c>
      <c r="H4569" s="10">
        <v>0</v>
      </c>
    </row>
    <row r="4570" spans="1:8" x14ac:dyDescent="0.35">
      <c r="A4570" s="9" t="str">
        <f t="shared" si="150"/>
        <v>DISTRIBUCION VOLUMEN X CRITERIO (kg ó litros)Gazpacho / SalmorejoNORTE-CENTRO</v>
      </c>
      <c r="B4570" s="9">
        <v>0</v>
      </c>
      <c r="C4570" s="9">
        <v>0</v>
      </c>
      <c r="D4570" t="s">
        <v>153</v>
      </c>
      <c r="E4570" s="25">
        <v>4.7912983572252719</v>
      </c>
      <c r="F4570" s="25">
        <v>2.0007705569785639</v>
      </c>
      <c r="G4570" s="25">
        <v>2.2748849793613712</v>
      </c>
      <c r="H4570" s="10">
        <v>0</v>
      </c>
    </row>
    <row r="4571" spans="1:8" x14ac:dyDescent="0.35">
      <c r="A4571" s="9" t="str">
        <f t="shared" si="150"/>
        <v>DISTRIBUCION VOLUMEN X CRITERIO (kg ó litros)Gazpacho / SalmorejoNOROESTE</v>
      </c>
      <c r="B4571" s="9">
        <v>0</v>
      </c>
      <c r="C4571" s="9">
        <v>0</v>
      </c>
      <c r="D4571" t="s">
        <v>154</v>
      </c>
      <c r="E4571" s="25">
        <v>4.6600331425942398</v>
      </c>
      <c r="F4571" s="25">
        <v>4.8903451960570834</v>
      </c>
      <c r="G4571" s="25">
        <v>4.3131829678474096</v>
      </c>
      <c r="H4571" s="10">
        <v>0</v>
      </c>
    </row>
    <row r="4572" spans="1:8" x14ac:dyDescent="0.35">
      <c r="A4572" s="9" t="str">
        <f t="shared" si="150"/>
        <v>DISTRIBUCION VOLUMEN X CRITERIO (kg ó litros)Gazpacho / Salmorejo&lt;2MIL</v>
      </c>
      <c r="B4572" s="9">
        <v>0</v>
      </c>
      <c r="C4572" s="9">
        <v>0</v>
      </c>
      <c r="D4572" t="s">
        <v>155</v>
      </c>
      <c r="E4572" s="25">
        <v>3.4046051268313864</v>
      </c>
      <c r="F4572" s="25">
        <v>3.5072941945013771</v>
      </c>
      <c r="G4572" s="25">
        <v>4.050299746513689</v>
      </c>
      <c r="H4572" s="10">
        <v>0</v>
      </c>
    </row>
    <row r="4573" spans="1:8" x14ac:dyDescent="0.35">
      <c r="A4573" s="9" t="str">
        <f t="shared" si="150"/>
        <v>DISTRIBUCION VOLUMEN X CRITERIO (kg ó litros)Gazpacho / Salmorejo2-5MIL</v>
      </c>
      <c r="B4573" s="9">
        <v>0</v>
      </c>
      <c r="C4573" s="9">
        <v>0</v>
      </c>
      <c r="D4573" t="s">
        <v>156</v>
      </c>
      <c r="E4573" s="25">
        <v>2.4965304785134723</v>
      </c>
      <c r="F4573" s="25">
        <v>2.3467584974531777</v>
      </c>
      <c r="G4573" s="25">
        <v>2.9678124173300091</v>
      </c>
      <c r="H4573" s="10">
        <v>0</v>
      </c>
    </row>
    <row r="4574" spans="1:8" x14ac:dyDescent="0.35">
      <c r="A4574" s="9" t="str">
        <f t="shared" si="150"/>
        <v>DISTRIBUCION VOLUMEN X CRITERIO (kg ó litros)Gazpacho / Salmorejo5-10MIL</v>
      </c>
      <c r="B4574" s="9">
        <v>0</v>
      </c>
      <c r="C4574" s="9">
        <v>0</v>
      </c>
      <c r="D4574" t="s">
        <v>157</v>
      </c>
      <c r="E4574" s="25">
        <v>6.7470225421294741</v>
      </c>
      <c r="F4574" s="25">
        <v>6.577862734225751</v>
      </c>
      <c r="G4574" s="25">
        <v>4.3477913377946553</v>
      </c>
      <c r="H4574" s="10">
        <v>0</v>
      </c>
    </row>
    <row r="4575" spans="1:8" x14ac:dyDescent="0.35">
      <c r="A4575" s="9" t="str">
        <f t="shared" si="150"/>
        <v>DISTRIBUCION VOLUMEN X CRITERIO (kg ó litros)Gazpacho / Salmorejo10-30MIL</v>
      </c>
      <c r="B4575" s="9">
        <v>0</v>
      </c>
      <c r="C4575" s="9">
        <v>0</v>
      </c>
      <c r="D4575" t="s">
        <v>158</v>
      </c>
      <c r="E4575" s="25">
        <v>13.726619845795041</v>
      </c>
      <c r="F4575" s="25">
        <v>11.146794191134049</v>
      </c>
      <c r="G4575" s="25">
        <v>15.55340078971274</v>
      </c>
      <c r="H4575" s="10">
        <v>0</v>
      </c>
    </row>
    <row r="4576" spans="1:8" x14ac:dyDescent="0.35">
      <c r="A4576" s="9" t="str">
        <f t="shared" si="150"/>
        <v>DISTRIBUCION VOLUMEN X CRITERIO (kg ó litros)Gazpacho / Salmorejo30-100MIL</v>
      </c>
      <c r="B4576" s="9">
        <v>0</v>
      </c>
      <c r="C4576" s="9">
        <v>0</v>
      </c>
      <c r="D4576" t="s">
        <v>159</v>
      </c>
      <c r="E4576" s="25">
        <v>26.230849760980512</v>
      </c>
      <c r="F4576" s="25">
        <v>29.468512112280198</v>
      </c>
      <c r="G4576" s="25">
        <v>30.724017653061082</v>
      </c>
      <c r="H4576" s="10">
        <v>0</v>
      </c>
    </row>
    <row r="4577" spans="1:8" x14ac:dyDescent="0.35">
      <c r="A4577" s="9" t="str">
        <f t="shared" si="150"/>
        <v>DISTRIBUCION VOLUMEN X CRITERIO (kg ó litros)Gazpacho / Salmorejo100-200MIL</v>
      </c>
      <c r="B4577" s="9">
        <v>0</v>
      </c>
      <c r="C4577" s="9">
        <v>0</v>
      </c>
      <c r="D4577" t="s">
        <v>160</v>
      </c>
      <c r="E4577" s="25">
        <v>9.9858972795804259</v>
      </c>
      <c r="F4577" s="25">
        <v>7.0999164902560752</v>
      </c>
      <c r="G4577" s="25">
        <v>8.5703008102883818</v>
      </c>
      <c r="H4577" s="10">
        <v>0</v>
      </c>
    </row>
    <row r="4578" spans="1:8" x14ac:dyDescent="0.35">
      <c r="A4578" s="9" t="str">
        <f t="shared" si="150"/>
        <v>DISTRIBUCION VOLUMEN X CRITERIO (kg ó litros)Gazpacho / Salmorejo200-500MIL</v>
      </c>
      <c r="B4578" s="9">
        <v>0</v>
      </c>
      <c r="C4578" s="9">
        <v>0</v>
      </c>
      <c r="D4578" t="s">
        <v>161</v>
      </c>
      <c r="E4578" s="25">
        <v>12.661377946300348</v>
      </c>
      <c r="F4578" s="25">
        <v>16.195188312227671</v>
      </c>
      <c r="G4578" s="25">
        <v>11.962132420353369</v>
      </c>
      <c r="H4578" s="10">
        <v>0</v>
      </c>
    </row>
    <row r="4579" spans="1:8" x14ac:dyDescent="0.35">
      <c r="A4579" s="9" t="str">
        <f t="shared" si="150"/>
        <v>DISTRIBUCION VOLUMEN X CRITERIO (kg ó litros)Gazpacho / Salmorejo&gt;500MIL</v>
      </c>
      <c r="B4579" s="9">
        <v>0</v>
      </c>
      <c r="C4579" s="9">
        <v>0</v>
      </c>
      <c r="D4579" t="s">
        <v>162</v>
      </c>
      <c r="E4579" s="25">
        <v>24.747115038677372</v>
      </c>
      <c r="F4579" s="25">
        <v>23.657681886242667</v>
      </c>
      <c r="G4579" s="25">
        <v>21.824268619906302</v>
      </c>
      <c r="H4579" s="10">
        <v>0</v>
      </c>
    </row>
    <row r="4580" spans="1:8" x14ac:dyDescent="0.35">
      <c r="A4580" s="9" t="str">
        <f t="shared" si="150"/>
        <v>DISTRIBUCION VOLUMEN X CRITERIO (kg ó litros)Gazpacho / SalmorejoDE 15 A 19 AÑOS</v>
      </c>
      <c r="B4580" s="9">
        <v>0</v>
      </c>
      <c r="C4580" s="9">
        <v>0</v>
      </c>
      <c r="D4580" t="s">
        <v>163</v>
      </c>
      <c r="E4580" s="25">
        <v>0.6777966841789459</v>
      </c>
      <c r="F4580" s="25" t="s">
        <v>282</v>
      </c>
      <c r="G4580" s="25" t="s">
        <v>282</v>
      </c>
      <c r="H4580" s="10">
        <v>0</v>
      </c>
    </row>
    <row r="4581" spans="1:8" x14ac:dyDescent="0.35">
      <c r="A4581" s="9" t="str">
        <f t="shared" si="150"/>
        <v>DISTRIBUCION VOLUMEN X CRITERIO (kg ó litros)Gazpacho / SalmorejoDE 20 A 24 AÑOS</v>
      </c>
      <c r="B4581" s="9">
        <v>0</v>
      </c>
      <c r="C4581" s="9">
        <v>0</v>
      </c>
      <c r="D4581" t="s">
        <v>164</v>
      </c>
      <c r="E4581" s="25">
        <v>0.87341426981483272</v>
      </c>
      <c r="F4581" s="25">
        <v>0.45869663065121896</v>
      </c>
      <c r="G4581" s="25">
        <v>1.3113528554652125</v>
      </c>
      <c r="H4581" s="10">
        <v>0</v>
      </c>
    </row>
    <row r="4582" spans="1:8" x14ac:dyDescent="0.35">
      <c r="A4582" s="9" t="str">
        <f t="shared" si="150"/>
        <v>DISTRIBUCION VOLUMEN X CRITERIO (kg ó litros)Gazpacho / SalmorejoDE 25 A 34 AÑOS</v>
      </c>
      <c r="B4582" s="9">
        <v>0</v>
      </c>
      <c r="C4582" s="9">
        <v>0</v>
      </c>
      <c r="D4582" t="s">
        <v>165</v>
      </c>
      <c r="E4582" s="25">
        <v>4.2384134559653361</v>
      </c>
      <c r="F4582" s="25">
        <v>4.1636330779401831</v>
      </c>
      <c r="G4582" s="25">
        <v>2.4215557144996689</v>
      </c>
      <c r="H4582" s="10">
        <v>0</v>
      </c>
    </row>
    <row r="4583" spans="1:8" x14ac:dyDescent="0.35">
      <c r="A4583" s="9" t="str">
        <f t="shared" si="150"/>
        <v>DISTRIBUCION VOLUMEN X CRITERIO (kg ó litros)Gazpacho / SalmorejoDE 35 A 49 AÑOS</v>
      </c>
      <c r="B4583" s="9">
        <v>0</v>
      </c>
      <c r="C4583" s="9">
        <v>0</v>
      </c>
      <c r="D4583" t="s">
        <v>166</v>
      </c>
      <c r="E4583" s="25">
        <v>23.057010907985756</v>
      </c>
      <c r="F4583" s="25">
        <v>15.741828055233164</v>
      </c>
      <c r="G4583" s="25">
        <v>19.035352312380237</v>
      </c>
      <c r="H4583" s="10">
        <v>0</v>
      </c>
    </row>
    <row r="4584" spans="1:8" x14ac:dyDescent="0.35">
      <c r="A4584" s="9" t="str">
        <f t="shared" si="150"/>
        <v>DISTRIBUCION VOLUMEN X CRITERIO (kg ó litros)Gazpacho / SalmorejoDE 50 A 59 AÑOS</v>
      </c>
      <c r="B4584" s="9">
        <v>0</v>
      </c>
      <c r="C4584" s="9">
        <v>0</v>
      </c>
      <c r="D4584" t="s">
        <v>167</v>
      </c>
      <c r="E4584" s="25">
        <v>30.666467658942402</v>
      </c>
      <c r="F4584" s="25">
        <v>38.602205151114475</v>
      </c>
      <c r="G4584" s="25">
        <v>30.345985720224462</v>
      </c>
      <c r="H4584" s="10">
        <v>0</v>
      </c>
    </row>
    <row r="4585" spans="1:8" x14ac:dyDescent="0.35">
      <c r="A4585" s="9" t="str">
        <f t="shared" si="150"/>
        <v>DISTRIBUCION VOLUMEN X CRITERIO (kg ó litros)Gazpacho / SalmorejoDE 60 A 75 AÑOS</v>
      </c>
      <c r="B4585" s="9">
        <v>0</v>
      </c>
      <c r="C4585" s="9">
        <v>0</v>
      </c>
      <c r="D4585" t="s">
        <v>168</v>
      </c>
      <c r="E4585" s="25">
        <v>40.486916243174626</v>
      </c>
      <c r="F4585" s="25">
        <v>41.033646345214017</v>
      </c>
      <c r="G4585" s="25">
        <v>46.885778592094191</v>
      </c>
      <c r="H4585" s="10">
        <v>0</v>
      </c>
    </row>
    <row r="4586" spans="1:8" x14ac:dyDescent="0.35">
      <c r="A4586" s="9" t="str">
        <f t="shared" si="150"/>
        <v>DISTRIBUCION VOLUMEN X CRITERIO (kg ó litros)Gazpacho / SalmorejoNIVEL ALTO</v>
      </c>
      <c r="B4586" s="9">
        <v>0</v>
      </c>
      <c r="C4586" s="9">
        <v>0</v>
      </c>
      <c r="D4586" t="s">
        <v>256</v>
      </c>
      <c r="E4586" s="25">
        <v>27.195474636425498</v>
      </c>
      <c r="F4586" s="25">
        <v>21.13379630357139</v>
      </c>
      <c r="G4586" s="25">
        <v>26.769617195078084</v>
      </c>
      <c r="H4586" s="10">
        <v>0</v>
      </c>
    </row>
    <row r="4587" spans="1:8" x14ac:dyDescent="0.35">
      <c r="A4587" s="9" t="str">
        <f t="shared" si="150"/>
        <v>DISTRIBUCION VOLUMEN X CRITERIO (kg ó litros)Gazpacho / SalmorejoNIVEL MEDIO ALTO</v>
      </c>
      <c r="B4587" s="9">
        <v>0</v>
      </c>
      <c r="C4587" s="9">
        <v>0</v>
      </c>
      <c r="D4587" t="s">
        <v>257</v>
      </c>
      <c r="E4587" s="25">
        <v>13.742290202513383</v>
      </c>
      <c r="F4587" s="25">
        <v>14.742741723668054</v>
      </c>
      <c r="G4587" s="25">
        <v>14.944284800479258</v>
      </c>
      <c r="H4587" s="10">
        <v>0</v>
      </c>
    </row>
    <row r="4588" spans="1:8" x14ac:dyDescent="0.35">
      <c r="A4588" s="9" t="str">
        <f t="shared" si="150"/>
        <v>DISTRIBUCION VOLUMEN X CRITERIO (kg ó litros)Gazpacho / SalmorejoNIVEL MEDIO</v>
      </c>
      <c r="B4588" s="9">
        <v>0</v>
      </c>
      <c r="C4588" s="9">
        <v>0</v>
      </c>
      <c r="D4588" t="s">
        <v>258</v>
      </c>
      <c r="E4588" s="25">
        <v>25.790680312109782</v>
      </c>
      <c r="F4588" s="25">
        <v>22.202417966268349</v>
      </c>
      <c r="G4588" s="25">
        <v>33.008935707417173</v>
      </c>
      <c r="H4588" s="10">
        <v>0</v>
      </c>
    </row>
    <row r="4589" spans="1:8" x14ac:dyDescent="0.35">
      <c r="A4589" s="9" t="str">
        <f t="shared" si="150"/>
        <v>DISTRIBUCION VOLUMEN X CRITERIO (kg ó litros)Gazpacho / SalmorejoNIVEL MEDIO BAJO</v>
      </c>
      <c r="B4589" s="9">
        <v>0</v>
      </c>
      <c r="C4589" s="9">
        <v>0</v>
      </c>
      <c r="D4589" t="s">
        <v>259</v>
      </c>
      <c r="E4589" s="25">
        <v>13.259848629999995</v>
      </c>
      <c r="F4589" s="25">
        <v>14.83764426196019</v>
      </c>
      <c r="G4589" s="25">
        <v>10.046309191713195</v>
      </c>
      <c r="H4589" s="10">
        <v>0</v>
      </c>
    </row>
    <row r="4590" spans="1:8" x14ac:dyDescent="0.35">
      <c r="A4590" s="9" t="str">
        <f t="shared" si="150"/>
        <v>DISTRIBUCION VOLUMEN X CRITERIO (kg ó litros)Gazpacho / SalmorejoNIVEL BAJO</v>
      </c>
      <c r="B4590" s="9">
        <v>0</v>
      </c>
      <c r="C4590" s="9">
        <v>0</v>
      </c>
      <c r="D4590" t="s">
        <v>260</v>
      </c>
      <c r="E4590" s="25">
        <v>20.011724237759374</v>
      </c>
      <c r="F4590" s="25">
        <v>27.083405356745992</v>
      </c>
      <c r="G4590" s="25">
        <v>15.230881099383151</v>
      </c>
      <c r="H4590" s="10">
        <v>0</v>
      </c>
    </row>
    <row r="4591" spans="1:8" x14ac:dyDescent="0.35">
      <c r="A4591" s="9" t="str">
        <f t="shared" si="150"/>
        <v>DISTRIBUCION VOLUMEN X CRITERIO (kg ó litros)Gazpacho / SalmorejoHOMBRE</v>
      </c>
      <c r="B4591" s="9">
        <v>0</v>
      </c>
      <c r="C4591" s="9">
        <v>0</v>
      </c>
      <c r="D4591" t="s">
        <v>173</v>
      </c>
      <c r="E4591" s="25">
        <v>55.635748594382818</v>
      </c>
      <c r="F4591" s="25">
        <v>55.95797125199514</v>
      </c>
      <c r="G4591" s="25">
        <v>50.107392254320537</v>
      </c>
      <c r="H4591" s="10">
        <v>0</v>
      </c>
    </row>
    <row r="4592" spans="1:8" x14ac:dyDescent="0.35">
      <c r="A4592" s="9" t="str">
        <f t="shared" si="150"/>
        <v>DISTRIBUCION VOLUMEN X CRITERIO (kg ó litros)Gazpacho / SalmorejoMUJER</v>
      </c>
      <c r="B4592" s="9">
        <v>0</v>
      </c>
      <c r="C4592" s="9">
        <v>0</v>
      </c>
      <c r="D4592" t="s">
        <v>174</v>
      </c>
      <c r="E4592" s="25">
        <v>44.364263418155872</v>
      </c>
      <c r="F4592" s="25">
        <v>44.042034360218835</v>
      </c>
      <c r="G4592" s="25">
        <v>49.892635739750325</v>
      </c>
      <c r="H4592" s="10">
        <v>0</v>
      </c>
    </row>
    <row r="4593" spans="1:8" x14ac:dyDescent="0.35">
      <c r="A4593" s="9" t="str">
        <f>$B$2343&amp;$C$4593&amp;D4593</f>
        <v>DISTRIBUCION VOLUMEN X CRITERIO (kg ó litros)Sopas / Cremas / puresT.ESPAÑA</v>
      </c>
      <c r="B4593" s="9">
        <v>0</v>
      </c>
      <c r="C4593" s="9" t="s">
        <v>279</v>
      </c>
      <c r="D4593" t="s">
        <v>145</v>
      </c>
      <c r="E4593" s="25">
        <v>100</v>
      </c>
      <c r="F4593" s="25">
        <v>100</v>
      </c>
      <c r="G4593" s="25">
        <v>100</v>
      </c>
      <c r="H4593" s="10">
        <v>0</v>
      </c>
    </row>
    <row r="4594" spans="1:8" x14ac:dyDescent="0.35">
      <c r="A4594" s="9" t="str">
        <f t="shared" ref="A4594:A4622" si="151">$B$2343&amp;$C$4593&amp;D4594</f>
        <v>DISTRIBUCION VOLUMEN X CRITERIO (kg ó litros)Sopas / Cremas / puresBCN AM</v>
      </c>
      <c r="B4594" s="9">
        <v>0</v>
      </c>
      <c r="C4594" s="9">
        <v>0</v>
      </c>
      <c r="D4594" t="s">
        <v>147</v>
      </c>
      <c r="E4594" s="25">
        <v>16.739261776747718</v>
      </c>
      <c r="F4594" s="25">
        <v>11.538090104926114</v>
      </c>
      <c r="G4594" s="25">
        <v>14.624343627538819</v>
      </c>
      <c r="H4594" s="10">
        <v>0</v>
      </c>
    </row>
    <row r="4595" spans="1:8" x14ac:dyDescent="0.35">
      <c r="A4595" s="9" t="str">
        <f t="shared" si="151"/>
        <v>DISTRIBUCION VOLUMEN X CRITERIO (kg ó litros)Sopas / Cremas / puresREST.CAT ARAGON</v>
      </c>
      <c r="B4595" s="9">
        <v>0</v>
      </c>
      <c r="C4595" s="9">
        <v>0</v>
      </c>
      <c r="D4595" t="s">
        <v>148</v>
      </c>
      <c r="E4595" s="25">
        <v>16.113480025821591</v>
      </c>
      <c r="F4595" s="25">
        <v>18.394146604265345</v>
      </c>
      <c r="G4595" s="25">
        <v>15.390410145142063</v>
      </c>
      <c r="H4595" s="10">
        <v>0</v>
      </c>
    </row>
    <row r="4596" spans="1:8" x14ac:dyDescent="0.35">
      <c r="A4596" s="9" t="str">
        <f t="shared" si="151"/>
        <v>DISTRIBUCION VOLUMEN X CRITERIO (kg ó litros)Sopas / Cremas / puresLEVANTE</v>
      </c>
      <c r="B4596" s="9">
        <v>0</v>
      </c>
      <c r="C4596" s="9">
        <v>0</v>
      </c>
      <c r="D4596" t="s">
        <v>149</v>
      </c>
      <c r="E4596" s="25">
        <v>11.703452277405779</v>
      </c>
      <c r="F4596" s="25">
        <v>13.125464774121568</v>
      </c>
      <c r="G4596" s="25">
        <v>11.629702704176632</v>
      </c>
      <c r="H4596" s="10">
        <v>0</v>
      </c>
    </row>
    <row r="4597" spans="1:8" x14ac:dyDescent="0.35">
      <c r="A4597" s="9" t="str">
        <f t="shared" si="151"/>
        <v>DISTRIBUCION VOLUMEN X CRITERIO (kg ó litros)Sopas / Cremas / puresANDALUCIA</v>
      </c>
      <c r="B4597" s="9">
        <v>0</v>
      </c>
      <c r="C4597" s="9">
        <v>0</v>
      </c>
      <c r="D4597" t="s">
        <v>150</v>
      </c>
      <c r="E4597" s="25">
        <v>14.965104924717862</v>
      </c>
      <c r="F4597" s="25">
        <v>10.583581969080491</v>
      </c>
      <c r="G4597" s="25">
        <v>14.399229297973621</v>
      </c>
      <c r="H4597" s="10">
        <v>0</v>
      </c>
    </row>
    <row r="4598" spans="1:8" x14ac:dyDescent="0.35">
      <c r="A4598" s="9" t="str">
        <f t="shared" si="151"/>
        <v>DISTRIBUCION VOLUMEN X CRITERIO (kg ó litros)Sopas / Cremas / puresMDD AM</v>
      </c>
      <c r="B4598" s="9">
        <v>0</v>
      </c>
      <c r="C4598" s="9">
        <v>0</v>
      </c>
      <c r="D4598" t="s">
        <v>151</v>
      </c>
      <c r="E4598" s="25">
        <v>21.169804193505193</v>
      </c>
      <c r="F4598" s="25">
        <v>15.632076088986363</v>
      </c>
      <c r="G4598" s="25">
        <v>12.034545252693659</v>
      </c>
      <c r="H4598" s="10">
        <v>0</v>
      </c>
    </row>
    <row r="4599" spans="1:8" x14ac:dyDescent="0.35">
      <c r="A4599" s="9" t="str">
        <f t="shared" si="151"/>
        <v>DISTRIBUCION VOLUMEN X CRITERIO (kg ó litros)Sopas / Cremas / puresRTO CENTRO</v>
      </c>
      <c r="B4599" s="9">
        <v>0</v>
      </c>
      <c r="C4599" s="9">
        <v>0</v>
      </c>
      <c r="D4599" t="s">
        <v>152</v>
      </c>
      <c r="E4599" s="25">
        <v>4.7532508319626041</v>
      </c>
      <c r="F4599" s="25">
        <v>4.0397123069082923</v>
      </c>
      <c r="G4599" s="25">
        <v>8.5644140950629897</v>
      </c>
      <c r="H4599" s="10">
        <v>0</v>
      </c>
    </row>
    <row r="4600" spans="1:8" x14ac:dyDescent="0.35">
      <c r="A4600" s="9" t="str">
        <f t="shared" si="151"/>
        <v>DISTRIBUCION VOLUMEN X CRITERIO (kg ó litros)Sopas / Cremas / puresNORTE-CENTRO</v>
      </c>
      <c r="B4600" s="9">
        <v>0</v>
      </c>
      <c r="C4600" s="9">
        <v>0</v>
      </c>
      <c r="D4600" t="s">
        <v>153</v>
      </c>
      <c r="E4600" s="25">
        <v>4.9745686694367901</v>
      </c>
      <c r="F4600" s="25">
        <v>6.0807141605122652</v>
      </c>
      <c r="G4600" s="25">
        <v>6.7304617200464341</v>
      </c>
      <c r="H4600" s="10">
        <v>0</v>
      </c>
    </row>
    <row r="4601" spans="1:8" x14ac:dyDescent="0.35">
      <c r="A4601" s="9" t="str">
        <f t="shared" si="151"/>
        <v>DISTRIBUCION VOLUMEN X CRITERIO (kg ó litros)Sopas / Cremas / puresNOROESTE</v>
      </c>
      <c r="B4601" s="9">
        <v>0</v>
      </c>
      <c r="C4601" s="9">
        <v>0</v>
      </c>
      <c r="D4601" t="s">
        <v>154</v>
      </c>
      <c r="E4601" s="25">
        <v>9.5810740346022403</v>
      </c>
      <c r="F4601" s="25">
        <v>20.606196797243616</v>
      </c>
      <c r="G4601" s="25">
        <v>16.626912634293419</v>
      </c>
      <c r="H4601" s="10">
        <v>0</v>
      </c>
    </row>
    <row r="4602" spans="1:8" x14ac:dyDescent="0.35">
      <c r="A4602" s="9" t="str">
        <f t="shared" si="151"/>
        <v>DISTRIBUCION VOLUMEN X CRITERIO (kg ó litros)Sopas / Cremas / pures&lt;2MIL</v>
      </c>
      <c r="B4602" s="9">
        <v>0</v>
      </c>
      <c r="C4602" s="9">
        <v>0</v>
      </c>
      <c r="D4602" t="s">
        <v>155</v>
      </c>
      <c r="E4602" s="25">
        <v>3.5444056298041282</v>
      </c>
      <c r="F4602" s="25">
        <v>3.4673345881737108</v>
      </c>
      <c r="G4602" s="25">
        <v>8.3163218601244964</v>
      </c>
      <c r="H4602" s="10">
        <v>0</v>
      </c>
    </row>
    <row r="4603" spans="1:8" x14ac:dyDescent="0.35">
      <c r="A4603" s="9" t="str">
        <f t="shared" si="151"/>
        <v>DISTRIBUCION VOLUMEN X CRITERIO (kg ó litros)Sopas / Cremas / pures2-5MIL</v>
      </c>
      <c r="B4603" s="9">
        <v>0</v>
      </c>
      <c r="C4603" s="9">
        <v>0</v>
      </c>
      <c r="D4603" t="s">
        <v>156</v>
      </c>
      <c r="E4603" s="25">
        <v>2.6263891897658529</v>
      </c>
      <c r="F4603" s="25">
        <v>1.337412758583963</v>
      </c>
      <c r="G4603" s="25">
        <v>3.1269077650615089</v>
      </c>
      <c r="H4603" s="10">
        <v>0</v>
      </c>
    </row>
    <row r="4604" spans="1:8" x14ac:dyDescent="0.35">
      <c r="A4604" s="9" t="str">
        <f t="shared" si="151"/>
        <v>DISTRIBUCION VOLUMEN X CRITERIO (kg ó litros)Sopas / Cremas / pures5-10MIL</v>
      </c>
      <c r="B4604" s="9">
        <v>0</v>
      </c>
      <c r="C4604" s="9">
        <v>0</v>
      </c>
      <c r="D4604" t="s">
        <v>157</v>
      </c>
      <c r="E4604" s="25">
        <v>6.5446527420202889</v>
      </c>
      <c r="F4604" s="25">
        <v>7.7971008124621797</v>
      </c>
      <c r="G4604" s="25">
        <v>5.7150126210491061</v>
      </c>
      <c r="H4604" s="10">
        <v>0</v>
      </c>
    </row>
    <row r="4605" spans="1:8" x14ac:dyDescent="0.35">
      <c r="A4605" s="9" t="str">
        <f t="shared" si="151"/>
        <v>DISTRIBUCION VOLUMEN X CRITERIO (kg ó litros)Sopas / Cremas / pures10-30MIL</v>
      </c>
      <c r="B4605" s="9">
        <v>0</v>
      </c>
      <c r="C4605" s="9">
        <v>0</v>
      </c>
      <c r="D4605" t="s">
        <v>158</v>
      </c>
      <c r="E4605" s="25">
        <v>15.352107693027842</v>
      </c>
      <c r="F4605" s="25">
        <v>18.7230001160592</v>
      </c>
      <c r="G4605" s="25">
        <v>17.751203674127627</v>
      </c>
      <c r="H4605" s="10">
        <v>0</v>
      </c>
    </row>
    <row r="4606" spans="1:8" x14ac:dyDescent="0.35">
      <c r="A4606" s="9" t="str">
        <f t="shared" si="151"/>
        <v>DISTRIBUCION VOLUMEN X CRITERIO (kg ó litros)Sopas / Cremas / pures30-100MIL</v>
      </c>
      <c r="B4606" s="9">
        <v>0</v>
      </c>
      <c r="C4606" s="9">
        <v>0</v>
      </c>
      <c r="D4606" t="s">
        <v>159</v>
      </c>
      <c r="E4606" s="25">
        <v>22.834692813388909</v>
      </c>
      <c r="F4606" s="25">
        <v>19.316019656512523</v>
      </c>
      <c r="G4606" s="25">
        <v>21.119236777113834</v>
      </c>
      <c r="H4606" s="10">
        <v>0</v>
      </c>
    </row>
    <row r="4607" spans="1:8" x14ac:dyDescent="0.35">
      <c r="A4607" s="9" t="str">
        <f t="shared" si="151"/>
        <v>DISTRIBUCION VOLUMEN X CRITERIO (kg ó litros)Sopas / Cremas / pures100-200MIL</v>
      </c>
      <c r="B4607" s="9">
        <v>0</v>
      </c>
      <c r="C4607" s="9">
        <v>0</v>
      </c>
      <c r="D4607" t="s">
        <v>160</v>
      </c>
      <c r="E4607" s="25">
        <v>9.569850567868226</v>
      </c>
      <c r="F4607" s="25">
        <v>6.416784357703059</v>
      </c>
      <c r="G4607" s="25">
        <v>7.8687031092967281</v>
      </c>
      <c r="H4607" s="10">
        <v>0</v>
      </c>
    </row>
    <row r="4608" spans="1:8" x14ac:dyDescent="0.35">
      <c r="A4608" s="9" t="str">
        <f t="shared" si="151"/>
        <v>DISTRIBUCION VOLUMEN X CRITERIO (kg ó litros)Sopas / Cremas / pures200-500MIL</v>
      </c>
      <c r="B4608" s="9">
        <v>0</v>
      </c>
      <c r="C4608" s="9">
        <v>0</v>
      </c>
      <c r="D4608" t="s">
        <v>161</v>
      </c>
      <c r="E4608" s="25">
        <v>15.247368037177869</v>
      </c>
      <c r="F4608" s="25">
        <v>21.89765393247265</v>
      </c>
      <c r="G4608" s="25">
        <v>19.632991383407216</v>
      </c>
      <c r="H4608" s="10">
        <v>0</v>
      </c>
    </row>
    <row r="4609" spans="1:8" x14ac:dyDescent="0.35">
      <c r="A4609" s="9" t="str">
        <f t="shared" si="151"/>
        <v>DISTRIBUCION VOLUMEN X CRITERIO (kg ó litros)Sopas / Cremas / pures&gt;500MIL</v>
      </c>
      <c r="B4609" s="9">
        <v>0</v>
      </c>
      <c r="C4609" s="9">
        <v>0</v>
      </c>
      <c r="D4609" t="s">
        <v>162</v>
      </c>
      <c r="E4609" s="25">
        <v>24.280533326946877</v>
      </c>
      <c r="F4609" s="25">
        <v>21.044676106466884</v>
      </c>
      <c r="G4609" s="25">
        <v>16.469636443668829</v>
      </c>
      <c r="H4609" s="10">
        <v>0</v>
      </c>
    </row>
    <row r="4610" spans="1:8" x14ac:dyDescent="0.35">
      <c r="A4610" s="9" t="str">
        <f t="shared" si="151"/>
        <v>DISTRIBUCION VOLUMEN X CRITERIO (kg ó litros)Sopas / Cremas / puresDE 15 A 19 AÑOS</v>
      </c>
      <c r="B4610" s="9">
        <v>0</v>
      </c>
      <c r="C4610" s="9">
        <v>0</v>
      </c>
      <c r="D4610" t="s">
        <v>163</v>
      </c>
      <c r="E4610" s="25">
        <v>0.30424265548746965</v>
      </c>
      <c r="F4610" s="25" t="s">
        <v>282</v>
      </c>
      <c r="G4610" s="25">
        <v>1.2365842922474037</v>
      </c>
      <c r="H4610" s="10">
        <v>0</v>
      </c>
    </row>
    <row r="4611" spans="1:8" x14ac:dyDescent="0.35">
      <c r="A4611" s="9" t="str">
        <f t="shared" si="151"/>
        <v>DISTRIBUCION VOLUMEN X CRITERIO (kg ó litros)Sopas / Cremas / puresDE 20 A 24 AÑOS</v>
      </c>
      <c r="B4611" s="9">
        <v>0</v>
      </c>
      <c r="C4611" s="9">
        <v>0</v>
      </c>
      <c r="D4611" t="s">
        <v>164</v>
      </c>
      <c r="E4611" s="25">
        <v>3.32638135184534</v>
      </c>
      <c r="F4611" s="25">
        <v>2.8428907051862224</v>
      </c>
      <c r="G4611" s="25">
        <v>0.41013608529336154</v>
      </c>
      <c r="H4611" s="10">
        <v>0</v>
      </c>
    </row>
    <row r="4612" spans="1:8" x14ac:dyDescent="0.35">
      <c r="A4612" s="9" t="str">
        <f t="shared" si="151"/>
        <v>DISTRIBUCION VOLUMEN X CRITERIO (kg ó litros)Sopas / Cremas / puresDE 25 A 34 AÑOS</v>
      </c>
      <c r="B4612" s="9">
        <v>0</v>
      </c>
      <c r="C4612" s="9">
        <v>0</v>
      </c>
      <c r="D4612" t="s">
        <v>165</v>
      </c>
      <c r="E4612" s="25">
        <v>11.254611582051597</v>
      </c>
      <c r="F4612" s="25">
        <v>8.1193298751193428</v>
      </c>
      <c r="G4612" s="25">
        <v>8.3963282096029044</v>
      </c>
      <c r="H4612" s="10">
        <v>0</v>
      </c>
    </row>
    <row r="4613" spans="1:8" x14ac:dyDescent="0.35">
      <c r="A4613" s="9" t="str">
        <f t="shared" si="151"/>
        <v>DISTRIBUCION VOLUMEN X CRITERIO (kg ó litros)Sopas / Cremas / puresDE 35 A 49 AÑOS</v>
      </c>
      <c r="B4613" s="9">
        <v>0</v>
      </c>
      <c r="C4613" s="9">
        <v>0</v>
      </c>
      <c r="D4613" t="s">
        <v>166</v>
      </c>
      <c r="E4613" s="25">
        <v>25.61719813936476</v>
      </c>
      <c r="F4613" s="25">
        <v>22.391149124612721</v>
      </c>
      <c r="G4613" s="25">
        <v>20.746672366914158</v>
      </c>
      <c r="H4613" s="10">
        <v>0</v>
      </c>
    </row>
    <row r="4614" spans="1:8" x14ac:dyDescent="0.35">
      <c r="A4614" s="9" t="str">
        <f t="shared" si="151"/>
        <v>DISTRIBUCION VOLUMEN X CRITERIO (kg ó litros)Sopas / Cremas / puresDE 50 A 59 AÑOS</v>
      </c>
      <c r="B4614" s="9">
        <v>0</v>
      </c>
      <c r="C4614" s="9">
        <v>0</v>
      </c>
      <c r="D4614" t="s">
        <v>167</v>
      </c>
      <c r="E4614" s="25">
        <v>23.989866221937248</v>
      </c>
      <c r="F4614" s="25">
        <v>20.61201886176967</v>
      </c>
      <c r="G4614" s="25">
        <v>24.133490966600966</v>
      </c>
      <c r="H4614" s="10">
        <v>0</v>
      </c>
    </row>
    <row r="4615" spans="1:8" x14ac:dyDescent="0.35">
      <c r="A4615" s="9" t="str">
        <f t="shared" si="151"/>
        <v>DISTRIBUCION VOLUMEN X CRITERIO (kg ó litros)Sopas / Cremas / puresDE 60 A 75 AÑOS</v>
      </c>
      <c r="B4615" s="9">
        <v>0</v>
      </c>
      <c r="C4615" s="9">
        <v>0</v>
      </c>
      <c r="D4615" t="s">
        <v>168</v>
      </c>
      <c r="E4615" s="25">
        <v>35.507701301203667</v>
      </c>
      <c r="F4615" s="25">
        <v>46.034596149795654</v>
      </c>
      <c r="G4615" s="25">
        <v>45.076802394883025</v>
      </c>
      <c r="H4615" s="10">
        <v>0</v>
      </c>
    </row>
    <row r="4616" spans="1:8" x14ac:dyDescent="0.35">
      <c r="A4616" s="9" t="str">
        <f t="shared" si="151"/>
        <v>DISTRIBUCION VOLUMEN X CRITERIO (kg ó litros)Sopas / Cremas / puresNIVEL ALTO</v>
      </c>
      <c r="B4616" s="9">
        <v>0</v>
      </c>
      <c r="C4616" s="9">
        <v>0</v>
      </c>
      <c r="D4616" t="s">
        <v>256</v>
      </c>
      <c r="E4616" s="25">
        <v>33.032404358319248</v>
      </c>
      <c r="F4616" s="25">
        <v>35.813415010992195</v>
      </c>
      <c r="G4616" s="25">
        <v>38.359200316305305</v>
      </c>
      <c r="H4616" s="10">
        <v>0</v>
      </c>
    </row>
    <row r="4617" spans="1:8" x14ac:dyDescent="0.35">
      <c r="A4617" s="9" t="str">
        <f t="shared" si="151"/>
        <v>DISTRIBUCION VOLUMEN X CRITERIO (kg ó litros)Sopas / Cremas / puresNIVEL MEDIO ALTO</v>
      </c>
      <c r="B4617" s="9">
        <v>0</v>
      </c>
      <c r="C4617" s="9">
        <v>0</v>
      </c>
      <c r="D4617" t="s">
        <v>257</v>
      </c>
      <c r="E4617" s="25">
        <v>14.42302019026552</v>
      </c>
      <c r="F4617" s="25">
        <v>14.146924263967342</v>
      </c>
      <c r="G4617" s="25">
        <v>11.950560740746512</v>
      </c>
      <c r="H4617" s="10">
        <v>0</v>
      </c>
    </row>
    <row r="4618" spans="1:8" x14ac:dyDescent="0.35">
      <c r="A4618" s="9" t="str">
        <f t="shared" si="151"/>
        <v>DISTRIBUCION VOLUMEN X CRITERIO (kg ó litros)Sopas / Cremas / puresNIVEL MEDIO</v>
      </c>
      <c r="B4618" s="9">
        <v>0</v>
      </c>
      <c r="C4618" s="9">
        <v>0</v>
      </c>
      <c r="D4618" t="s">
        <v>258</v>
      </c>
      <c r="E4618" s="25">
        <v>18.216916627386347</v>
      </c>
      <c r="F4618" s="25">
        <v>15.818310512336902</v>
      </c>
      <c r="G4618" s="25">
        <v>19.742042701216143</v>
      </c>
      <c r="H4618" s="10">
        <v>0</v>
      </c>
    </row>
    <row r="4619" spans="1:8" x14ac:dyDescent="0.35">
      <c r="A4619" s="9" t="str">
        <f t="shared" si="151"/>
        <v>DISTRIBUCION VOLUMEN X CRITERIO (kg ó litros)Sopas / Cremas / puresNIVEL MEDIO BAJO</v>
      </c>
      <c r="B4619" s="9">
        <v>0</v>
      </c>
      <c r="C4619" s="9">
        <v>0</v>
      </c>
      <c r="D4619" t="s">
        <v>259</v>
      </c>
      <c r="E4619" s="25">
        <v>13.933046741221256</v>
      </c>
      <c r="F4619" s="25">
        <v>13.873440066406879</v>
      </c>
      <c r="G4619" s="25">
        <v>12.333662168794845</v>
      </c>
      <c r="H4619" s="10">
        <v>0</v>
      </c>
    </row>
    <row r="4620" spans="1:8" x14ac:dyDescent="0.35">
      <c r="A4620" s="9" t="str">
        <f t="shared" si="151"/>
        <v>DISTRIBUCION VOLUMEN X CRITERIO (kg ó litros)Sopas / Cremas / puresNIVEL BAJO</v>
      </c>
      <c r="B4620" s="9">
        <v>0</v>
      </c>
      <c r="C4620" s="9">
        <v>0</v>
      </c>
      <c r="D4620" t="s">
        <v>260</v>
      </c>
      <c r="E4620" s="25">
        <v>20.39461208280763</v>
      </c>
      <c r="F4620" s="25">
        <v>20.347895818000065</v>
      </c>
      <c r="G4620" s="25">
        <v>17.614548680632925</v>
      </c>
      <c r="H4620" s="10">
        <v>0</v>
      </c>
    </row>
    <row r="4621" spans="1:8" x14ac:dyDescent="0.35">
      <c r="A4621" s="9" t="str">
        <f t="shared" si="151"/>
        <v>DISTRIBUCION VOLUMEN X CRITERIO (kg ó litros)Sopas / Cremas / puresHOMBRE</v>
      </c>
      <c r="B4621" s="9">
        <v>0</v>
      </c>
      <c r="C4621" s="9">
        <v>0</v>
      </c>
      <c r="D4621" t="s">
        <v>173</v>
      </c>
      <c r="E4621" s="25">
        <v>60.168885415045104</v>
      </c>
      <c r="F4621" s="25">
        <v>57.514976652040659</v>
      </c>
      <c r="G4621" s="25">
        <v>61.446200830496203</v>
      </c>
      <c r="H4621" s="10">
        <v>0</v>
      </c>
    </row>
    <row r="4622" spans="1:8" x14ac:dyDescent="0.35">
      <c r="A4622" s="9" t="str">
        <f t="shared" si="151"/>
        <v>DISTRIBUCION VOLUMEN X CRITERIO (kg ó litros)Sopas / Cremas / puresMUJER</v>
      </c>
      <c r="B4622" s="9">
        <v>0</v>
      </c>
      <c r="C4622" s="9">
        <v>0</v>
      </c>
      <c r="D4622" t="s">
        <v>174</v>
      </c>
      <c r="E4622" s="25">
        <v>39.831098255953826</v>
      </c>
      <c r="F4622" s="25">
        <v>42.485023347959341</v>
      </c>
      <c r="G4622" s="25">
        <v>38.553794300271896</v>
      </c>
      <c r="H4622" s="10">
        <v>0</v>
      </c>
    </row>
    <row r="4623" spans="1:8" x14ac:dyDescent="0.35">
      <c r="A4623" s="9" t="str">
        <f>$B$2343&amp;$C$4623&amp;D4623</f>
        <v>DISTRIBUCION VOLUMEN X CRITERIO (kg ó litros)Proteinas VegetalesT.ESPAÑA</v>
      </c>
      <c r="B4623" s="9">
        <v>0</v>
      </c>
      <c r="C4623" s="9" t="s">
        <v>280</v>
      </c>
      <c r="D4623" t="s">
        <v>145</v>
      </c>
      <c r="E4623" s="25">
        <v>100</v>
      </c>
      <c r="F4623" s="25">
        <v>100</v>
      </c>
      <c r="G4623" s="25">
        <v>100</v>
      </c>
      <c r="H4623" s="10">
        <v>0</v>
      </c>
    </row>
    <row r="4624" spans="1:8" x14ac:dyDescent="0.35">
      <c r="A4624" s="9" t="str">
        <f t="shared" ref="A4624:A4652" si="152">$B$2343&amp;$C$4623&amp;D4624</f>
        <v>DISTRIBUCION VOLUMEN X CRITERIO (kg ó litros)Proteinas VegetalesBCN AM</v>
      </c>
      <c r="B4624" s="9">
        <v>0</v>
      </c>
      <c r="C4624" s="9">
        <v>0</v>
      </c>
      <c r="D4624" t="s">
        <v>147</v>
      </c>
      <c r="E4624" s="25">
        <v>42.411726184321438</v>
      </c>
      <c r="F4624" s="25">
        <v>14.304457716525743</v>
      </c>
      <c r="G4624" s="25">
        <v>9.6141255412272262</v>
      </c>
      <c r="H4624" s="10">
        <v>0</v>
      </c>
    </row>
    <row r="4625" spans="1:8" x14ac:dyDescent="0.35">
      <c r="A4625" s="9" t="str">
        <f t="shared" si="152"/>
        <v>DISTRIBUCION VOLUMEN X CRITERIO (kg ó litros)Proteinas VegetalesREST.CAT ARAGON</v>
      </c>
      <c r="B4625" s="9">
        <v>0</v>
      </c>
      <c r="C4625" s="9">
        <v>0</v>
      </c>
      <c r="D4625" t="s">
        <v>148</v>
      </c>
      <c r="E4625" s="25">
        <v>15.077098784580246</v>
      </c>
      <c r="F4625" s="25">
        <v>21.119185789535649</v>
      </c>
      <c r="G4625" s="25">
        <v>16.928334860122611</v>
      </c>
      <c r="H4625" s="10">
        <v>0</v>
      </c>
    </row>
    <row r="4626" spans="1:8" x14ac:dyDescent="0.35">
      <c r="A4626" s="9" t="str">
        <f t="shared" si="152"/>
        <v>DISTRIBUCION VOLUMEN X CRITERIO (kg ó litros)Proteinas VegetalesLEVANTE</v>
      </c>
      <c r="B4626" s="9">
        <v>0</v>
      </c>
      <c r="C4626" s="9">
        <v>0</v>
      </c>
      <c r="D4626" t="s">
        <v>149</v>
      </c>
      <c r="E4626" s="25">
        <v>12.406233452086644</v>
      </c>
      <c r="F4626" s="25">
        <v>14.813185027417081</v>
      </c>
      <c r="G4626" s="25">
        <v>22.463916880025682</v>
      </c>
      <c r="H4626" s="10">
        <v>0</v>
      </c>
    </row>
    <row r="4627" spans="1:8" x14ac:dyDescent="0.35">
      <c r="A4627" s="9" t="str">
        <f t="shared" si="152"/>
        <v>DISTRIBUCION VOLUMEN X CRITERIO (kg ó litros)Proteinas VegetalesANDALUCIA</v>
      </c>
      <c r="B4627" s="9">
        <v>0</v>
      </c>
      <c r="C4627" s="9">
        <v>0</v>
      </c>
      <c r="D4627" t="s">
        <v>150</v>
      </c>
      <c r="E4627" s="25">
        <v>9.0625475874904815</v>
      </c>
      <c r="F4627" s="25">
        <v>9.6932754885590047</v>
      </c>
      <c r="G4627" s="25">
        <v>11.613777120083935</v>
      </c>
      <c r="H4627" s="10">
        <v>0</v>
      </c>
    </row>
    <row r="4628" spans="1:8" x14ac:dyDescent="0.35">
      <c r="A4628" s="9" t="str">
        <f t="shared" si="152"/>
        <v>DISTRIBUCION VOLUMEN X CRITERIO (kg ó litros)Proteinas VegetalesMDD AM</v>
      </c>
      <c r="B4628" s="9">
        <v>0</v>
      </c>
      <c r="C4628" s="9">
        <v>0</v>
      </c>
      <c r="D4628" t="s">
        <v>151</v>
      </c>
      <c r="E4628" s="25">
        <v>8.5857546161824096</v>
      </c>
      <c r="F4628" s="25">
        <v>19.96711153676733</v>
      </c>
      <c r="G4628" s="25">
        <v>20.99792121767317</v>
      </c>
      <c r="H4628" s="10">
        <v>0</v>
      </c>
    </row>
    <row r="4629" spans="1:8" x14ac:dyDescent="0.35">
      <c r="A4629" s="9" t="str">
        <f t="shared" si="152"/>
        <v>DISTRIBUCION VOLUMEN X CRITERIO (kg ó litros)Proteinas VegetalesRTO CENTRO</v>
      </c>
      <c r="B4629" s="9">
        <v>0</v>
      </c>
      <c r="C4629" s="9">
        <v>0</v>
      </c>
      <c r="D4629" t="s">
        <v>152</v>
      </c>
      <c r="E4629" s="25">
        <v>3.92049168256833</v>
      </c>
      <c r="F4629" s="25">
        <v>5.7739584912459803</v>
      </c>
      <c r="G4629" s="25">
        <v>9.1963568458882392</v>
      </c>
      <c r="H4629" s="10">
        <v>0</v>
      </c>
    </row>
    <row r="4630" spans="1:8" x14ac:dyDescent="0.35">
      <c r="A4630" s="9" t="str">
        <f t="shared" si="152"/>
        <v>DISTRIBUCION VOLUMEN X CRITERIO (kg ó litros)Proteinas VegetalesNORTE-CENTRO</v>
      </c>
      <c r="B4630" s="9">
        <v>0</v>
      </c>
      <c r="C4630" s="9">
        <v>0</v>
      </c>
      <c r="D4630" t="s">
        <v>153</v>
      </c>
      <c r="E4630" s="25">
        <v>5.4055347188930565</v>
      </c>
      <c r="F4630" s="25">
        <v>8.8435095221561699</v>
      </c>
      <c r="G4630" s="25">
        <v>6.649296502478097</v>
      </c>
      <c r="H4630" s="10">
        <v>0</v>
      </c>
    </row>
    <row r="4631" spans="1:8" x14ac:dyDescent="0.35">
      <c r="A4631" s="9" t="str">
        <f t="shared" si="152"/>
        <v>DISTRIBUCION VOLUMEN X CRITERIO (kg ó litros)Proteinas VegetalesNOROESTE</v>
      </c>
      <c r="B4631" s="9">
        <v>0</v>
      </c>
      <c r="C4631" s="9">
        <v>0</v>
      </c>
      <c r="D4631" t="s">
        <v>154</v>
      </c>
      <c r="E4631" s="25">
        <v>3.1305995005467664</v>
      </c>
      <c r="F4631" s="25">
        <v>5.4853089044112968</v>
      </c>
      <c r="G4631" s="25">
        <v>2.5362870833626947</v>
      </c>
      <c r="H4631" s="10">
        <v>0</v>
      </c>
    </row>
    <row r="4632" spans="1:8" x14ac:dyDescent="0.35">
      <c r="A4632" s="9" t="str">
        <f t="shared" si="152"/>
        <v>DISTRIBUCION VOLUMEN X CRITERIO (kg ó litros)Proteinas Vegetales&lt;2MIL</v>
      </c>
      <c r="B4632" s="9">
        <v>0</v>
      </c>
      <c r="C4632" s="9">
        <v>0</v>
      </c>
      <c r="D4632" t="s">
        <v>155</v>
      </c>
      <c r="E4632" s="25">
        <v>3.0446550044023324</v>
      </c>
      <c r="F4632" s="25">
        <v>3.2597556631315543</v>
      </c>
      <c r="G4632" s="25">
        <v>7.9518513298726115</v>
      </c>
      <c r="H4632" s="10">
        <v>0</v>
      </c>
    </row>
    <row r="4633" spans="1:8" x14ac:dyDescent="0.35">
      <c r="A4633" s="9" t="str">
        <f t="shared" si="152"/>
        <v>DISTRIBUCION VOLUMEN X CRITERIO (kg ó litros)Proteinas Vegetales2-5MIL</v>
      </c>
      <c r="B4633" s="9">
        <v>0</v>
      </c>
      <c r="C4633" s="9">
        <v>0</v>
      </c>
      <c r="D4633" t="s">
        <v>156</v>
      </c>
      <c r="E4633" s="25">
        <v>1.1001068466452972</v>
      </c>
      <c r="F4633" s="25">
        <v>4.5402329765620326</v>
      </c>
      <c r="G4633" s="25">
        <v>5.198486521191052</v>
      </c>
      <c r="H4633" s="10">
        <v>0</v>
      </c>
    </row>
    <row r="4634" spans="1:8" x14ac:dyDescent="0.35">
      <c r="A4634" s="9" t="str">
        <f t="shared" si="152"/>
        <v>DISTRIBUCION VOLUMEN X CRITERIO (kg ó litros)Proteinas Vegetales5-10MIL</v>
      </c>
      <c r="B4634" s="9">
        <v>0</v>
      </c>
      <c r="C4634" s="9">
        <v>0</v>
      </c>
      <c r="D4634" t="s">
        <v>157</v>
      </c>
      <c r="E4634" s="25">
        <v>2.9432299646873408</v>
      </c>
      <c r="F4634" s="25">
        <v>3.0183799977354613</v>
      </c>
      <c r="G4634" s="25">
        <v>4.282769204268746</v>
      </c>
      <c r="H4634" s="10">
        <v>0</v>
      </c>
    </row>
    <row r="4635" spans="1:8" x14ac:dyDescent="0.35">
      <c r="A4635" s="9" t="str">
        <f t="shared" si="152"/>
        <v>DISTRIBUCION VOLUMEN X CRITERIO (kg ó litros)Proteinas Vegetales10-30MIL</v>
      </c>
      <c r="B4635" s="9">
        <v>0</v>
      </c>
      <c r="C4635" s="9">
        <v>0</v>
      </c>
      <c r="D4635" t="s">
        <v>158</v>
      </c>
      <c r="E4635" s="25">
        <v>5.6350670063199315</v>
      </c>
      <c r="F4635" s="25">
        <v>12.130550233807893</v>
      </c>
      <c r="G4635" s="25">
        <v>10.510652291358374</v>
      </c>
      <c r="H4635" s="10">
        <v>0</v>
      </c>
    </row>
    <row r="4636" spans="1:8" x14ac:dyDescent="0.35">
      <c r="A4636" s="9" t="str">
        <f t="shared" si="152"/>
        <v>DISTRIBUCION VOLUMEN X CRITERIO (kg ó litros)Proteinas Vegetales30-100MIL</v>
      </c>
      <c r="B4636" s="9">
        <v>0</v>
      </c>
      <c r="C4636" s="9">
        <v>0</v>
      </c>
      <c r="D4636" t="s">
        <v>159</v>
      </c>
      <c r="E4636" s="25">
        <v>18.449949710010056</v>
      </c>
      <c r="F4636" s="25">
        <v>26.240536055995019</v>
      </c>
      <c r="G4636" s="25">
        <v>24.138503276724688</v>
      </c>
      <c r="H4636" s="10">
        <v>0</v>
      </c>
    </row>
    <row r="4637" spans="1:8" x14ac:dyDescent="0.35">
      <c r="A4637" s="9" t="str">
        <f t="shared" si="152"/>
        <v>DISTRIBUCION VOLUMEN X CRITERIO (kg ó litros)Proteinas Vegetales100-200MIL</v>
      </c>
      <c r="B4637" s="9">
        <v>0</v>
      </c>
      <c r="C4637" s="9">
        <v>0</v>
      </c>
      <c r="D4637" t="s">
        <v>160</v>
      </c>
      <c r="E4637" s="25">
        <v>9.8749110916844476</v>
      </c>
      <c r="F4637" s="25">
        <v>9.9398242312326399</v>
      </c>
      <c r="G4637" s="25">
        <v>6.8638182259491529</v>
      </c>
      <c r="H4637" s="10">
        <v>0</v>
      </c>
    </row>
    <row r="4638" spans="1:8" x14ac:dyDescent="0.35">
      <c r="A4638" s="9" t="str">
        <f t="shared" si="152"/>
        <v>DISTRIBUCION VOLUMEN X CRITERIO (kg ó litros)Proteinas Vegetales200-500MIL</v>
      </c>
      <c r="B4638" s="9">
        <v>0</v>
      </c>
      <c r="C4638" s="9">
        <v>0</v>
      </c>
      <c r="D4638" t="s">
        <v>161</v>
      </c>
      <c r="E4638" s="25">
        <v>40.36468859372895</v>
      </c>
      <c r="F4638" s="25">
        <v>21.281329712580483</v>
      </c>
      <c r="G4638" s="25">
        <v>17.269239502344991</v>
      </c>
      <c r="H4638" s="10">
        <v>0</v>
      </c>
    </row>
    <row r="4639" spans="1:8" x14ac:dyDescent="0.35">
      <c r="A4639" s="9" t="str">
        <f t="shared" si="152"/>
        <v>DISTRIBUCION VOLUMEN X CRITERIO (kg ó litros)Proteinas Vegetales&gt;500MIL</v>
      </c>
      <c r="B4639" s="9">
        <v>0</v>
      </c>
      <c r="C4639" s="9">
        <v>0</v>
      </c>
      <c r="D4639" t="s">
        <v>162</v>
      </c>
      <c r="E4639" s="25">
        <v>18.58738081585717</v>
      </c>
      <c r="F4639" s="25">
        <v>19.589385110249516</v>
      </c>
      <c r="G4639" s="25">
        <v>23.784699222511925</v>
      </c>
      <c r="H4639" s="10">
        <v>0</v>
      </c>
    </row>
    <row r="4640" spans="1:8" x14ac:dyDescent="0.35">
      <c r="A4640" s="9" t="str">
        <f t="shared" si="152"/>
        <v>DISTRIBUCION VOLUMEN X CRITERIO (kg ó litros)Proteinas VegetalesDE 15 A 19 AÑOS</v>
      </c>
      <c r="B4640" s="9">
        <v>0</v>
      </c>
      <c r="C4640" s="9">
        <v>0</v>
      </c>
      <c r="D4640" t="s">
        <v>163</v>
      </c>
      <c r="E4640" s="25" t="s">
        <v>282</v>
      </c>
      <c r="F4640" s="25" t="s">
        <v>282</v>
      </c>
      <c r="G4640" s="25" t="s">
        <v>282</v>
      </c>
      <c r="H4640" s="10">
        <v>0</v>
      </c>
    </row>
    <row r="4641" spans="1:8" x14ac:dyDescent="0.35">
      <c r="A4641" s="9" t="str">
        <f t="shared" si="152"/>
        <v>DISTRIBUCION VOLUMEN X CRITERIO (kg ó litros)Proteinas VegetalesDE 20 A 24 AÑOS</v>
      </c>
      <c r="B4641" s="9">
        <v>0</v>
      </c>
      <c r="C4641" s="9">
        <v>0</v>
      </c>
      <c r="D4641" t="s">
        <v>164</v>
      </c>
      <c r="E4641" s="25">
        <v>6.1510235031286324</v>
      </c>
      <c r="F4641" s="25">
        <v>2.625651571878953</v>
      </c>
      <c r="G4641" s="25">
        <v>0.68125376803764515</v>
      </c>
      <c r="H4641" s="10">
        <v>0</v>
      </c>
    </row>
    <row r="4642" spans="1:8" x14ac:dyDescent="0.35">
      <c r="A4642" s="9" t="str">
        <f t="shared" si="152"/>
        <v>DISTRIBUCION VOLUMEN X CRITERIO (kg ó litros)Proteinas VegetalesDE 25 A 34 AÑOS</v>
      </c>
      <c r="B4642" s="9">
        <v>0</v>
      </c>
      <c r="C4642" s="9">
        <v>0</v>
      </c>
      <c r="D4642" t="s">
        <v>165</v>
      </c>
      <c r="E4642" s="25">
        <v>11.451378509724297</v>
      </c>
      <c r="F4642" s="25">
        <v>12.556298405908262</v>
      </c>
      <c r="G4642" s="25">
        <v>12.682404340779369</v>
      </c>
      <c r="H4642" s="10">
        <v>0</v>
      </c>
    </row>
    <row r="4643" spans="1:8" x14ac:dyDescent="0.35">
      <c r="A4643" s="9" t="str">
        <f t="shared" si="152"/>
        <v>DISTRIBUCION VOLUMEN X CRITERIO (kg ó litros)Proteinas VegetalesDE 35 A 49 AÑOS</v>
      </c>
      <c r="B4643" s="9">
        <v>0</v>
      </c>
      <c r="C4643" s="9">
        <v>0</v>
      </c>
      <c r="D4643" t="s">
        <v>166</v>
      </c>
      <c r="E4643" s="25">
        <v>55.575890884821824</v>
      </c>
      <c r="F4643" s="25">
        <v>35.248976914126985</v>
      </c>
      <c r="G4643" s="25">
        <v>28.508585253564465</v>
      </c>
      <c r="H4643" s="10">
        <v>0</v>
      </c>
    </row>
    <row r="4644" spans="1:8" x14ac:dyDescent="0.35">
      <c r="A4644" s="9" t="str">
        <f t="shared" si="152"/>
        <v>DISTRIBUCION VOLUMEN X CRITERIO (kg ó litros)Proteinas VegetalesDE 50 A 59 AÑOS</v>
      </c>
      <c r="B4644" s="9">
        <v>0</v>
      </c>
      <c r="C4644" s="9">
        <v>0</v>
      </c>
      <c r="D4644" t="s">
        <v>167</v>
      </c>
      <c r="E4644" s="25">
        <v>15.783643376604658</v>
      </c>
      <c r="F4644" s="25">
        <v>22.597372308463161</v>
      </c>
      <c r="G4644" s="25">
        <v>27.039649543137667</v>
      </c>
      <c r="H4644" s="10">
        <v>0</v>
      </c>
    </row>
    <row r="4645" spans="1:8" x14ac:dyDescent="0.35">
      <c r="A4645" s="9" t="str">
        <f t="shared" si="152"/>
        <v>DISTRIBUCION VOLUMEN X CRITERIO (kg ó litros)Proteinas VegetalesDE 60 A 75 AÑOS</v>
      </c>
      <c r="B4645" s="9">
        <v>0</v>
      </c>
      <c r="C4645" s="9">
        <v>0</v>
      </c>
      <c r="D4645" t="s">
        <v>168</v>
      </c>
      <c r="E4645" s="25">
        <v>11.038035525726226</v>
      </c>
      <c r="F4645" s="25">
        <v>26.971692147733634</v>
      </c>
      <c r="G4645" s="25">
        <v>31.088123145342511</v>
      </c>
      <c r="H4645" s="10">
        <v>0</v>
      </c>
    </row>
    <row r="4646" spans="1:8" x14ac:dyDescent="0.35">
      <c r="A4646" s="9" t="str">
        <f t="shared" si="152"/>
        <v>DISTRIBUCION VOLUMEN X CRITERIO (kg ó litros)Proteinas VegetalesNIVEL ALTO</v>
      </c>
      <c r="B4646" s="9">
        <v>0</v>
      </c>
      <c r="C4646" s="9">
        <v>0</v>
      </c>
      <c r="D4646" t="s">
        <v>256</v>
      </c>
      <c r="E4646" s="25">
        <v>21.239891085355111</v>
      </c>
      <c r="F4646" s="25">
        <v>18.629480597010431</v>
      </c>
      <c r="G4646" s="25">
        <v>17.477066842051691</v>
      </c>
      <c r="H4646" s="10">
        <v>0</v>
      </c>
    </row>
    <row r="4647" spans="1:8" x14ac:dyDescent="0.35">
      <c r="A4647" s="9" t="str">
        <f t="shared" si="152"/>
        <v>DISTRIBUCION VOLUMEN X CRITERIO (kg ó litros)Proteinas VegetalesNIVEL MEDIO ALTO</v>
      </c>
      <c r="B4647" s="9">
        <v>0</v>
      </c>
      <c r="C4647" s="9">
        <v>0</v>
      </c>
      <c r="D4647" t="s">
        <v>257</v>
      </c>
      <c r="E4647" s="25">
        <v>9.5594032881193431</v>
      </c>
      <c r="F4647" s="25">
        <v>12.554428845548356</v>
      </c>
      <c r="G4647" s="25">
        <v>21.727483772970352</v>
      </c>
      <c r="H4647" s="10">
        <v>0</v>
      </c>
    </row>
    <row r="4648" spans="1:8" x14ac:dyDescent="0.35">
      <c r="A4648" s="9" t="str">
        <f t="shared" si="152"/>
        <v>DISTRIBUCION VOLUMEN X CRITERIO (kg ó litros)Proteinas VegetalesNIVEL MEDIO</v>
      </c>
      <c r="B4648" s="9">
        <v>0</v>
      </c>
      <c r="C4648" s="9">
        <v>0</v>
      </c>
      <c r="D4648" t="s">
        <v>258</v>
      </c>
      <c r="E4648" s="25">
        <v>33.710147924637077</v>
      </c>
      <c r="F4648" s="25">
        <v>32.054093866976821</v>
      </c>
      <c r="G4648" s="25">
        <v>16.055673000884756</v>
      </c>
      <c r="H4648" s="10">
        <v>0</v>
      </c>
    </row>
    <row r="4649" spans="1:8" x14ac:dyDescent="0.35">
      <c r="A4649" s="9" t="str">
        <f t="shared" si="152"/>
        <v>DISTRIBUCION VOLUMEN X CRITERIO (kg ó litros)Proteinas VegetalesNIVEL MEDIO BAJO</v>
      </c>
      <c r="B4649" s="9">
        <v>0</v>
      </c>
      <c r="C4649" s="9">
        <v>0</v>
      </c>
      <c r="D4649" t="s">
        <v>259</v>
      </c>
      <c r="E4649" s="25">
        <v>12.686108996111534</v>
      </c>
      <c r="F4649" s="25">
        <v>16.435997275031134</v>
      </c>
      <c r="G4649" s="25">
        <v>22.575282456016723</v>
      </c>
      <c r="H4649" s="10">
        <v>0</v>
      </c>
    </row>
    <row r="4650" spans="1:8" x14ac:dyDescent="0.35">
      <c r="A4650" s="9" t="str">
        <f t="shared" si="152"/>
        <v>DISTRIBUCION VOLUMEN X CRITERIO (kg ó litros)Proteinas VegetalesNIVEL BAJO</v>
      </c>
      <c r="B4650" s="9">
        <v>0</v>
      </c>
      <c r="C4650" s="9">
        <v>0</v>
      </c>
      <c r="D4650" t="s">
        <v>260</v>
      </c>
      <c r="E4650" s="25">
        <v>22.804429905780687</v>
      </c>
      <c r="F4650" s="25">
        <v>20.325988130360638</v>
      </c>
      <c r="G4650" s="25">
        <v>22.164509587453708</v>
      </c>
      <c r="H4650" s="10">
        <v>0</v>
      </c>
    </row>
    <row r="4651" spans="1:8" x14ac:dyDescent="0.35">
      <c r="A4651" s="9" t="str">
        <f t="shared" si="152"/>
        <v>DISTRIBUCION VOLUMEN X CRITERIO (kg ó litros)Proteinas VegetalesHOMBRE</v>
      </c>
      <c r="B4651" s="9">
        <v>0</v>
      </c>
      <c r="C4651" s="9">
        <v>0</v>
      </c>
      <c r="D4651" t="s">
        <v>173</v>
      </c>
      <c r="E4651" s="25">
        <v>25.828691300928401</v>
      </c>
      <c r="F4651" s="25">
        <v>39.851653959047965</v>
      </c>
      <c r="G4651" s="25">
        <v>44.752190355389573</v>
      </c>
      <c r="H4651" s="10">
        <v>0</v>
      </c>
    </row>
    <row r="4652" spans="1:8" x14ac:dyDescent="0.35">
      <c r="A4652" s="9" t="str">
        <f t="shared" si="152"/>
        <v>DISTRIBUCION VOLUMEN X CRITERIO (kg ó litros)Proteinas VegetalesMUJER</v>
      </c>
      <c r="B4652" s="9">
        <v>0</v>
      </c>
      <c r="C4652" s="9">
        <v>0</v>
      </c>
      <c r="D4652" t="s">
        <v>174</v>
      </c>
      <c r="E4652" s="25">
        <v>74.171280499077227</v>
      </c>
      <c r="F4652" s="25">
        <v>60.148346040952013</v>
      </c>
      <c r="G4652" s="25">
        <v>55.2478487930535</v>
      </c>
      <c r="H4652" s="10">
        <v>0</v>
      </c>
    </row>
    <row r="4653" spans="1:8" x14ac:dyDescent="0.35">
      <c r="A4653" s="9" t="str">
        <f>$B$2343&amp;$C$4653&amp;D4653</f>
        <v>DISTRIBUCION VOLUMEN X CRITERIO (kg ó litros)Platos Base HuevosT.ESPAÑA</v>
      </c>
      <c r="B4653" s="9">
        <v>0</v>
      </c>
      <c r="C4653" s="9" t="s">
        <v>281</v>
      </c>
      <c r="D4653" t="s">
        <v>145</v>
      </c>
      <c r="E4653" s="25">
        <v>100</v>
      </c>
      <c r="F4653" s="25">
        <v>100</v>
      </c>
      <c r="G4653" s="25">
        <v>100</v>
      </c>
      <c r="H4653" s="10">
        <v>0</v>
      </c>
    </row>
    <row r="4654" spans="1:8" x14ac:dyDescent="0.35">
      <c r="A4654" s="9" t="str">
        <f t="shared" ref="A4654:A4682" si="153">$B$2343&amp;$C$4653&amp;D4654</f>
        <v>DISTRIBUCION VOLUMEN X CRITERIO (kg ó litros)Platos Base HuevosBCN AM</v>
      </c>
      <c r="B4654" s="9">
        <v>0</v>
      </c>
      <c r="C4654" s="9">
        <v>0</v>
      </c>
      <c r="D4654" t="s">
        <v>147</v>
      </c>
      <c r="E4654" s="25">
        <v>8.7384468067741476</v>
      </c>
      <c r="F4654" s="25">
        <v>7.7784653985908419</v>
      </c>
      <c r="G4654" s="25">
        <v>8.4340594321841866</v>
      </c>
      <c r="H4654" s="10">
        <v>0</v>
      </c>
    </row>
    <row r="4655" spans="1:8" x14ac:dyDescent="0.35">
      <c r="A4655" s="9" t="str">
        <f t="shared" si="153"/>
        <v>DISTRIBUCION VOLUMEN X CRITERIO (kg ó litros)Platos Base HuevosREST.CAT ARAGON</v>
      </c>
      <c r="B4655" s="9">
        <v>0</v>
      </c>
      <c r="C4655" s="9">
        <v>0</v>
      </c>
      <c r="D4655" t="s">
        <v>148</v>
      </c>
      <c r="E4655" s="25">
        <v>10.481090232810269</v>
      </c>
      <c r="F4655" s="25">
        <v>10.064838147651033</v>
      </c>
      <c r="G4655" s="25">
        <v>11.958970836817683</v>
      </c>
      <c r="H4655" s="10">
        <v>0</v>
      </c>
    </row>
    <row r="4656" spans="1:8" x14ac:dyDescent="0.35">
      <c r="A4656" s="9" t="str">
        <f t="shared" si="153"/>
        <v>DISTRIBUCION VOLUMEN X CRITERIO (kg ó litros)Platos Base HuevosLEVANTE</v>
      </c>
      <c r="B4656" s="9">
        <v>0</v>
      </c>
      <c r="C4656" s="9">
        <v>0</v>
      </c>
      <c r="D4656" t="s">
        <v>149</v>
      </c>
      <c r="E4656" s="25">
        <v>15.546687644441153</v>
      </c>
      <c r="F4656" s="25">
        <v>16.962408068777581</v>
      </c>
      <c r="G4656" s="25">
        <v>17.06195637881758</v>
      </c>
      <c r="H4656" s="10">
        <v>0</v>
      </c>
    </row>
    <row r="4657" spans="1:8" x14ac:dyDescent="0.35">
      <c r="A4657" s="9" t="str">
        <f t="shared" si="153"/>
        <v>DISTRIBUCION VOLUMEN X CRITERIO (kg ó litros)Platos Base HuevosANDALUCIA</v>
      </c>
      <c r="B4657" s="9">
        <v>0</v>
      </c>
      <c r="C4657" s="9">
        <v>0</v>
      </c>
      <c r="D4657" t="s">
        <v>150</v>
      </c>
      <c r="E4657" s="25">
        <v>18.749229664378831</v>
      </c>
      <c r="F4657" s="25">
        <v>16.551979260686576</v>
      </c>
      <c r="G4657" s="25">
        <v>15.604346521428802</v>
      </c>
      <c r="H4657" s="10">
        <v>0</v>
      </c>
    </row>
    <row r="4658" spans="1:8" x14ac:dyDescent="0.35">
      <c r="A4658" s="9" t="str">
        <f t="shared" si="153"/>
        <v>DISTRIBUCION VOLUMEN X CRITERIO (kg ó litros)Platos Base HuevosMDD AM</v>
      </c>
      <c r="B4658" s="9">
        <v>0</v>
      </c>
      <c r="C4658" s="9">
        <v>0</v>
      </c>
      <c r="D4658" t="s">
        <v>151</v>
      </c>
      <c r="E4658" s="25">
        <v>15.546602093455029</v>
      </c>
      <c r="F4658" s="25">
        <v>15.258543247000187</v>
      </c>
      <c r="G4658" s="25">
        <v>16.065059139456988</v>
      </c>
      <c r="H4658" s="10">
        <v>0</v>
      </c>
    </row>
    <row r="4659" spans="1:8" x14ac:dyDescent="0.35">
      <c r="A4659" s="9" t="str">
        <f t="shared" si="153"/>
        <v>DISTRIBUCION VOLUMEN X CRITERIO (kg ó litros)Platos Base HuevosRTO CENTRO</v>
      </c>
      <c r="B4659" s="9">
        <v>0</v>
      </c>
      <c r="C4659" s="9">
        <v>0</v>
      </c>
      <c r="D4659" t="s">
        <v>152</v>
      </c>
      <c r="E4659" s="25">
        <v>11.4335877575075</v>
      </c>
      <c r="F4659" s="25">
        <v>14.322597603281842</v>
      </c>
      <c r="G4659" s="25">
        <v>10.467505707244751</v>
      </c>
      <c r="H4659" s="10">
        <v>0</v>
      </c>
    </row>
    <row r="4660" spans="1:8" x14ac:dyDescent="0.35">
      <c r="A4660" s="9" t="str">
        <f t="shared" si="153"/>
        <v>DISTRIBUCION VOLUMEN X CRITERIO (kg ó litros)Platos Base HuevosNORTE-CENTRO</v>
      </c>
      <c r="B4660" s="9">
        <v>0</v>
      </c>
      <c r="C4660" s="9">
        <v>0</v>
      </c>
      <c r="D4660" t="s">
        <v>153</v>
      </c>
      <c r="E4660" s="25">
        <v>13.152402814161892</v>
      </c>
      <c r="F4660" s="25">
        <v>11.703771080513853</v>
      </c>
      <c r="G4660" s="25">
        <v>12.292181834178322</v>
      </c>
      <c r="H4660" s="10">
        <v>0</v>
      </c>
    </row>
    <row r="4661" spans="1:8" x14ac:dyDescent="0.35">
      <c r="A4661" s="9" t="str">
        <f t="shared" si="153"/>
        <v>DISTRIBUCION VOLUMEN X CRITERIO (kg ó litros)Platos Base HuevosNOROESTE</v>
      </c>
      <c r="B4661" s="9">
        <v>0</v>
      </c>
      <c r="C4661" s="9">
        <v>0</v>
      </c>
      <c r="D4661" t="s">
        <v>154</v>
      </c>
      <c r="E4661" s="25">
        <v>6.3519565369542352</v>
      </c>
      <c r="F4661" s="25">
        <v>7.3573986067785242</v>
      </c>
      <c r="G4661" s="25">
        <v>8.1159190060120299</v>
      </c>
      <c r="H4661" s="10">
        <v>0</v>
      </c>
    </row>
    <row r="4662" spans="1:8" x14ac:dyDescent="0.35">
      <c r="A4662" s="9" t="str">
        <f t="shared" si="153"/>
        <v>DISTRIBUCION VOLUMEN X CRITERIO (kg ó litros)Platos Base Huevos&lt;2MIL</v>
      </c>
      <c r="B4662" s="9">
        <v>0</v>
      </c>
      <c r="C4662" s="9">
        <v>0</v>
      </c>
      <c r="D4662" t="s">
        <v>155</v>
      </c>
      <c r="E4662" s="25">
        <v>4.2741672741738492</v>
      </c>
      <c r="F4662" s="25">
        <v>5.0804747010195568</v>
      </c>
      <c r="G4662" s="25">
        <v>4.4721304811871052</v>
      </c>
      <c r="H4662" s="10">
        <v>0</v>
      </c>
    </row>
    <row r="4663" spans="1:8" x14ac:dyDescent="0.35">
      <c r="A4663" s="9" t="str">
        <f t="shared" si="153"/>
        <v>DISTRIBUCION VOLUMEN X CRITERIO (kg ó litros)Platos Base Huevos2-5MIL</v>
      </c>
      <c r="B4663" s="9">
        <v>0</v>
      </c>
      <c r="C4663" s="9">
        <v>0</v>
      </c>
      <c r="D4663" t="s">
        <v>156</v>
      </c>
      <c r="E4663" s="25">
        <v>5.3210673689449779</v>
      </c>
      <c r="F4663" s="25">
        <v>5.8550113169152151</v>
      </c>
      <c r="G4663" s="25">
        <v>4.8791985676730096</v>
      </c>
      <c r="H4663" s="10">
        <v>0</v>
      </c>
    </row>
    <row r="4664" spans="1:8" x14ac:dyDescent="0.35">
      <c r="A4664" s="9" t="str">
        <f t="shared" si="153"/>
        <v>DISTRIBUCION VOLUMEN X CRITERIO (kg ó litros)Platos Base Huevos5-10MIL</v>
      </c>
      <c r="B4664" s="9">
        <v>0</v>
      </c>
      <c r="C4664" s="9">
        <v>0</v>
      </c>
      <c r="D4664" t="s">
        <v>157</v>
      </c>
      <c r="E4664" s="25">
        <v>6.7866046613101858</v>
      </c>
      <c r="F4664" s="25">
        <v>7.3694907442780417</v>
      </c>
      <c r="G4664" s="25">
        <v>7.0428620586036841</v>
      </c>
      <c r="H4664" s="10">
        <v>0</v>
      </c>
    </row>
    <row r="4665" spans="1:8" x14ac:dyDescent="0.35">
      <c r="A4665" s="9" t="str">
        <f t="shared" si="153"/>
        <v>DISTRIBUCION VOLUMEN X CRITERIO (kg ó litros)Platos Base Huevos10-30MIL</v>
      </c>
      <c r="B4665" s="9">
        <v>0</v>
      </c>
      <c r="C4665" s="9">
        <v>0</v>
      </c>
      <c r="D4665" t="s">
        <v>158</v>
      </c>
      <c r="E4665" s="25">
        <v>15.980839839335225</v>
      </c>
      <c r="F4665" s="25">
        <v>16.148371855238526</v>
      </c>
      <c r="G4665" s="25">
        <v>17.259889143526273</v>
      </c>
      <c r="H4665" s="10">
        <v>0</v>
      </c>
    </row>
    <row r="4666" spans="1:8" x14ac:dyDescent="0.35">
      <c r="A4666" s="9" t="str">
        <f t="shared" si="153"/>
        <v>DISTRIBUCION VOLUMEN X CRITERIO (kg ó litros)Platos Base Huevos30-100MIL</v>
      </c>
      <c r="B4666" s="9">
        <v>0</v>
      </c>
      <c r="C4666" s="9">
        <v>0</v>
      </c>
      <c r="D4666" t="s">
        <v>159</v>
      </c>
      <c r="E4666" s="25">
        <v>23.70971285625706</v>
      </c>
      <c r="F4666" s="25">
        <v>21.590420506446062</v>
      </c>
      <c r="G4666" s="25">
        <v>21.977947971118105</v>
      </c>
      <c r="H4666" s="10">
        <v>0</v>
      </c>
    </row>
    <row r="4667" spans="1:8" x14ac:dyDescent="0.35">
      <c r="A4667" s="9" t="str">
        <f t="shared" si="153"/>
        <v>DISTRIBUCION VOLUMEN X CRITERIO (kg ó litros)Platos Base Huevos100-200MIL</v>
      </c>
      <c r="B4667" s="9">
        <v>0</v>
      </c>
      <c r="C4667" s="9">
        <v>0</v>
      </c>
      <c r="D4667" t="s">
        <v>160</v>
      </c>
      <c r="E4667" s="25">
        <v>11.498100247162844</v>
      </c>
      <c r="F4667" s="25">
        <v>10.107281769526406</v>
      </c>
      <c r="G4667" s="25">
        <v>12.045462640034346</v>
      </c>
      <c r="H4667" s="10">
        <v>0</v>
      </c>
    </row>
    <row r="4668" spans="1:8" x14ac:dyDescent="0.35">
      <c r="A4668" s="9" t="str">
        <f t="shared" si="153"/>
        <v>DISTRIBUCION VOLUMEN X CRITERIO (kg ó litros)Platos Base Huevos200-500MIL</v>
      </c>
      <c r="B4668" s="9">
        <v>0</v>
      </c>
      <c r="C4668" s="9">
        <v>0</v>
      </c>
      <c r="D4668" t="s">
        <v>161</v>
      </c>
      <c r="E4668" s="25">
        <v>13.130562524453834</v>
      </c>
      <c r="F4668" s="25">
        <v>15.481839489370323</v>
      </c>
      <c r="G4668" s="25">
        <v>12.86643992836281</v>
      </c>
      <c r="H4668" s="10">
        <v>0</v>
      </c>
    </row>
    <row r="4669" spans="1:8" x14ac:dyDescent="0.35">
      <c r="A4669" s="9" t="str">
        <f t="shared" si="153"/>
        <v>DISTRIBUCION VOLUMEN X CRITERIO (kg ó litros)Platos Base Huevos&gt;500MIL</v>
      </c>
      <c r="B4669" s="9">
        <v>0</v>
      </c>
      <c r="C4669" s="9">
        <v>0</v>
      </c>
      <c r="D4669" t="s">
        <v>162</v>
      </c>
      <c r="E4669" s="25">
        <v>19.298949478199962</v>
      </c>
      <c r="F4669" s="25">
        <v>18.367115849744906</v>
      </c>
      <c r="G4669" s="25">
        <v>19.456066758752314</v>
      </c>
      <c r="H4669" s="10">
        <v>0</v>
      </c>
    </row>
    <row r="4670" spans="1:8" x14ac:dyDescent="0.35">
      <c r="A4670" s="9" t="str">
        <f t="shared" si="153"/>
        <v>DISTRIBUCION VOLUMEN X CRITERIO (kg ó litros)Platos Base HuevosDE 15 A 19 AÑOS</v>
      </c>
      <c r="B4670" s="9">
        <v>0</v>
      </c>
      <c r="C4670" s="9">
        <v>0</v>
      </c>
      <c r="D4670" t="s">
        <v>163</v>
      </c>
      <c r="E4670" s="25">
        <v>2.049747386487438</v>
      </c>
      <c r="F4670" s="25">
        <v>5.7845299376389399</v>
      </c>
      <c r="G4670" s="25">
        <v>1.0744761446610966</v>
      </c>
      <c r="H4670" s="10">
        <v>0</v>
      </c>
    </row>
    <row r="4671" spans="1:8" x14ac:dyDescent="0.35">
      <c r="A4671" s="9" t="str">
        <f t="shared" si="153"/>
        <v>DISTRIBUCION VOLUMEN X CRITERIO (kg ó litros)Platos Base HuevosDE 20 A 24 AÑOS</v>
      </c>
      <c r="B4671" s="9">
        <v>0</v>
      </c>
      <c r="C4671" s="9">
        <v>0</v>
      </c>
      <c r="D4671" t="s">
        <v>164</v>
      </c>
      <c r="E4671" s="25">
        <v>2.6692459430979456</v>
      </c>
      <c r="F4671" s="25">
        <v>2.7577060409771046</v>
      </c>
      <c r="G4671" s="25">
        <v>3.6090718314372312</v>
      </c>
      <c r="H4671" s="10">
        <v>0</v>
      </c>
    </row>
    <row r="4672" spans="1:8" x14ac:dyDescent="0.35">
      <c r="A4672" s="9" t="str">
        <f t="shared" si="153"/>
        <v>DISTRIBUCION VOLUMEN X CRITERIO (kg ó litros)Platos Base HuevosDE 25 A 34 AÑOS</v>
      </c>
      <c r="B4672" s="9">
        <v>0</v>
      </c>
      <c r="C4672" s="9">
        <v>0</v>
      </c>
      <c r="D4672" t="s">
        <v>165</v>
      </c>
      <c r="E4672" s="25">
        <v>11.497871618680302</v>
      </c>
      <c r="F4672" s="25">
        <v>10.71555767790557</v>
      </c>
      <c r="G4672" s="25">
        <v>9.2198443389140898</v>
      </c>
      <c r="H4672" s="10">
        <v>0</v>
      </c>
    </row>
    <row r="4673" spans="1:8" x14ac:dyDescent="0.35">
      <c r="A4673" s="9" t="str">
        <f t="shared" si="153"/>
        <v>DISTRIBUCION VOLUMEN X CRITERIO (kg ó litros)Platos Base HuevosDE 35 A 49 AÑOS</v>
      </c>
      <c r="B4673" s="9">
        <v>0</v>
      </c>
      <c r="C4673" s="9">
        <v>0</v>
      </c>
      <c r="D4673" t="s">
        <v>166</v>
      </c>
      <c r="E4673" s="25">
        <v>27.851850182017213</v>
      </c>
      <c r="F4673" s="25">
        <v>25.971604310408907</v>
      </c>
      <c r="G4673" s="25">
        <v>24.540469582389264</v>
      </c>
      <c r="H4673" s="10">
        <v>0</v>
      </c>
    </row>
    <row r="4674" spans="1:8" x14ac:dyDescent="0.35">
      <c r="A4674" s="9" t="str">
        <f t="shared" si="153"/>
        <v>DISTRIBUCION VOLUMEN X CRITERIO (kg ó litros)Platos Base HuevosDE 50 A 59 AÑOS</v>
      </c>
      <c r="B4674" s="9">
        <v>0</v>
      </c>
      <c r="C4674" s="9">
        <v>0</v>
      </c>
      <c r="D4674" t="s">
        <v>167</v>
      </c>
      <c r="E4674" s="25">
        <v>26.322581168018644</v>
      </c>
      <c r="F4674" s="25">
        <v>25.839766312577801</v>
      </c>
      <c r="G4674" s="25">
        <v>28.86205804099739</v>
      </c>
      <c r="H4674" s="10">
        <v>0</v>
      </c>
    </row>
    <row r="4675" spans="1:8" x14ac:dyDescent="0.35">
      <c r="A4675" s="9" t="str">
        <f t="shared" si="153"/>
        <v>DISTRIBUCION VOLUMEN X CRITERIO (kg ó litros)Platos Base HuevosDE 60 A 75 AÑOS</v>
      </c>
      <c r="B4675" s="9">
        <v>0</v>
      </c>
      <c r="C4675" s="9">
        <v>0</v>
      </c>
      <c r="D4675" t="s">
        <v>168</v>
      </c>
      <c r="E4675" s="25">
        <v>29.608701395655721</v>
      </c>
      <c r="F4675" s="25">
        <v>28.930838525848724</v>
      </c>
      <c r="G4675" s="25">
        <v>32.694076341977116</v>
      </c>
      <c r="H4675" s="10">
        <v>0</v>
      </c>
    </row>
    <row r="4676" spans="1:8" x14ac:dyDescent="0.35">
      <c r="A4676" s="9" t="str">
        <f t="shared" si="153"/>
        <v>DISTRIBUCION VOLUMEN X CRITERIO (kg ó litros)Platos Base HuevosNIVEL ALTO</v>
      </c>
      <c r="B4676" s="9">
        <v>0</v>
      </c>
      <c r="C4676" s="9">
        <v>0</v>
      </c>
      <c r="D4676" t="s">
        <v>256</v>
      </c>
      <c r="E4676" s="25">
        <v>30.896924941681764</v>
      </c>
      <c r="F4676" s="25">
        <v>26.877906378736615</v>
      </c>
      <c r="G4676" s="25">
        <v>24.640727138760404</v>
      </c>
      <c r="H4676" s="10">
        <v>0</v>
      </c>
    </row>
    <row r="4677" spans="1:8" x14ac:dyDescent="0.35">
      <c r="A4677" s="9" t="str">
        <f t="shared" si="153"/>
        <v>DISTRIBUCION VOLUMEN X CRITERIO (kg ó litros)Platos Base HuevosNIVEL MEDIO ALTO</v>
      </c>
      <c r="B4677" s="9">
        <v>0</v>
      </c>
      <c r="C4677" s="9">
        <v>0</v>
      </c>
      <c r="D4677" t="s">
        <v>257</v>
      </c>
      <c r="E4677" s="25">
        <v>16.061826197832815</v>
      </c>
      <c r="F4677" s="25">
        <v>14.845142473579243</v>
      </c>
      <c r="G4677" s="25">
        <v>17.994219587198948</v>
      </c>
      <c r="H4677" s="10">
        <v>0</v>
      </c>
    </row>
    <row r="4678" spans="1:8" x14ac:dyDescent="0.35">
      <c r="A4678" s="9" t="str">
        <f t="shared" si="153"/>
        <v>DISTRIBUCION VOLUMEN X CRITERIO (kg ó litros)Platos Base HuevosNIVEL MEDIO</v>
      </c>
      <c r="B4678" s="9">
        <v>0</v>
      </c>
      <c r="C4678" s="9">
        <v>0</v>
      </c>
      <c r="D4678" t="s">
        <v>258</v>
      </c>
      <c r="E4678" s="25">
        <v>24.118820159659581</v>
      </c>
      <c r="F4678" s="25">
        <v>27.440180646489669</v>
      </c>
      <c r="G4678" s="25">
        <v>26.938889700320679</v>
      </c>
      <c r="H4678" s="10">
        <v>0</v>
      </c>
    </row>
    <row r="4679" spans="1:8" x14ac:dyDescent="0.35">
      <c r="A4679" s="9" t="str">
        <f t="shared" si="153"/>
        <v>DISTRIBUCION VOLUMEN X CRITERIO (kg ó litros)Platos Base HuevosNIVEL MEDIO BAJO</v>
      </c>
      <c r="B4679" s="9">
        <v>0</v>
      </c>
      <c r="C4679" s="9">
        <v>0</v>
      </c>
      <c r="D4679" t="s">
        <v>259</v>
      </c>
      <c r="E4679" s="25">
        <v>13.131743866270341</v>
      </c>
      <c r="F4679" s="25">
        <v>12.391801300925964</v>
      </c>
      <c r="G4679" s="25">
        <v>12.688053967715582</v>
      </c>
      <c r="H4679" s="10">
        <v>0</v>
      </c>
    </row>
    <row r="4680" spans="1:8" x14ac:dyDescent="0.35">
      <c r="A4680" s="9" t="str">
        <f t="shared" si="153"/>
        <v>DISTRIBUCION VOLUMEN X CRITERIO (kg ó litros)Platos Base HuevosNIVEL BAJO</v>
      </c>
      <c r="B4680" s="9">
        <v>0</v>
      </c>
      <c r="C4680" s="9">
        <v>0</v>
      </c>
      <c r="D4680" t="s">
        <v>260</v>
      </c>
      <c r="E4680" s="25">
        <v>15.790687260585603</v>
      </c>
      <c r="F4680" s="25">
        <v>18.444972933292501</v>
      </c>
      <c r="G4680" s="25">
        <v>17.738110131051023</v>
      </c>
      <c r="H4680" s="10">
        <v>0</v>
      </c>
    </row>
    <row r="4681" spans="1:8" x14ac:dyDescent="0.35">
      <c r="A4681" s="9" t="str">
        <f t="shared" si="153"/>
        <v>DISTRIBUCION VOLUMEN X CRITERIO (kg ó litros)Platos Base HuevosHOMBRE</v>
      </c>
      <c r="B4681" s="9">
        <v>0</v>
      </c>
      <c r="C4681" s="9">
        <v>0</v>
      </c>
      <c r="D4681" t="s">
        <v>173</v>
      </c>
      <c r="E4681" s="25">
        <v>51.439378223980491</v>
      </c>
      <c r="F4681" s="25">
        <v>52.605193593274571</v>
      </c>
      <c r="G4681" s="25">
        <v>50.524115822749913</v>
      </c>
      <c r="H4681" s="10">
        <v>0</v>
      </c>
    </row>
    <row r="4682" spans="1:8" x14ac:dyDescent="0.35">
      <c r="A4682" s="9" t="str">
        <f t="shared" si="153"/>
        <v>DISTRIBUCION VOLUMEN X CRITERIO (kg ó litros)Platos Base HuevosMUJER</v>
      </c>
      <c r="B4682" s="9">
        <v>0</v>
      </c>
      <c r="C4682" s="9">
        <v>0</v>
      </c>
      <c r="D4682" t="s">
        <v>174</v>
      </c>
      <c r="E4682" s="25">
        <v>48.560622916470777</v>
      </c>
      <c r="F4682" s="25">
        <v>47.394806869982716</v>
      </c>
      <c r="G4682" s="25">
        <v>49.475880747020298</v>
      </c>
      <c r="H4682" s="10">
        <v>0</v>
      </c>
    </row>
    <row r="4683" spans="1:8" x14ac:dyDescent="0.35">
      <c r="A4683" s="9" t="str">
        <f>$B$4683&amp;$C$4683&amp;D4683</f>
        <v>CONSUMO PER CAPITA (kg ó litros por individuo).T.Alimentos TOTAL INGT.ESPAÑA</v>
      </c>
      <c r="B4683" s="9" t="s">
        <v>39</v>
      </c>
      <c r="C4683" s="9" t="s">
        <v>45</v>
      </c>
      <c r="D4683" t="s">
        <v>145</v>
      </c>
      <c r="E4683" s="25">
        <v>45.803376399004947</v>
      </c>
      <c r="F4683" s="25">
        <v>44.783701827574312</v>
      </c>
      <c r="G4683" s="25">
        <v>45.775231627991289</v>
      </c>
      <c r="H4683" s="10">
        <v>0</v>
      </c>
    </row>
    <row r="4684" spans="1:8" x14ac:dyDescent="0.35">
      <c r="A4684" s="9" t="str">
        <f t="shared" ref="A4684:A4712" si="154">$B$4683&amp;$C$4683&amp;D4684</f>
        <v>CONSUMO PER CAPITA (kg ó litros por individuo).T.Alimentos TOTAL INGBCN AM</v>
      </c>
      <c r="B4684" s="9">
        <v>0</v>
      </c>
      <c r="C4684" s="9">
        <v>0</v>
      </c>
      <c r="D4684" t="s">
        <v>147</v>
      </c>
      <c r="E4684" s="25">
        <v>46.101525252847637</v>
      </c>
      <c r="F4684" s="25">
        <v>41.806199336946776</v>
      </c>
      <c r="G4684" s="25">
        <v>43.361414483125806</v>
      </c>
      <c r="H4684" s="10">
        <v>0</v>
      </c>
    </row>
    <row r="4685" spans="1:8" x14ac:dyDescent="0.35">
      <c r="A4685" s="9" t="str">
        <f t="shared" si="154"/>
        <v>CONSUMO PER CAPITA (kg ó litros por individuo).T.Alimentos TOTAL INGREST.CAT ARAGON</v>
      </c>
      <c r="B4685" s="9">
        <v>0</v>
      </c>
      <c r="C4685" s="9">
        <v>0</v>
      </c>
      <c r="D4685" t="s">
        <v>148</v>
      </c>
      <c r="E4685" s="25">
        <v>39.870279902307232</v>
      </c>
      <c r="F4685" s="25">
        <v>42.444213915035071</v>
      </c>
      <c r="G4685" s="25">
        <v>45.454160156182589</v>
      </c>
      <c r="H4685" s="10">
        <v>0</v>
      </c>
    </row>
    <row r="4686" spans="1:8" x14ac:dyDescent="0.35">
      <c r="A4686" s="9" t="str">
        <f t="shared" si="154"/>
        <v>CONSUMO PER CAPITA (kg ó litros por individuo).T.Alimentos TOTAL INGLEVANTE</v>
      </c>
      <c r="B4686" s="9">
        <v>0</v>
      </c>
      <c r="C4686" s="9">
        <v>0</v>
      </c>
      <c r="D4686" t="s">
        <v>149</v>
      </c>
      <c r="E4686" s="25">
        <v>48.782583962986877</v>
      </c>
      <c r="F4686" s="25">
        <v>48.255484880059115</v>
      </c>
      <c r="G4686" s="25">
        <v>49.051120906878396</v>
      </c>
      <c r="H4686" s="10">
        <v>0</v>
      </c>
    </row>
    <row r="4687" spans="1:8" x14ac:dyDescent="0.35">
      <c r="A4687" s="9" t="str">
        <f t="shared" si="154"/>
        <v>CONSUMO PER CAPITA (kg ó litros por individuo).T.Alimentos TOTAL INGANDALUCIA</v>
      </c>
      <c r="B4687" s="9">
        <v>0</v>
      </c>
      <c r="C4687" s="9">
        <v>0</v>
      </c>
      <c r="D4687" t="s">
        <v>150</v>
      </c>
      <c r="E4687" s="25">
        <v>45.01657628250905</v>
      </c>
      <c r="F4687" s="25">
        <v>42.680300454573221</v>
      </c>
      <c r="G4687" s="25">
        <v>44.405264195857825</v>
      </c>
      <c r="H4687" s="10">
        <v>0</v>
      </c>
    </row>
    <row r="4688" spans="1:8" x14ac:dyDescent="0.35">
      <c r="A4688" s="9" t="str">
        <f t="shared" si="154"/>
        <v>CONSUMO PER CAPITA (kg ó litros por individuo).T.Alimentos TOTAL INGMDD AM</v>
      </c>
      <c r="B4688" s="9">
        <v>0</v>
      </c>
      <c r="C4688" s="9">
        <v>0</v>
      </c>
      <c r="D4688" t="s">
        <v>151</v>
      </c>
      <c r="E4688" s="25">
        <v>61.841859438053277</v>
      </c>
      <c r="F4688" s="25">
        <v>55.666218524822796</v>
      </c>
      <c r="G4688" s="25">
        <v>57.443712736665844</v>
      </c>
      <c r="H4688" s="10">
        <v>0</v>
      </c>
    </row>
    <row r="4689" spans="1:8" x14ac:dyDescent="0.35">
      <c r="A4689" s="9" t="str">
        <f t="shared" si="154"/>
        <v>CONSUMO PER CAPITA (kg ó litros por individuo).T.Alimentos TOTAL INGRTO CENTRO</v>
      </c>
      <c r="B4689" s="9">
        <v>0</v>
      </c>
      <c r="C4689" s="9">
        <v>0</v>
      </c>
      <c r="D4689" t="s">
        <v>152</v>
      </c>
      <c r="E4689" s="25">
        <v>42.301520656719745</v>
      </c>
      <c r="F4689" s="25">
        <v>46.534635630750806</v>
      </c>
      <c r="G4689" s="25">
        <v>47.734606301438035</v>
      </c>
      <c r="H4689" s="10">
        <v>0</v>
      </c>
    </row>
    <row r="4690" spans="1:8" x14ac:dyDescent="0.35">
      <c r="A4690" s="9" t="str">
        <f t="shared" si="154"/>
        <v>CONSUMO PER CAPITA (kg ó litros por individuo).T.Alimentos TOTAL INGNORTE-CENTRO</v>
      </c>
      <c r="B4690" s="9">
        <v>0</v>
      </c>
      <c r="C4690" s="9">
        <v>0</v>
      </c>
      <c r="D4690" t="s">
        <v>153</v>
      </c>
      <c r="E4690" s="25">
        <v>40.95564843198369</v>
      </c>
      <c r="F4690" s="25">
        <v>38.597045378637581</v>
      </c>
      <c r="G4690" s="25">
        <v>38.2760096047204</v>
      </c>
      <c r="H4690" s="10">
        <v>0</v>
      </c>
    </row>
    <row r="4691" spans="1:8" x14ac:dyDescent="0.35">
      <c r="A4691" s="9" t="str">
        <f t="shared" si="154"/>
        <v>CONSUMO PER CAPITA (kg ó litros por individuo).T.Alimentos TOTAL INGNOROESTE</v>
      </c>
      <c r="B4691" s="9">
        <v>0</v>
      </c>
      <c r="C4691" s="9">
        <v>0</v>
      </c>
      <c r="D4691" t="s">
        <v>154</v>
      </c>
      <c r="E4691" s="25">
        <v>35.792692770733389</v>
      </c>
      <c r="F4691" s="25">
        <v>38.533670250923386</v>
      </c>
      <c r="G4691" s="25">
        <v>34.492786999696847</v>
      </c>
      <c r="H4691" s="10">
        <v>0</v>
      </c>
    </row>
    <row r="4692" spans="1:8" x14ac:dyDescent="0.35">
      <c r="A4692" s="9" t="str">
        <f t="shared" si="154"/>
        <v>CONSUMO PER CAPITA (kg ó litros por individuo).T.Alimentos TOTAL ING&lt;2MIL</v>
      </c>
      <c r="B4692" s="9">
        <v>0</v>
      </c>
      <c r="C4692" s="9">
        <v>0</v>
      </c>
      <c r="D4692" t="s">
        <v>155</v>
      </c>
      <c r="E4692" s="25">
        <v>29.555659519117718</v>
      </c>
      <c r="F4692" s="25">
        <v>34.17747300854586</v>
      </c>
      <c r="G4692" s="25">
        <v>43.205145951244887</v>
      </c>
      <c r="H4692" s="10">
        <v>0</v>
      </c>
    </row>
    <row r="4693" spans="1:8" x14ac:dyDescent="0.35">
      <c r="A4693" s="9" t="str">
        <f t="shared" si="154"/>
        <v>CONSUMO PER CAPITA (kg ó litros por individuo).T.Alimentos TOTAL ING2-5MIL</v>
      </c>
      <c r="B4693" s="9">
        <v>0</v>
      </c>
      <c r="C4693" s="9">
        <v>0</v>
      </c>
      <c r="D4693" t="s">
        <v>156</v>
      </c>
      <c r="E4693" s="25">
        <v>36.537098385643766</v>
      </c>
      <c r="F4693" s="25">
        <v>32.54221330223956</v>
      </c>
      <c r="G4693" s="25">
        <v>27.485721376598168</v>
      </c>
      <c r="H4693" s="10">
        <v>0</v>
      </c>
    </row>
    <row r="4694" spans="1:8" x14ac:dyDescent="0.35">
      <c r="A4694" s="9" t="str">
        <f t="shared" si="154"/>
        <v>CONSUMO PER CAPITA (kg ó litros por individuo).T.Alimentos TOTAL ING5-10MIL</v>
      </c>
      <c r="B4694" s="9">
        <v>0</v>
      </c>
      <c r="C4694" s="9">
        <v>0</v>
      </c>
      <c r="D4694" t="s">
        <v>157</v>
      </c>
      <c r="E4694" s="25">
        <v>38.834493547830604</v>
      </c>
      <c r="F4694" s="25">
        <v>42.086088298625</v>
      </c>
      <c r="G4694" s="25">
        <v>45.837187981905203</v>
      </c>
      <c r="H4694" s="10">
        <v>0</v>
      </c>
    </row>
    <row r="4695" spans="1:8" x14ac:dyDescent="0.35">
      <c r="A4695" s="9" t="str">
        <f t="shared" si="154"/>
        <v>CONSUMO PER CAPITA (kg ó litros por individuo).T.Alimentos TOTAL ING10-30MIL</v>
      </c>
      <c r="B4695" s="9">
        <v>0</v>
      </c>
      <c r="C4695" s="9">
        <v>0</v>
      </c>
      <c r="D4695" t="s">
        <v>158</v>
      </c>
      <c r="E4695" s="25">
        <v>40.450487816167112</v>
      </c>
      <c r="F4695" s="25">
        <v>41.795915302677024</v>
      </c>
      <c r="G4695" s="25">
        <v>44.974077258505098</v>
      </c>
      <c r="H4695" s="10">
        <v>0</v>
      </c>
    </row>
    <row r="4696" spans="1:8" x14ac:dyDescent="0.35">
      <c r="A4696" s="9" t="str">
        <f t="shared" si="154"/>
        <v>CONSUMO PER CAPITA (kg ó litros por individuo).T.Alimentos TOTAL ING30-100MIL</v>
      </c>
      <c r="B4696" s="9">
        <v>0</v>
      </c>
      <c r="C4696" s="9">
        <v>0</v>
      </c>
      <c r="D4696" t="s">
        <v>159</v>
      </c>
      <c r="E4696" s="25">
        <v>50.928586819814718</v>
      </c>
      <c r="F4696" s="25">
        <v>47.215934664395512</v>
      </c>
      <c r="G4696" s="25">
        <v>49.065942989417238</v>
      </c>
      <c r="H4696" s="10">
        <v>0</v>
      </c>
    </row>
    <row r="4697" spans="1:8" x14ac:dyDescent="0.35">
      <c r="A4697" s="9" t="str">
        <f t="shared" si="154"/>
        <v>CONSUMO PER CAPITA (kg ó litros por individuo).T.Alimentos TOTAL ING100-200MIL</v>
      </c>
      <c r="B4697" s="9">
        <v>0</v>
      </c>
      <c r="C4697" s="9">
        <v>0</v>
      </c>
      <c r="D4697" t="s">
        <v>160</v>
      </c>
      <c r="E4697" s="25">
        <v>45.255660167910953</v>
      </c>
      <c r="F4697" s="25">
        <v>41.077634737554597</v>
      </c>
      <c r="G4697" s="25">
        <v>43.082306169278212</v>
      </c>
      <c r="H4697" s="10">
        <v>0</v>
      </c>
    </row>
    <row r="4698" spans="1:8" x14ac:dyDescent="0.35">
      <c r="A4698" s="9" t="str">
        <f t="shared" si="154"/>
        <v>CONSUMO PER CAPITA (kg ó litros por individuo).T.Alimentos TOTAL ING200-500MIL</v>
      </c>
      <c r="B4698" s="9">
        <v>0</v>
      </c>
      <c r="C4698" s="9">
        <v>0</v>
      </c>
      <c r="D4698" t="s">
        <v>161</v>
      </c>
      <c r="E4698" s="25">
        <v>52.568615036949346</v>
      </c>
      <c r="F4698" s="25">
        <v>54.219052756613365</v>
      </c>
      <c r="G4698" s="25">
        <v>51.629049457661672</v>
      </c>
      <c r="H4698" s="10">
        <v>0</v>
      </c>
    </row>
    <row r="4699" spans="1:8" x14ac:dyDescent="0.35">
      <c r="A4699" s="9" t="str">
        <f t="shared" si="154"/>
        <v>CONSUMO PER CAPITA (kg ó litros por individuo).T.Alimentos TOTAL ING&gt;500MIL</v>
      </c>
      <c r="B4699" s="9">
        <v>0</v>
      </c>
      <c r="C4699" s="9">
        <v>0</v>
      </c>
      <c r="D4699" t="s">
        <v>162</v>
      </c>
      <c r="E4699" s="25">
        <v>52.871178265533338</v>
      </c>
      <c r="F4699" s="25">
        <v>49.603112062380909</v>
      </c>
      <c r="G4699" s="25">
        <v>47.901049570585243</v>
      </c>
      <c r="H4699" s="10">
        <v>0</v>
      </c>
    </row>
    <row r="4700" spans="1:8" x14ac:dyDescent="0.35">
      <c r="A4700" s="9" t="str">
        <f t="shared" si="154"/>
        <v>CONSUMO PER CAPITA (kg ó litros por individuo).T.Alimentos TOTAL INGDE 15 A 19 AÑOS</v>
      </c>
      <c r="B4700" s="9">
        <v>0</v>
      </c>
      <c r="C4700" s="9">
        <v>0</v>
      </c>
      <c r="D4700" t="s">
        <v>163</v>
      </c>
      <c r="E4700" s="25">
        <v>16.644172345291462</v>
      </c>
      <c r="F4700" s="25">
        <v>21.259587316354011</v>
      </c>
      <c r="G4700" s="25">
        <v>17.143284587533369</v>
      </c>
      <c r="H4700" s="10">
        <v>0</v>
      </c>
    </row>
    <row r="4701" spans="1:8" x14ac:dyDescent="0.35">
      <c r="A4701" s="9" t="str">
        <f t="shared" si="154"/>
        <v>CONSUMO PER CAPITA (kg ó litros por individuo).T.Alimentos TOTAL INGDE 20 A 24 AÑOS</v>
      </c>
      <c r="B4701" s="9">
        <v>0</v>
      </c>
      <c r="C4701" s="9">
        <v>0</v>
      </c>
      <c r="D4701" t="s">
        <v>164</v>
      </c>
      <c r="E4701" s="25">
        <v>21.861331280665006</v>
      </c>
      <c r="F4701" s="25">
        <v>18.9834944329323</v>
      </c>
      <c r="G4701" s="25">
        <v>19.990627068911412</v>
      </c>
      <c r="H4701" s="10">
        <v>0</v>
      </c>
    </row>
    <row r="4702" spans="1:8" x14ac:dyDescent="0.35">
      <c r="A4702" s="9" t="str">
        <f t="shared" si="154"/>
        <v>CONSUMO PER CAPITA (kg ó litros por individuo).T.Alimentos TOTAL INGDE 25 A 34 AÑOS</v>
      </c>
      <c r="B4702" s="9">
        <v>0</v>
      </c>
      <c r="C4702" s="9">
        <v>0</v>
      </c>
      <c r="D4702" t="s">
        <v>165</v>
      </c>
      <c r="E4702" s="25">
        <v>34.250946053376069</v>
      </c>
      <c r="F4702" s="25">
        <v>33.756183361666338</v>
      </c>
      <c r="G4702" s="25">
        <v>29.948639234049178</v>
      </c>
      <c r="H4702" s="10">
        <v>0</v>
      </c>
    </row>
    <row r="4703" spans="1:8" x14ac:dyDescent="0.35">
      <c r="A4703" s="9" t="str">
        <f t="shared" si="154"/>
        <v>CONSUMO PER CAPITA (kg ó litros por individuo).T.Alimentos TOTAL INGDE 35 A 49 AÑOS</v>
      </c>
      <c r="B4703" s="9">
        <v>0</v>
      </c>
      <c r="C4703" s="9">
        <v>0</v>
      </c>
      <c r="D4703" t="s">
        <v>166</v>
      </c>
      <c r="E4703" s="25">
        <v>44.020608489947108</v>
      </c>
      <c r="F4703" s="25">
        <v>40.422629378334769</v>
      </c>
      <c r="G4703" s="25">
        <v>41.390255806919448</v>
      </c>
      <c r="H4703" s="10">
        <v>0</v>
      </c>
    </row>
    <row r="4704" spans="1:8" x14ac:dyDescent="0.35">
      <c r="A4704" s="9" t="str">
        <f t="shared" si="154"/>
        <v>CONSUMO PER CAPITA (kg ó litros por individuo).T.Alimentos TOTAL INGDE 50 A 59 AÑOS</v>
      </c>
      <c r="B4704" s="9">
        <v>0</v>
      </c>
      <c r="C4704" s="9">
        <v>0</v>
      </c>
      <c r="D4704" t="s">
        <v>167</v>
      </c>
      <c r="E4704" s="25">
        <v>57.028971989266161</v>
      </c>
      <c r="F4704" s="25">
        <v>56.56615187610101</v>
      </c>
      <c r="G4704" s="25">
        <v>62.017477939477601</v>
      </c>
      <c r="H4704" s="10">
        <v>0</v>
      </c>
    </row>
    <row r="4705" spans="1:8" x14ac:dyDescent="0.35">
      <c r="A4705" s="9" t="str">
        <f t="shared" si="154"/>
        <v>CONSUMO PER CAPITA (kg ó litros por individuo).T.Alimentos TOTAL INGDE 60 A 75 AÑOS</v>
      </c>
      <c r="B4705" s="9">
        <v>0</v>
      </c>
      <c r="C4705" s="9">
        <v>0</v>
      </c>
      <c r="D4705" t="s">
        <v>168</v>
      </c>
      <c r="E4705" s="25">
        <v>61.356426613620584</v>
      </c>
      <c r="F4705" s="25">
        <v>61.749990561585534</v>
      </c>
      <c r="G4705" s="25">
        <v>63.463070672395745</v>
      </c>
      <c r="H4705" s="10">
        <v>0</v>
      </c>
    </row>
    <row r="4706" spans="1:8" x14ac:dyDescent="0.35">
      <c r="A4706" s="9" t="str">
        <f t="shared" si="154"/>
        <v>CONSUMO PER CAPITA (kg ó litros por individuo).T.Alimentos TOTAL INGNIVEL ALTO</v>
      </c>
      <c r="B4706" s="9">
        <v>0</v>
      </c>
      <c r="C4706" s="9">
        <v>0</v>
      </c>
      <c r="D4706" t="s">
        <v>256</v>
      </c>
      <c r="E4706" s="25">
        <v>54.190238324218427</v>
      </c>
      <c r="F4706" s="25">
        <v>50.239799090985613</v>
      </c>
      <c r="G4706" s="25">
        <v>50.043646958487784</v>
      </c>
      <c r="H4706" s="10">
        <v>0</v>
      </c>
    </row>
    <row r="4707" spans="1:8" x14ac:dyDescent="0.35">
      <c r="A4707" s="9" t="str">
        <f t="shared" si="154"/>
        <v>CONSUMO PER CAPITA (kg ó litros por individuo).T.Alimentos TOTAL INGNIVEL MEDIO ALTO</v>
      </c>
      <c r="B4707" s="9">
        <v>0</v>
      </c>
      <c r="C4707" s="9">
        <v>0</v>
      </c>
      <c r="D4707" t="s">
        <v>257</v>
      </c>
      <c r="E4707" s="25">
        <v>44.576472305750656</v>
      </c>
      <c r="F4707" s="25">
        <v>42.450846947372618</v>
      </c>
      <c r="G4707" s="25">
        <v>48.357546022368624</v>
      </c>
      <c r="H4707" s="10">
        <v>0</v>
      </c>
    </row>
    <row r="4708" spans="1:8" x14ac:dyDescent="0.35">
      <c r="A4708" s="9" t="str">
        <f t="shared" si="154"/>
        <v>CONSUMO PER CAPITA (kg ó litros por individuo).T.Alimentos TOTAL INGNIVEL MEDIO</v>
      </c>
      <c r="B4708" s="9">
        <v>0</v>
      </c>
      <c r="C4708" s="9">
        <v>0</v>
      </c>
      <c r="D4708" t="s">
        <v>258</v>
      </c>
      <c r="E4708" s="25">
        <v>44.537543425409218</v>
      </c>
      <c r="F4708" s="25">
        <v>46.58534297352702</v>
      </c>
      <c r="G4708" s="25">
        <v>47.47751890106349</v>
      </c>
      <c r="H4708" s="10">
        <v>0</v>
      </c>
    </row>
    <row r="4709" spans="1:8" x14ac:dyDescent="0.35">
      <c r="A4709" s="9" t="str">
        <f t="shared" si="154"/>
        <v>CONSUMO PER CAPITA (kg ó litros por individuo).T.Alimentos TOTAL INGNIVEL MEDIO BAJO</v>
      </c>
      <c r="B4709" s="9">
        <v>0</v>
      </c>
      <c r="C4709" s="9">
        <v>0</v>
      </c>
      <c r="D4709" t="s">
        <v>259</v>
      </c>
      <c r="E4709" s="25">
        <v>46.075681315479741</v>
      </c>
      <c r="F4709" s="25">
        <v>41.892891099272383</v>
      </c>
      <c r="G4709" s="25">
        <v>40.722371408764225</v>
      </c>
      <c r="H4709" s="10">
        <v>0</v>
      </c>
    </row>
    <row r="4710" spans="1:8" x14ac:dyDescent="0.35">
      <c r="A4710" s="9" t="str">
        <f t="shared" si="154"/>
        <v>CONSUMO PER CAPITA (kg ó litros por individuo).T.Alimentos TOTAL INGNIVEL BAJO</v>
      </c>
      <c r="B4710" s="9">
        <v>0</v>
      </c>
      <c r="C4710" s="9">
        <v>0</v>
      </c>
      <c r="D4710" t="s">
        <v>260</v>
      </c>
      <c r="E4710" s="25">
        <v>39.54826026680076</v>
      </c>
      <c r="F4710" s="25">
        <v>40.876029474869668</v>
      </c>
      <c r="G4710" s="25">
        <v>41.21898778273524</v>
      </c>
      <c r="H4710" s="10">
        <v>0</v>
      </c>
    </row>
    <row r="4711" spans="1:8" x14ac:dyDescent="0.35">
      <c r="A4711" s="9" t="str">
        <f t="shared" si="154"/>
        <v>CONSUMO PER CAPITA (kg ó litros por individuo).T.Alimentos TOTAL INGHOMBRE</v>
      </c>
      <c r="B4711" s="9">
        <v>0</v>
      </c>
      <c r="C4711" s="9">
        <v>0</v>
      </c>
      <c r="D4711" t="s">
        <v>173</v>
      </c>
      <c r="E4711" s="25">
        <v>45.557893581633557</v>
      </c>
      <c r="F4711" s="25">
        <v>45.001990300290046</v>
      </c>
      <c r="G4711" s="25">
        <v>45.99025910384244</v>
      </c>
      <c r="H4711" s="10">
        <v>0</v>
      </c>
    </row>
    <row r="4712" spans="1:8" x14ac:dyDescent="0.35">
      <c r="A4712" s="9" t="str">
        <f t="shared" si="154"/>
        <v>CONSUMO PER CAPITA (kg ó litros por individuo).T.Alimentos TOTAL INGMUJER</v>
      </c>
      <c r="B4712" s="9">
        <v>0</v>
      </c>
      <c r="C4712" s="9">
        <v>0</v>
      </c>
      <c r="D4712" t="s">
        <v>174</v>
      </c>
      <c r="E4712" s="25">
        <v>46.046320138801569</v>
      </c>
      <c r="F4712" s="25">
        <v>44.568002661330411</v>
      </c>
      <c r="G4712" s="25">
        <v>45.562962944090224</v>
      </c>
      <c r="H4712" s="10">
        <v>0</v>
      </c>
    </row>
    <row r="4713" spans="1:8" x14ac:dyDescent="0.35">
      <c r="A4713" s="9" t="str">
        <f>$B$4683&amp;$C$4713&amp;D4713</f>
        <v>CONSUMO PER CAPITA (kg ó litros por individuo).T.Carne Ing.T.ESPAÑA</v>
      </c>
      <c r="B4713" s="9">
        <v>0</v>
      </c>
      <c r="C4713" s="9" t="s">
        <v>49</v>
      </c>
      <c r="D4713" t="s">
        <v>145</v>
      </c>
      <c r="E4713" s="25">
        <v>7.4033589187653721</v>
      </c>
      <c r="F4713" s="25">
        <v>7.1727838009118878</v>
      </c>
      <c r="G4713" s="25">
        <v>7.5642695822789783</v>
      </c>
      <c r="H4713" s="10">
        <v>0</v>
      </c>
    </row>
    <row r="4714" spans="1:8" x14ac:dyDescent="0.35">
      <c r="A4714" s="9" t="str">
        <f t="shared" ref="A4714:A4742" si="155">$B$4683&amp;$C$4713&amp;D4714</f>
        <v>CONSUMO PER CAPITA (kg ó litros por individuo).T.Carne Ing.BCN AM</v>
      </c>
      <c r="B4714" s="9">
        <v>0</v>
      </c>
      <c r="C4714" s="9">
        <v>0</v>
      </c>
      <c r="D4714" t="s">
        <v>147</v>
      </c>
      <c r="E4714" s="25">
        <v>6.8038345080337024</v>
      </c>
      <c r="F4714" s="25">
        <v>6.1319246595779173</v>
      </c>
      <c r="G4714" s="25">
        <v>6.9021438160055482</v>
      </c>
      <c r="H4714" s="10">
        <v>0</v>
      </c>
    </row>
    <row r="4715" spans="1:8" x14ac:dyDescent="0.35">
      <c r="A4715" s="9" t="str">
        <f t="shared" si="155"/>
        <v>CONSUMO PER CAPITA (kg ó litros por individuo).T.Carne Ing.REST.CAT ARAGON</v>
      </c>
      <c r="B4715" s="9">
        <v>0</v>
      </c>
      <c r="C4715" s="9">
        <v>0</v>
      </c>
      <c r="D4715" t="s">
        <v>148</v>
      </c>
      <c r="E4715" s="25">
        <v>6.7000920907627419</v>
      </c>
      <c r="F4715" s="25">
        <v>6.5268562214713608</v>
      </c>
      <c r="G4715" s="25">
        <v>7.4846256382603951</v>
      </c>
      <c r="H4715" s="10">
        <v>0</v>
      </c>
    </row>
    <row r="4716" spans="1:8" x14ac:dyDescent="0.35">
      <c r="A4716" s="9" t="str">
        <f t="shared" si="155"/>
        <v>CONSUMO PER CAPITA (kg ó litros por individuo).T.Carne Ing.LEVANTE</v>
      </c>
      <c r="B4716" s="9">
        <v>0</v>
      </c>
      <c r="C4716" s="9">
        <v>0</v>
      </c>
      <c r="D4716" t="s">
        <v>149</v>
      </c>
      <c r="E4716" s="25">
        <v>7.6884401508777938</v>
      </c>
      <c r="F4716" s="25">
        <v>7.199066336985628</v>
      </c>
      <c r="G4716" s="25">
        <v>7.9209154794648091</v>
      </c>
      <c r="H4716" s="10">
        <v>0</v>
      </c>
    </row>
    <row r="4717" spans="1:8" x14ac:dyDescent="0.35">
      <c r="A4717" s="9" t="str">
        <f t="shared" si="155"/>
        <v>CONSUMO PER CAPITA (kg ó litros por individuo).T.Carne Ing.ANDALUCIA</v>
      </c>
      <c r="B4717" s="9">
        <v>0</v>
      </c>
      <c r="C4717" s="9">
        <v>0</v>
      </c>
      <c r="D4717" t="s">
        <v>150</v>
      </c>
      <c r="E4717" s="25">
        <v>7.3101568956738445</v>
      </c>
      <c r="F4717" s="25">
        <v>7.1690993586834413</v>
      </c>
      <c r="G4717" s="25">
        <v>7.5504836740675616</v>
      </c>
      <c r="H4717" s="10">
        <v>0</v>
      </c>
    </row>
    <row r="4718" spans="1:8" x14ac:dyDescent="0.35">
      <c r="A4718" s="9" t="str">
        <f t="shared" si="155"/>
        <v>CONSUMO PER CAPITA (kg ó litros por individuo).T.Carne Ing.MDD AM</v>
      </c>
      <c r="B4718" s="9">
        <v>0</v>
      </c>
      <c r="C4718" s="9">
        <v>0</v>
      </c>
      <c r="D4718" t="s">
        <v>151</v>
      </c>
      <c r="E4718" s="25">
        <v>10.387732359319539</v>
      </c>
      <c r="F4718" s="25">
        <v>9.3356899353446465</v>
      </c>
      <c r="G4718" s="25">
        <v>9.6918405536204872</v>
      </c>
      <c r="H4718" s="10">
        <v>0</v>
      </c>
    </row>
    <row r="4719" spans="1:8" x14ac:dyDescent="0.35">
      <c r="A4719" s="9" t="str">
        <f t="shared" si="155"/>
        <v>CONSUMO PER CAPITA (kg ó litros por individuo).T.Carne Ing.RTO CENTRO</v>
      </c>
      <c r="B4719" s="9">
        <v>0</v>
      </c>
      <c r="C4719" s="9">
        <v>0</v>
      </c>
      <c r="D4719" t="s">
        <v>152</v>
      </c>
      <c r="E4719" s="25">
        <v>7.3032770810614185</v>
      </c>
      <c r="F4719" s="25">
        <v>7.9905932306385807</v>
      </c>
      <c r="G4719" s="25">
        <v>8.4975054155970628</v>
      </c>
      <c r="H4719" s="10">
        <v>0</v>
      </c>
    </row>
    <row r="4720" spans="1:8" x14ac:dyDescent="0.35">
      <c r="A4720" s="9" t="str">
        <f t="shared" si="155"/>
        <v>CONSUMO PER CAPITA (kg ó litros por individuo).T.Carne Ing.NORTE-CENTRO</v>
      </c>
      <c r="B4720" s="9">
        <v>0</v>
      </c>
      <c r="C4720" s="9">
        <v>0</v>
      </c>
      <c r="D4720" t="s">
        <v>153</v>
      </c>
      <c r="E4720" s="25">
        <v>6.244586196734125</v>
      </c>
      <c r="F4720" s="25">
        <v>5.9315876837656347</v>
      </c>
      <c r="G4720" s="25">
        <v>6.08285174326753</v>
      </c>
      <c r="H4720" s="10">
        <v>0</v>
      </c>
    </row>
    <row r="4721" spans="1:8" x14ac:dyDescent="0.35">
      <c r="A4721" s="9" t="str">
        <f t="shared" si="155"/>
        <v>CONSUMO PER CAPITA (kg ó litros por individuo).T.Carne Ing.NOROESTE</v>
      </c>
      <c r="B4721" s="9">
        <v>0</v>
      </c>
      <c r="C4721" s="9">
        <v>0</v>
      </c>
      <c r="D4721" t="s">
        <v>154</v>
      </c>
      <c r="E4721" s="25">
        <v>5.6853953657806127</v>
      </c>
      <c r="F4721" s="25">
        <v>6.3943006631044117</v>
      </c>
      <c r="G4721" s="25">
        <v>5.1580949778702161</v>
      </c>
      <c r="H4721" s="10">
        <v>0</v>
      </c>
    </row>
    <row r="4722" spans="1:8" x14ac:dyDescent="0.35">
      <c r="A4722" s="9" t="str">
        <f t="shared" si="155"/>
        <v>CONSUMO PER CAPITA (kg ó litros por individuo).T.Carne Ing.&lt;2MIL</v>
      </c>
      <c r="B4722" s="9">
        <v>0</v>
      </c>
      <c r="C4722" s="9">
        <v>0</v>
      </c>
      <c r="D4722" t="s">
        <v>155</v>
      </c>
      <c r="E4722" s="25">
        <v>4.7783553128948562</v>
      </c>
      <c r="F4722" s="25">
        <v>5.0501196216212323</v>
      </c>
      <c r="G4722" s="25">
        <v>6.643458861780446</v>
      </c>
      <c r="H4722" s="10">
        <v>0</v>
      </c>
    </row>
    <row r="4723" spans="1:8" x14ac:dyDescent="0.35">
      <c r="A4723" s="9" t="str">
        <f t="shared" si="155"/>
        <v>CONSUMO PER CAPITA (kg ó litros por individuo).T.Carne Ing.2-5MIL</v>
      </c>
      <c r="B4723" s="9">
        <v>0</v>
      </c>
      <c r="C4723" s="9">
        <v>0</v>
      </c>
      <c r="D4723" t="s">
        <v>156</v>
      </c>
      <c r="E4723" s="25">
        <v>6.7045252004672165</v>
      </c>
      <c r="F4723" s="25">
        <v>5.9468268331657264</v>
      </c>
      <c r="G4723" s="25">
        <v>4.7038990064860258</v>
      </c>
      <c r="H4723" s="10">
        <v>0</v>
      </c>
    </row>
    <row r="4724" spans="1:8" x14ac:dyDescent="0.35">
      <c r="A4724" s="9" t="str">
        <f t="shared" si="155"/>
        <v>CONSUMO PER CAPITA (kg ó litros por individuo).T.Carne Ing.5-10MIL</v>
      </c>
      <c r="B4724" s="9">
        <v>0</v>
      </c>
      <c r="C4724" s="9">
        <v>0</v>
      </c>
      <c r="D4724" t="s">
        <v>157</v>
      </c>
      <c r="E4724" s="25">
        <v>5.9086822310743283</v>
      </c>
      <c r="F4724" s="25">
        <v>6.3691639364077828</v>
      </c>
      <c r="G4724" s="25">
        <v>7.615041785543279</v>
      </c>
      <c r="H4724" s="10">
        <v>0</v>
      </c>
    </row>
    <row r="4725" spans="1:8" x14ac:dyDescent="0.35">
      <c r="A4725" s="9" t="str">
        <f t="shared" si="155"/>
        <v>CONSUMO PER CAPITA (kg ó litros por individuo).T.Carne Ing.10-30MIL</v>
      </c>
      <c r="B4725" s="9">
        <v>0</v>
      </c>
      <c r="C4725" s="9">
        <v>0</v>
      </c>
      <c r="D4725" t="s">
        <v>158</v>
      </c>
      <c r="E4725" s="25">
        <v>6.9221060501658487</v>
      </c>
      <c r="F4725" s="25">
        <v>6.8266164980586712</v>
      </c>
      <c r="G4725" s="25">
        <v>7.6567062408881572</v>
      </c>
      <c r="H4725" s="10">
        <v>0</v>
      </c>
    </row>
    <row r="4726" spans="1:8" x14ac:dyDescent="0.35">
      <c r="A4726" s="9" t="str">
        <f t="shared" si="155"/>
        <v>CONSUMO PER CAPITA (kg ó litros por individuo).T.Carne Ing.30-100MIL</v>
      </c>
      <c r="B4726" s="9">
        <v>0</v>
      </c>
      <c r="C4726" s="9">
        <v>0</v>
      </c>
      <c r="D4726" t="s">
        <v>159</v>
      </c>
      <c r="E4726" s="25">
        <v>8.3419182466232389</v>
      </c>
      <c r="F4726" s="25">
        <v>7.7147505870892426</v>
      </c>
      <c r="G4726" s="25">
        <v>8.3058583907153043</v>
      </c>
      <c r="H4726" s="10">
        <v>0</v>
      </c>
    </row>
    <row r="4727" spans="1:8" x14ac:dyDescent="0.35">
      <c r="A4727" s="9" t="str">
        <f t="shared" si="155"/>
        <v>CONSUMO PER CAPITA (kg ó litros por individuo).T.Carne Ing.100-200MIL</v>
      </c>
      <c r="B4727" s="9">
        <v>0</v>
      </c>
      <c r="C4727" s="9">
        <v>0</v>
      </c>
      <c r="D4727" t="s">
        <v>160</v>
      </c>
      <c r="E4727" s="25">
        <v>6.9756457525928859</v>
      </c>
      <c r="F4727" s="25">
        <v>6.6060902624680686</v>
      </c>
      <c r="G4727" s="25">
        <v>6.6614411452117226</v>
      </c>
      <c r="H4727" s="10">
        <v>0</v>
      </c>
    </row>
    <row r="4728" spans="1:8" x14ac:dyDescent="0.35">
      <c r="A4728" s="9" t="str">
        <f t="shared" si="155"/>
        <v>CONSUMO PER CAPITA (kg ó litros por individuo).T.Carne Ing.200-500MIL</v>
      </c>
      <c r="B4728" s="9">
        <v>0</v>
      </c>
      <c r="C4728" s="9">
        <v>0</v>
      </c>
      <c r="D4728" t="s">
        <v>161</v>
      </c>
      <c r="E4728" s="25">
        <v>8.5956813875301972</v>
      </c>
      <c r="F4728" s="25">
        <v>9.1372002993547081</v>
      </c>
      <c r="G4728" s="25">
        <v>8.7211832218420984</v>
      </c>
      <c r="H4728" s="10">
        <v>0</v>
      </c>
    </row>
    <row r="4729" spans="1:8" x14ac:dyDescent="0.35">
      <c r="A4729" s="9" t="str">
        <f t="shared" si="155"/>
        <v>CONSUMO PER CAPITA (kg ó litros por individuo).T.Carne Ing.&gt;500MIL</v>
      </c>
      <c r="B4729" s="9">
        <v>0</v>
      </c>
      <c r="C4729" s="9">
        <v>0</v>
      </c>
      <c r="D4729" t="s">
        <v>162</v>
      </c>
      <c r="E4729" s="25">
        <v>8.000660885345404</v>
      </c>
      <c r="F4729" s="25">
        <v>7.2936170601914538</v>
      </c>
      <c r="G4729" s="25">
        <v>7.6747538855041579</v>
      </c>
      <c r="H4729" s="10">
        <v>0</v>
      </c>
    </row>
    <row r="4730" spans="1:8" x14ac:dyDescent="0.35">
      <c r="A4730" s="9" t="str">
        <f t="shared" si="155"/>
        <v>CONSUMO PER CAPITA (kg ó litros por individuo).T.Carne Ing.DE 15 A 19 AÑOS</v>
      </c>
      <c r="B4730" s="9">
        <v>0</v>
      </c>
      <c r="C4730" s="9">
        <v>0</v>
      </c>
      <c r="D4730" t="s">
        <v>163</v>
      </c>
      <c r="E4730" s="25">
        <v>3.7321415189387896</v>
      </c>
      <c r="F4730" s="25">
        <v>4.3207390952284994</v>
      </c>
      <c r="G4730" s="25">
        <v>3.4619439511519934</v>
      </c>
      <c r="H4730" s="10">
        <v>0</v>
      </c>
    </row>
    <row r="4731" spans="1:8" x14ac:dyDescent="0.35">
      <c r="A4731" s="9" t="str">
        <f t="shared" si="155"/>
        <v>CONSUMO PER CAPITA (kg ó litros por individuo).T.Carne Ing.DE 20 A 24 AÑOS</v>
      </c>
      <c r="B4731" s="9">
        <v>0</v>
      </c>
      <c r="C4731" s="9">
        <v>0</v>
      </c>
      <c r="D4731" t="s">
        <v>164</v>
      </c>
      <c r="E4731" s="25">
        <v>4.3385675088084383</v>
      </c>
      <c r="F4731" s="25">
        <v>3.9069829563434975</v>
      </c>
      <c r="G4731" s="25">
        <v>4.3073594949918164</v>
      </c>
      <c r="H4731" s="10">
        <v>0</v>
      </c>
    </row>
    <row r="4732" spans="1:8" x14ac:dyDescent="0.35">
      <c r="A4732" s="9" t="str">
        <f t="shared" si="155"/>
        <v>CONSUMO PER CAPITA (kg ó litros por individuo).T.Carne Ing.DE 25 A 34 AÑOS</v>
      </c>
      <c r="B4732" s="9">
        <v>0</v>
      </c>
      <c r="C4732" s="9">
        <v>0</v>
      </c>
      <c r="D4732" t="s">
        <v>165</v>
      </c>
      <c r="E4732" s="25">
        <v>6.6189197206041994</v>
      </c>
      <c r="F4732" s="25">
        <v>6.6642252119945429</v>
      </c>
      <c r="G4732" s="25">
        <v>6.0042420119758839</v>
      </c>
      <c r="H4732" s="10">
        <v>0</v>
      </c>
    </row>
    <row r="4733" spans="1:8" x14ac:dyDescent="0.35">
      <c r="A4733" s="9" t="str">
        <f t="shared" si="155"/>
        <v>CONSUMO PER CAPITA (kg ó litros por individuo).T.Carne Ing.DE 35 A 49 AÑOS</v>
      </c>
      <c r="B4733" s="9">
        <v>0</v>
      </c>
      <c r="C4733" s="9">
        <v>0</v>
      </c>
      <c r="D4733" t="s">
        <v>166</v>
      </c>
      <c r="E4733" s="25">
        <v>8.0274751319724071</v>
      </c>
      <c r="F4733" s="25">
        <v>7.2987304645445867</v>
      </c>
      <c r="G4733" s="25">
        <v>7.6849435189128847</v>
      </c>
      <c r="H4733" s="10">
        <v>0</v>
      </c>
    </row>
    <row r="4734" spans="1:8" x14ac:dyDescent="0.35">
      <c r="A4734" s="9" t="str">
        <f t="shared" si="155"/>
        <v>CONSUMO PER CAPITA (kg ó litros por individuo).T.Carne Ing.DE 50 A 59 AÑOS</v>
      </c>
      <c r="B4734" s="9">
        <v>0</v>
      </c>
      <c r="C4734" s="9">
        <v>0</v>
      </c>
      <c r="D4734" t="s">
        <v>167</v>
      </c>
      <c r="E4734" s="25">
        <v>9.0190809945391628</v>
      </c>
      <c r="F4734" s="25">
        <v>9.1500338551481555</v>
      </c>
      <c r="G4734" s="25">
        <v>10.10197875563925</v>
      </c>
      <c r="H4734" s="10">
        <v>0</v>
      </c>
    </row>
    <row r="4735" spans="1:8" x14ac:dyDescent="0.35">
      <c r="A4735" s="9" t="str">
        <f t="shared" si="155"/>
        <v>CONSUMO PER CAPITA (kg ó litros por individuo).T.Carne Ing.DE 60 A 75 AÑOS</v>
      </c>
      <c r="B4735" s="9">
        <v>0</v>
      </c>
      <c r="C4735" s="9">
        <v>0</v>
      </c>
      <c r="D4735" t="s">
        <v>168</v>
      </c>
      <c r="E4735" s="25">
        <v>7.6414184862844534</v>
      </c>
      <c r="F4735" s="25">
        <v>7.4230802669046314</v>
      </c>
      <c r="G4735" s="25">
        <v>8.4017746896337417</v>
      </c>
      <c r="H4735" s="10">
        <v>0</v>
      </c>
    </row>
    <row r="4736" spans="1:8" x14ac:dyDescent="0.35">
      <c r="A4736" s="9" t="str">
        <f t="shared" si="155"/>
        <v>CONSUMO PER CAPITA (kg ó litros por individuo).T.Carne Ing.NIVEL ALTO</v>
      </c>
      <c r="B4736" s="9">
        <v>0</v>
      </c>
      <c r="C4736" s="9">
        <v>0</v>
      </c>
      <c r="D4736" t="s">
        <v>256</v>
      </c>
      <c r="E4736" s="25">
        <v>8.789100323980561</v>
      </c>
      <c r="F4736" s="25">
        <v>8.2180207529935707</v>
      </c>
      <c r="G4736" s="25">
        <v>8.6310710923029106</v>
      </c>
      <c r="H4736" s="10">
        <v>0</v>
      </c>
    </row>
    <row r="4737" spans="1:8" x14ac:dyDescent="0.35">
      <c r="A4737" s="9" t="str">
        <f t="shared" si="155"/>
        <v>CONSUMO PER CAPITA (kg ó litros por individuo).T.Carne Ing.NIVEL MEDIO ALTO</v>
      </c>
      <c r="B4737" s="9">
        <v>0</v>
      </c>
      <c r="C4737" s="9">
        <v>0</v>
      </c>
      <c r="D4737" t="s">
        <v>257</v>
      </c>
      <c r="E4737" s="25">
        <v>7.4085903712209964</v>
      </c>
      <c r="F4737" s="25">
        <v>6.6826642368110116</v>
      </c>
      <c r="G4737" s="25">
        <v>8.239376042240222</v>
      </c>
      <c r="H4737" s="10">
        <v>0</v>
      </c>
    </row>
    <row r="4738" spans="1:8" x14ac:dyDescent="0.35">
      <c r="A4738" s="9" t="str">
        <f t="shared" si="155"/>
        <v>CONSUMO PER CAPITA (kg ó litros por individuo).T.Carne Ing.NIVEL MEDIO</v>
      </c>
      <c r="B4738" s="9">
        <v>0</v>
      </c>
      <c r="C4738" s="9">
        <v>0</v>
      </c>
      <c r="D4738" t="s">
        <v>258</v>
      </c>
      <c r="E4738" s="25">
        <v>7.2344295486287011</v>
      </c>
      <c r="F4738" s="25">
        <v>7.6534875397962621</v>
      </c>
      <c r="G4738" s="25">
        <v>7.8414646643353088</v>
      </c>
      <c r="H4738" s="10">
        <v>0</v>
      </c>
    </row>
    <row r="4739" spans="1:8" x14ac:dyDescent="0.35">
      <c r="A4739" s="9" t="str">
        <f t="shared" si="155"/>
        <v>CONSUMO PER CAPITA (kg ó litros por individuo).T.Carne Ing.NIVEL MEDIO BAJO</v>
      </c>
      <c r="B4739" s="9">
        <v>0</v>
      </c>
      <c r="C4739" s="9">
        <v>0</v>
      </c>
      <c r="D4739" t="s">
        <v>259</v>
      </c>
      <c r="E4739" s="25">
        <v>7.0560947896607562</v>
      </c>
      <c r="F4739" s="25">
        <v>6.5833082662100821</v>
      </c>
      <c r="G4739" s="25">
        <v>6.704101367728958</v>
      </c>
      <c r="H4739" s="10">
        <v>0</v>
      </c>
    </row>
    <row r="4740" spans="1:8" x14ac:dyDescent="0.35">
      <c r="A4740" s="9" t="str">
        <f t="shared" si="155"/>
        <v>CONSUMO PER CAPITA (kg ó litros por individuo).T.Carne Ing.NIVEL BAJO</v>
      </c>
      <c r="B4740" s="9">
        <v>0</v>
      </c>
      <c r="C4740" s="9">
        <v>0</v>
      </c>
      <c r="D4740" t="s">
        <v>260</v>
      </c>
      <c r="E4740" s="25">
        <v>6.4538705862343066</v>
      </c>
      <c r="F4740" s="25">
        <v>6.3251145585404069</v>
      </c>
      <c r="G4740" s="25">
        <v>6.2755093756638116</v>
      </c>
      <c r="H4740" s="10">
        <v>0</v>
      </c>
    </row>
    <row r="4741" spans="1:8" x14ac:dyDescent="0.35">
      <c r="A4741" s="9" t="str">
        <f t="shared" si="155"/>
        <v>CONSUMO PER CAPITA (kg ó litros por individuo).T.Carne Ing.HOMBRE</v>
      </c>
      <c r="B4741" s="9">
        <v>0</v>
      </c>
      <c r="C4741" s="9">
        <v>0</v>
      </c>
      <c r="D4741" t="s">
        <v>173</v>
      </c>
      <c r="E4741" s="25">
        <v>7.0950213152064112</v>
      </c>
      <c r="F4741" s="25">
        <v>6.8844228884004561</v>
      </c>
      <c r="G4741" s="25">
        <v>7.4725484050836934</v>
      </c>
      <c r="H4741" s="10">
        <v>0</v>
      </c>
    </row>
    <row r="4742" spans="1:8" x14ac:dyDescent="0.35">
      <c r="A4742" s="9" t="str">
        <f t="shared" si="155"/>
        <v>CONSUMO PER CAPITA (kg ó litros por individuo).T.Carne Ing.MUJER</v>
      </c>
      <c r="B4742" s="9">
        <v>0</v>
      </c>
      <c r="C4742" s="9">
        <v>0</v>
      </c>
      <c r="D4742" t="s">
        <v>174</v>
      </c>
      <c r="E4742" s="25">
        <v>7.7085718968306365</v>
      </c>
      <c r="F4742" s="25">
        <v>7.4577014604131415</v>
      </c>
      <c r="G4742" s="25">
        <v>7.6547480451552827</v>
      </c>
      <c r="H4742" s="10">
        <v>0</v>
      </c>
    </row>
    <row r="4743" spans="1:8" x14ac:dyDescent="0.35">
      <c r="A4743" s="9" t="str">
        <f>$B$4683&amp;$C$4743&amp;D4743</f>
        <v>CONSUMO PER CAPITA (kg ó litros por individuo)T.Carne Fresca IngT.ESPAÑA</v>
      </c>
      <c r="B4743" s="9">
        <v>0</v>
      </c>
      <c r="C4743" s="9" t="s">
        <v>53</v>
      </c>
      <c r="D4743" t="s">
        <v>145</v>
      </c>
      <c r="E4743" s="25">
        <v>6.5320181198644471</v>
      </c>
      <c r="F4743" s="25">
        <v>6.3650012128237821</v>
      </c>
      <c r="G4743" s="25">
        <v>6.6966863911571393</v>
      </c>
      <c r="H4743" s="10">
        <v>0</v>
      </c>
    </row>
    <row r="4744" spans="1:8" x14ac:dyDescent="0.35">
      <c r="A4744" s="9" t="str">
        <f t="shared" ref="A4744:A4772" si="156">$B$4683&amp;$C$4743&amp;D4744</f>
        <v>CONSUMO PER CAPITA (kg ó litros por individuo)T.Carne Fresca IngBCN AM</v>
      </c>
      <c r="B4744" s="9">
        <v>0</v>
      </c>
      <c r="C4744" s="9">
        <v>0</v>
      </c>
      <c r="D4744" t="s">
        <v>147</v>
      </c>
      <c r="E4744" s="25">
        <v>5.8371434839507197</v>
      </c>
      <c r="F4744" s="25">
        <v>5.2944507174229587</v>
      </c>
      <c r="G4744" s="25">
        <v>5.8477842231670403</v>
      </c>
      <c r="H4744" s="10">
        <v>0</v>
      </c>
    </row>
    <row r="4745" spans="1:8" x14ac:dyDescent="0.35">
      <c r="A4745" s="9" t="str">
        <f t="shared" si="156"/>
        <v>CONSUMO PER CAPITA (kg ó litros por individuo)T.Carne Fresca IngREST.CAT ARAGON</v>
      </c>
      <c r="B4745" s="9">
        <v>0</v>
      </c>
      <c r="C4745" s="9">
        <v>0</v>
      </c>
      <c r="D4745" t="s">
        <v>148</v>
      </c>
      <c r="E4745" s="25">
        <v>5.9713893949276553</v>
      </c>
      <c r="F4745" s="25">
        <v>5.8534282136732099</v>
      </c>
      <c r="G4745" s="25">
        <v>6.6968470736881489</v>
      </c>
      <c r="H4745" s="10">
        <v>0</v>
      </c>
    </row>
    <row r="4746" spans="1:8" x14ac:dyDescent="0.35">
      <c r="A4746" s="9" t="str">
        <f t="shared" si="156"/>
        <v>CONSUMO PER CAPITA (kg ó litros por individuo)T.Carne Fresca IngLEVANTE</v>
      </c>
      <c r="B4746" s="9">
        <v>0</v>
      </c>
      <c r="C4746" s="9">
        <v>0</v>
      </c>
      <c r="D4746" t="s">
        <v>149</v>
      </c>
      <c r="E4746" s="25">
        <v>6.6482060867687007</v>
      </c>
      <c r="F4746" s="25">
        <v>6.2854377060119511</v>
      </c>
      <c r="G4746" s="25">
        <v>6.9202161298570397</v>
      </c>
      <c r="H4746" s="10">
        <v>0</v>
      </c>
    </row>
    <row r="4747" spans="1:8" x14ac:dyDescent="0.35">
      <c r="A4747" s="9" t="str">
        <f t="shared" si="156"/>
        <v>CONSUMO PER CAPITA (kg ó litros por individuo)T.Carne Fresca IngANDALUCIA</v>
      </c>
      <c r="B4747" s="9">
        <v>0</v>
      </c>
      <c r="C4747" s="9">
        <v>0</v>
      </c>
      <c r="D4747" t="s">
        <v>150</v>
      </c>
      <c r="E4747" s="25">
        <v>6.3560486787694996</v>
      </c>
      <c r="F4747" s="25">
        <v>6.2777205476120761</v>
      </c>
      <c r="G4747" s="25">
        <v>6.651891523604613</v>
      </c>
      <c r="H4747" s="10">
        <v>0</v>
      </c>
    </row>
    <row r="4748" spans="1:8" x14ac:dyDescent="0.35">
      <c r="A4748" s="9" t="str">
        <f t="shared" si="156"/>
        <v>CONSUMO PER CAPITA (kg ó litros por individuo)T.Carne Fresca IngMDD AM</v>
      </c>
      <c r="B4748" s="9">
        <v>0</v>
      </c>
      <c r="C4748" s="9">
        <v>0</v>
      </c>
      <c r="D4748" t="s">
        <v>151</v>
      </c>
      <c r="E4748" s="25">
        <v>9.3935838766158373</v>
      </c>
      <c r="F4748" s="25">
        <v>8.4355708269174201</v>
      </c>
      <c r="G4748" s="25">
        <v>8.6921529808647371</v>
      </c>
      <c r="H4748" s="10">
        <v>0</v>
      </c>
    </row>
    <row r="4749" spans="1:8" x14ac:dyDescent="0.35">
      <c r="A4749" s="9" t="str">
        <f t="shared" si="156"/>
        <v>CONSUMO PER CAPITA (kg ó litros por individuo)T.Carne Fresca IngRTO CENTRO</v>
      </c>
      <c r="B4749" s="9">
        <v>0</v>
      </c>
      <c r="C4749" s="9">
        <v>0</v>
      </c>
      <c r="D4749" t="s">
        <v>152</v>
      </c>
      <c r="E4749" s="25">
        <v>6.4733667920958888</v>
      </c>
      <c r="F4749" s="25">
        <v>7.1054363038031276</v>
      </c>
      <c r="G4749" s="25">
        <v>7.6043655520960955</v>
      </c>
      <c r="H4749" s="10">
        <v>0</v>
      </c>
    </row>
    <row r="4750" spans="1:8" x14ac:dyDescent="0.35">
      <c r="A4750" s="9" t="str">
        <f t="shared" si="156"/>
        <v>CONSUMO PER CAPITA (kg ó litros por individuo)T.Carne Fresca IngNORTE-CENTRO</v>
      </c>
      <c r="B4750" s="9">
        <v>0</v>
      </c>
      <c r="C4750" s="9">
        <v>0</v>
      </c>
      <c r="D4750" t="s">
        <v>153</v>
      </c>
      <c r="E4750" s="25">
        <v>5.5722868794362785</v>
      </c>
      <c r="F4750" s="25">
        <v>5.282609841804633</v>
      </c>
      <c r="G4750" s="25">
        <v>5.4313670963034095</v>
      </c>
      <c r="H4750" s="10">
        <v>0</v>
      </c>
    </row>
    <row r="4751" spans="1:8" x14ac:dyDescent="0.35">
      <c r="A4751" s="9" t="str">
        <f t="shared" si="156"/>
        <v>CONSUMO PER CAPITA (kg ó litros por individuo)T.Carne Fresca IngNOROESTE</v>
      </c>
      <c r="B4751" s="9">
        <v>0</v>
      </c>
      <c r="C4751" s="9">
        <v>0</v>
      </c>
      <c r="D4751" t="s">
        <v>154</v>
      </c>
      <c r="E4751" s="25">
        <v>5.1153132107453549</v>
      </c>
      <c r="F4751" s="25">
        <v>5.8487556913952892</v>
      </c>
      <c r="G4751" s="25">
        <v>4.6728734911197174</v>
      </c>
      <c r="H4751" s="10">
        <v>0</v>
      </c>
    </row>
    <row r="4752" spans="1:8" x14ac:dyDescent="0.35">
      <c r="A4752" s="9" t="str">
        <f t="shared" si="156"/>
        <v>CONSUMO PER CAPITA (kg ó litros por individuo)T.Carne Fresca Ing&lt;2MIL</v>
      </c>
      <c r="B4752" s="9">
        <v>0</v>
      </c>
      <c r="C4752" s="9">
        <v>0</v>
      </c>
      <c r="D4752" t="s">
        <v>155</v>
      </c>
      <c r="E4752" s="25">
        <v>4.1377545486453737</v>
      </c>
      <c r="F4752" s="25">
        <v>4.3913190061332195</v>
      </c>
      <c r="G4752" s="25">
        <v>6.1119190005802642</v>
      </c>
      <c r="H4752" s="10">
        <v>0</v>
      </c>
    </row>
    <row r="4753" spans="1:8" x14ac:dyDescent="0.35">
      <c r="A4753" s="9" t="str">
        <f t="shared" si="156"/>
        <v>CONSUMO PER CAPITA (kg ó litros por individuo)T.Carne Fresca Ing2-5MIL</v>
      </c>
      <c r="B4753" s="9">
        <v>0</v>
      </c>
      <c r="C4753" s="9">
        <v>0</v>
      </c>
      <c r="D4753" t="s">
        <v>156</v>
      </c>
      <c r="E4753" s="25">
        <v>5.7017360009979843</v>
      </c>
      <c r="F4753" s="25">
        <v>5.3211266369540038</v>
      </c>
      <c r="G4753" s="25">
        <v>4.2645073617902103</v>
      </c>
      <c r="H4753" s="10">
        <v>0</v>
      </c>
    </row>
    <row r="4754" spans="1:8" x14ac:dyDescent="0.35">
      <c r="A4754" s="9" t="str">
        <f t="shared" si="156"/>
        <v>CONSUMO PER CAPITA (kg ó litros por individuo)T.Carne Fresca Ing5-10MIL</v>
      </c>
      <c r="B4754" s="9">
        <v>0</v>
      </c>
      <c r="C4754" s="9">
        <v>0</v>
      </c>
      <c r="D4754" t="s">
        <v>157</v>
      </c>
      <c r="E4754" s="25">
        <v>5.1429245916090656</v>
      </c>
      <c r="F4754" s="25">
        <v>5.5806825753154614</v>
      </c>
      <c r="G4754" s="25">
        <v>6.8295561914340741</v>
      </c>
      <c r="H4754" s="10">
        <v>0</v>
      </c>
    </row>
    <row r="4755" spans="1:8" x14ac:dyDescent="0.35">
      <c r="A4755" s="9" t="str">
        <f t="shared" si="156"/>
        <v>CONSUMO PER CAPITA (kg ó litros por individuo)T.Carne Fresca Ing10-30MIL</v>
      </c>
      <c r="B4755" s="9">
        <v>0</v>
      </c>
      <c r="C4755" s="9">
        <v>0</v>
      </c>
      <c r="D4755" t="s">
        <v>158</v>
      </c>
      <c r="E4755" s="25">
        <v>6.0924591049864301</v>
      </c>
      <c r="F4755" s="25">
        <v>6.0806096072935025</v>
      </c>
      <c r="G4755" s="25">
        <v>6.7544772863870399</v>
      </c>
      <c r="H4755" s="10">
        <v>0</v>
      </c>
    </row>
    <row r="4756" spans="1:8" x14ac:dyDescent="0.35">
      <c r="A4756" s="9" t="str">
        <f t="shared" si="156"/>
        <v>CONSUMO PER CAPITA (kg ó litros por individuo)T.Carne Fresca Ing30-100MIL</v>
      </c>
      <c r="B4756" s="9">
        <v>0</v>
      </c>
      <c r="C4756" s="9">
        <v>0</v>
      </c>
      <c r="D4756" t="s">
        <v>159</v>
      </c>
      <c r="E4756" s="25">
        <v>7.4275963309688517</v>
      </c>
      <c r="F4756" s="25">
        <v>6.8557686078450741</v>
      </c>
      <c r="G4756" s="25">
        <v>7.3278918334222114</v>
      </c>
      <c r="H4756" s="10">
        <v>0</v>
      </c>
    </row>
    <row r="4757" spans="1:8" x14ac:dyDescent="0.35">
      <c r="A4757" s="9" t="str">
        <f t="shared" si="156"/>
        <v>CONSUMO PER CAPITA (kg ó litros por individuo)T.Carne Fresca Ing100-200MIL</v>
      </c>
      <c r="B4757" s="9">
        <v>0</v>
      </c>
      <c r="C4757" s="9">
        <v>0</v>
      </c>
      <c r="D4757" t="s">
        <v>160</v>
      </c>
      <c r="E4757" s="25">
        <v>6.063923328861188</v>
      </c>
      <c r="F4757" s="25">
        <v>5.6654365797267596</v>
      </c>
      <c r="G4757" s="25">
        <v>5.651592014177</v>
      </c>
      <c r="H4757" s="10">
        <v>0</v>
      </c>
    </row>
    <row r="4758" spans="1:8" x14ac:dyDescent="0.35">
      <c r="A4758" s="9" t="str">
        <f t="shared" si="156"/>
        <v>CONSUMO PER CAPITA (kg ó litros por individuo)T.Carne Fresca Ing200-500MIL</v>
      </c>
      <c r="B4758" s="9">
        <v>0</v>
      </c>
      <c r="C4758" s="9">
        <v>0</v>
      </c>
      <c r="D4758" t="s">
        <v>161</v>
      </c>
      <c r="E4758" s="25">
        <v>7.6953689658841027</v>
      </c>
      <c r="F4758" s="25">
        <v>8.2213958754140499</v>
      </c>
      <c r="G4758" s="25">
        <v>7.8214630504498457</v>
      </c>
      <c r="H4758" s="10">
        <v>0</v>
      </c>
    </row>
    <row r="4759" spans="1:8" x14ac:dyDescent="0.35">
      <c r="A4759" s="9" t="str">
        <f t="shared" si="156"/>
        <v>CONSUMO PER CAPITA (kg ó litros por individuo)T.Carne Fresca Ing&gt;500MIL</v>
      </c>
      <c r="B4759" s="9">
        <v>0</v>
      </c>
      <c r="C4759" s="9">
        <v>0</v>
      </c>
      <c r="D4759" t="s">
        <v>162</v>
      </c>
      <c r="E4759" s="25">
        <v>7.1033092608108719</v>
      </c>
      <c r="F4759" s="25">
        <v>6.5121950698102529</v>
      </c>
      <c r="G4759" s="25">
        <v>6.7673341935762679</v>
      </c>
      <c r="H4759" s="10">
        <v>0</v>
      </c>
    </row>
    <row r="4760" spans="1:8" x14ac:dyDescent="0.35">
      <c r="A4760" s="9" t="str">
        <f t="shared" si="156"/>
        <v>CONSUMO PER CAPITA (kg ó litros por individuo)T.Carne Fresca IngDE 15 A 19 AÑOS</v>
      </c>
      <c r="B4760" s="9">
        <v>0</v>
      </c>
      <c r="C4760" s="9">
        <v>0</v>
      </c>
      <c r="D4760" t="s">
        <v>163</v>
      </c>
      <c r="E4760" s="25">
        <v>3.0168521138873481</v>
      </c>
      <c r="F4760" s="25">
        <v>3.7820000205621183</v>
      </c>
      <c r="G4760" s="25">
        <v>3.0739089475456298</v>
      </c>
      <c r="H4760" s="10">
        <v>0</v>
      </c>
    </row>
    <row r="4761" spans="1:8" x14ac:dyDescent="0.35">
      <c r="A4761" s="9" t="str">
        <f t="shared" si="156"/>
        <v>CONSUMO PER CAPITA (kg ó litros por individuo)T.Carne Fresca IngDE 20 A 24 AÑOS</v>
      </c>
      <c r="B4761" s="9">
        <v>0</v>
      </c>
      <c r="C4761" s="9">
        <v>0</v>
      </c>
      <c r="D4761" t="s">
        <v>164</v>
      </c>
      <c r="E4761" s="25">
        <v>3.8668185937145862</v>
      </c>
      <c r="F4761" s="25">
        <v>3.4614869589799309</v>
      </c>
      <c r="G4761" s="25">
        <v>3.8417338216229644</v>
      </c>
      <c r="H4761" s="10">
        <v>0</v>
      </c>
    </row>
    <row r="4762" spans="1:8" x14ac:dyDescent="0.35">
      <c r="A4762" s="9" t="str">
        <f t="shared" si="156"/>
        <v>CONSUMO PER CAPITA (kg ó litros por individuo)T.Carne Fresca IngDE 25 A 34 AÑOS</v>
      </c>
      <c r="B4762" s="9">
        <v>0</v>
      </c>
      <c r="C4762" s="9">
        <v>0</v>
      </c>
      <c r="D4762" t="s">
        <v>165</v>
      </c>
      <c r="E4762" s="25">
        <v>5.8126509338371006</v>
      </c>
      <c r="F4762" s="25">
        <v>5.9561005479877336</v>
      </c>
      <c r="G4762" s="25">
        <v>5.3498672819233111</v>
      </c>
      <c r="H4762" s="10">
        <v>0</v>
      </c>
    </row>
    <row r="4763" spans="1:8" x14ac:dyDescent="0.35">
      <c r="A4763" s="9" t="str">
        <f t="shared" si="156"/>
        <v>CONSUMO PER CAPITA (kg ó litros por individuo)T.Carne Fresca IngDE 35 A 49 AÑOS</v>
      </c>
      <c r="B4763" s="9">
        <v>0</v>
      </c>
      <c r="C4763" s="9">
        <v>0</v>
      </c>
      <c r="D4763" t="s">
        <v>166</v>
      </c>
      <c r="E4763" s="25">
        <v>7.1883234255163151</v>
      </c>
      <c r="F4763" s="25">
        <v>6.4992807738490255</v>
      </c>
      <c r="G4763" s="25">
        <v>6.8169705067469124</v>
      </c>
      <c r="H4763" s="10">
        <v>0</v>
      </c>
    </row>
    <row r="4764" spans="1:8" x14ac:dyDescent="0.35">
      <c r="A4764" s="9" t="str">
        <f t="shared" si="156"/>
        <v>CONSUMO PER CAPITA (kg ó litros por individuo)T.Carne Fresca IngDE 50 A 59 AÑOS</v>
      </c>
      <c r="B4764" s="9">
        <v>0</v>
      </c>
      <c r="C4764" s="9">
        <v>0</v>
      </c>
      <c r="D4764" t="s">
        <v>167</v>
      </c>
      <c r="E4764" s="25">
        <v>7.9123273463906854</v>
      </c>
      <c r="F4764" s="25">
        <v>8.0832318897871787</v>
      </c>
      <c r="G4764" s="25">
        <v>8.9852507191426643</v>
      </c>
      <c r="H4764" s="10">
        <v>0</v>
      </c>
    </row>
    <row r="4765" spans="1:8" x14ac:dyDescent="0.35">
      <c r="A4765" s="9" t="str">
        <f t="shared" si="156"/>
        <v>CONSUMO PER CAPITA (kg ó litros por individuo)T.Carne Fresca IngDE 60 A 75 AÑOS</v>
      </c>
      <c r="B4765" s="9">
        <v>0</v>
      </c>
      <c r="C4765" s="9">
        <v>0</v>
      </c>
      <c r="D4765" t="s">
        <v>168</v>
      </c>
      <c r="E4765" s="25">
        <v>6.7282706106567254</v>
      </c>
      <c r="F4765" s="25">
        <v>6.5799148769926727</v>
      </c>
      <c r="G4765" s="25">
        <v>7.3523579910036565</v>
      </c>
      <c r="H4765" s="10">
        <v>0</v>
      </c>
    </row>
    <row r="4766" spans="1:8" x14ac:dyDescent="0.35">
      <c r="A4766" s="9" t="str">
        <f t="shared" si="156"/>
        <v>CONSUMO PER CAPITA (kg ó litros por individuo)T.Carne Fresca IngNIVEL ALTO</v>
      </c>
      <c r="B4766" s="9">
        <v>0</v>
      </c>
      <c r="C4766" s="9">
        <v>0</v>
      </c>
      <c r="D4766" t="s">
        <v>256</v>
      </c>
      <c r="E4766" s="25">
        <v>7.7447636977180059</v>
      </c>
      <c r="F4766" s="25">
        <v>7.2971172675634266</v>
      </c>
      <c r="G4766" s="25">
        <v>7.6456254285365768</v>
      </c>
      <c r="H4766" s="10">
        <v>0</v>
      </c>
    </row>
    <row r="4767" spans="1:8" x14ac:dyDescent="0.35">
      <c r="A4767" s="9" t="str">
        <f t="shared" si="156"/>
        <v>CONSUMO PER CAPITA (kg ó litros por individuo)T.Carne Fresca IngNIVEL MEDIO ALTO</v>
      </c>
      <c r="B4767" s="9">
        <v>0</v>
      </c>
      <c r="C4767" s="9">
        <v>0</v>
      </c>
      <c r="D4767" t="s">
        <v>257</v>
      </c>
      <c r="E4767" s="25">
        <v>6.5917709894313647</v>
      </c>
      <c r="F4767" s="25">
        <v>5.9724018463858775</v>
      </c>
      <c r="G4767" s="25">
        <v>7.3144526522959223</v>
      </c>
      <c r="H4767" s="10">
        <v>0</v>
      </c>
    </row>
    <row r="4768" spans="1:8" x14ac:dyDescent="0.35">
      <c r="A4768" s="9" t="str">
        <f t="shared" si="156"/>
        <v>CONSUMO PER CAPITA (kg ó litros por individuo)T.Carne Fresca IngNIVEL MEDIO</v>
      </c>
      <c r="B4768" s="9">
        <v>0</v>
      </c>
      <c r="C4768" s="9">
        <v>0</v>
      </c>
      <c r="D4768" t="s">
        <v>258</v>
      </c>
      <c r="E4768" s="25">
        <v>6.3753099867324305</v>
      </c>
      <c r="F4768" s="25">
        <v>6.7221205997048417</v>
      </c>
      <c r="G4768" s="25">
        <v>6.9183598368283841</v>
      </c>
      <c r="H4768" s="10">
        <v>0</v>
      </c>
    </row>
    <row r="4769" spans="1:8" x14ac:dyDescent="0.35">
      <c r="A4769" s="9" t="str">
        <f t="shared" si="156"/>
        <v>CONSUMO PER CAPITA (kg ó litros por individuo)T.Carne Fresca IngNIVEL MEDIO BAJO</v>
      </c>
      <c r="B4769" s="9">
        <v>0</v>
      </c>
      <c r="C4769" s="9">
        <v>0</v>
      </c>
      <c r="D4769" t="s">
        <v>259</v>
      </c>
      <c r="E4769" s="25">
        <v>6.1499225232155021</v>
      </c>
      <c r="F4769" s="25">
        <v>5.8450027482399136</v>
      </c>
      <c r="G4769" s="25">
        <v>5.907941623957111</v>
      </c>
      <c r="H4769" s="10">
        <v>0</v>
      </c>
    </row>
    <row r="4770" spans="1:8" x14ac:dyDescent="0.35">
      <c r="A4770" s="9" t="str">
        <f t="shared" si="156"/>
        <v>CONSUMO PER CAPITA (kg ó litros por individuo)T.Carne Fresca IngNIVEL BAJO</v>
      </c>
      <c r="B4770" s="9">
        <v>0</v>
      </c>
      <c r="C4770" s="9">
        <v>0</v>
      </c>
      <c r="D4770" t="s">
        <v>260</v>
      </c>
      <c r="E4770" s="25">
        <v>5.7251841344484165</v>
      </c>
      <c r="F4770" s="25">
        <v>5.6539588709689959</v>
      </c>
      <c r="G4770" s="25">
        <v>5.5843801015797103</v>
      </c>
      <c r="H4770" s="10">
        <v>0</v>
      </c>
    </row>
    <row r="4771" spans="1:8" x14ac:dyDescent="0.35">
      <c r="A4771" s="9" t="str">
        <f t="shared" si="156"/>
        <v>CONSUMO PER CAPITA (kg ó litros por individuo)T.Carne Fresca IngHOMBRE</v>
      </c>
      <c r="B4771" s="9">
        <v>0</v>
      </c>
      <c r="C4771" s="9">
        <v>0</v>
      </c>
      <c r="D4771" t="s">
        <v>173</v>
      </c>
      <c r="E4771" s="25">
        <v>6.2484962689867674</v>
      </c>
      <c r="F4771" s="25">
        <v>6.130333727128594</v>
      </c>
      <c r="G4771" s="25">
        <v>6.6109889914347928</v>
      </c>
      <c r="H4771" s="10">
        <v>0</v>
      </c>
    </row>
    <row r="4772" spans="1:8" x14ac:dyDescent="0.35">
      <c r="A4772" s="9" t="str">
        <f t="shared" si="156"/>
        <v>CONSUMO PER CAPITA (kg ó litros por individuo)T.Carne Fresca IngMUJER</v>
      </c>
      <c r="B4772" s="9">
        <v>0</v>
      </c>
      <c r="C4772" s="9">
        <v>0</v>
      </c>
      <c r="D4772" t="s">
        <v>174</v>
      </c>
      <c r="E4772" s="25">
        <v>6.8126644959317249</v>
      </c>
      <c r="F4772" s="25">
        <v>6.5968643524641122</v>
      </c>
      <c r="G4772" s="25">
        <v>6.7812247004050032</v>
      </c>
      <c r="H4772" s="10">
        <v>0</v>
      </c>
    </row>
    <row r="4773" spans="1:8" x14ac:dyDescent="0.35">
      <c r="A4773" s="9" t="str">
        <f>$B$4683&amp;$C$4773&amp;D4773</f>
        <v>CONSUMO PER CAPITA (kg ó litros por individuo)Ternera Ing.T.ESPAÑA</v>
      </c>
      <c r="B4773" s="9">
        <v>0</v>
      </c>
      <c r="C4773" s="9" t="s">
        <v>56</v>
      </c>
      <c r="D4773" t="s">
        <v>145</v>
      </c>
      <c r="E4773" s="25">
        <v>2.2193959711690936</v>
      </c>
      <c r="F4773" s="25">
        <v>2.1522653859590659</v>
      </c>
      <c r="G4773" s="25">
        <v>2.2967626115596205</v>
      </c>
      <c r="H4773" s="10">
        <v>0</v>
      </c>
    </row>
    <row r="4774" spans="1:8" x14ac:dyDescent="0.35">
      <c r="A4774" s="9" t="str">
        <f t="shared" ref="A4774:A4802" si="157">$B$4683&amp;$C$4773&amp;D4774</f>
        <v>CONSUMO PER CAPITA (kg ó litros por individuo)Ternera Ing.BCN AM</v>
      </c>
      <c r="B4774" s="9">
        <v>0</v>
      </c>
      <c r="C4774" s="9">
        <v>0</v>
      </c>
      <c r="D4774" t="s">
        <v>147</v>
      </c>
      <c r="E4774" s="25">
        <v>1.6748448399495697</v>
      </c>
      <c r="F4774" s="25">
        <v>1.6029384237283755</v>
      </c>
      <c r="G4774" s="25">
        <v>1.931517811574853</v>
      </c>
      <c r="H4774" s="10">
        <v>0</v>
      </c>
    </row>
    <row r="4775" spans="1:8" x14ac:dyDescent="0.35">
      <c r="A4775" s="9" t="str">
        <f t="shared" si="157"/>
        <v>CONSUMO PER CAPITA (kg ó litros por individuo)Ternera Ing.REST.CAT ARAGON</v>
      </c>
      <c r="B4775" s="9">
        <v>0</v>
      </c>
      <c r="C4775" s="9">
        <v>0</v>
      </c>
      <c r="D4775" t="s">
        <v>148</v>
      </c>
      <c r="E4775" s="25">
        <v>1.6323548027183596</v>
      </c>
      <c r="F4775" s="25">
        <v>1.6137917415289273</v>
      </c>
      <c r="G4775" s="25">
        <v>1.9626690420051955</v>
      </c>
      <c r="H4775" s="10">
        <v>0</v>
      </c>
    </row>
    <row r="4776" spans="1:8" x14ac:dyDescent="0.35">
      <c r="A4776" s="9" t="str">
        <f t="shared" si="157"/>
        <v>CONSUMO PER CAPITA (kg ó litros por individuo)Ternera Ing.LEVANTE</v>
      </c>
      <c r="B4776" s="9">
        <v>0</v>
      </c>
      <c r="C4776" s="9">
        <v>0</v>
      </c>
      <c r="D4776" t="s">
        <v>149</v>
      </c>
      <c r="E4776" s="25">
        <v>2.4353361552524118</v>
      </c>
      <c r="F4776" s="25">
        <v>2.3470275254769324</v>
      </c>
      <c r="G4776" s="25">
        <v>2.5507267335732617</v>
      </c>
      <c r="H4776" s="10">
        <v>0</v>
      </c>
    </row>
    <row r="4777" spans="1:8" x14ac:dyDescent="0.35">
      <c r="A4777" s="9" t="str">
        <f t="shared" si="157"/>
        <v>CONSUMO PER CAPITA (kg ó litros por individuo)Ternera Ing.ANDALUCIA</v>
      </c>
      <c r="B4777" s="9">
        <v>0</v>
      </c>
      <c r="C4777" s="9">
        <v>0</v>
      </c>
      <c r="D4777" t="s">
        <v>150</v>
      </c>
      <c r="E4777" s="25">
        <v>1.9738223733320328</v>
      </c>
      <c r="F4777" s="25">
        <v>1.8679915501033895</v>
      </c>
      <c r="G4777" s="25">
        <v>1.9740881188496191</v>
      </c>
      <c r="H4777" s="10">
        <v>0</v>
      </c>
    </row>
    <row r="4778" spans="1:8" x14ac:dyDescent="0.35">
      <c r="A4778" s="9" t="str">
        <f t="shared" si="157"/>
        <v>CONSUMO PER CAPITA (kg ó litros por individuo)Ternera Ing.MDD AM</v>
      </c>
      <c r="B4778" s="9">
        <v>0</v>
      </c>
      <c r="C4778" s="9">
        <v>0</v>
      </c>
      <c r="D4778" t="s">
        <v>151</v>
      </c>
      <c r="E4778" s="25">
        <v>3.4526380710942131</v>
      </c>
      <c r="F4778" s="25">
        <v>3.1491194056099188</v>
      </c>
      <c r="G4778" s="25">
        <v>3.1767773436904272</v>
      </c>
      <c r="H4778" s="10">
        <v>0</v>
      </c>
    </row>
    <row r="4779" spans="1:8" x14ac:dyDescent="0.35">
      <c r="A4779" s="9" t="str">
        <f t="shared" si="157"/>
        <v>CONSUMO PER CAPITA (kg ó litros por individuo)Ternera Ing.RTO CENTRO</v>
      </c>
      <c r="B4779" s="9">
        <v>0</v>
      </c>
      <c r="C4779" s="9">
        <v>0</v>
      </c>
      <c r="D4779" t="s">
        <v>152</v>
      </c>
      <c r="E4779" s="25">
        <v>2.2863272097055387</v>
      </c>
      <c r="F4779" s="25">
        <v>2.6077871874274505</v>
      </c>
      <c r="G4779" s="25">
        <v>2.7896365980462603</v>
      </c>
      <c r="H4779" s="10">
        <v>0</v>
      </c>
    </row>
    <row r="4780" spans="1:8" x14ac:dyDescent="0.35">
      <c r="A4780" s="9" t="str">
        <f t="shared" si="157"/>
        <v>CONSUMO PER CAPITA (kg ó litros por individuo)Ternera Ing.NORTE-CENTRO</v>
      </c>
      <c r="B4780" s="9">
        <v>0</v>
      </c>
      <c r="C4780" s="9">
        <v>0</v>
      </c>
      <c r="D4780" t="s">
        <v>153</v>
      </c>
      <c r="E4780" s="25">
        <v>2.2386724206278839</v>
      </c>
      <c r="F4780" s="25">
        <v>2.0687795602790429</v>
      </c>
      <c r="G4780" s="25">
        <v>2.2726975977005393</v>
      </c>
      <c r="H4780" s="10">
        <v>0</v>
      </c>
    </row>
    <row r="4781" spans="1:8" x14ac:dyDescent="0.35">
      <c r="A4781" s="9" t="str">
        <f t="shared" si="157"/>
        <v>CONSUMO PER CAPITA (kg ó litros por individuo)Ternera Ing.NOROESTE</v>
      </c>
      <c r="B4781" s="9">
        <v>0</v>
      </c>
      <c r="C4781" s="9">
        <v>0</v>
      </c>
      <c r="D4781" t="s">
        <v>154</v>
      </c>
      <c r="E4781" s="25">
        <v>1.9115280751555999</v>
      </c>
      <c r="F4781" s="25">
        <v>1.9496136187742921</v>
      </c>
      <c r="G4781" s="25">
        <v>1.6466961061277454</v>
      </c>
      <c r="H4781" s="10">
        <v>0</v>
      </c>
    </row>
    <row r="4782" spans="1:8" x14ac:dyDescent="0.35">
      <c r="A4782" s="9" t="str">
        <f t="shared" si="157"/>
        <v>CONSUMO PER CAPITA (kg ó litros por individuo)Ternera Ing.&lt;2MIL</v>
      </c>
      <c r="B4782" s="9">
        <v>0</v>
      </c>
      <c r="C4782" s="9">
        <v>0</v>
      </c>
      <c r="D4782" t="s">
        <v>155</v>
      </c>
      <c r="E4782" s="25">
        <v>1.3380914757204705</v>
      </c>
      <c r="F4782" s="25">
        <v>1.3489497101127028</v>
      </c>
      <c r="G4782" s="25">
        <v>2.2695586970384301</v>
      </c>
      <c r="H4782" s="10">
        <v>0</v>
      </c>
    </row>
    <row r="4783" spans="1:8" x14ac:dyDescent="0.35">
      <c r="A4783" s="9" t="str">
        <f t="shared" si="157"/>
        <v>CONSUMO PER CAPITA (kg ó litros por individuo)Ternera Ing.2-5MIL</v>
      </c>
      <c r="B4783" s="9">
        <v>0</v>
      </c>
      <c r="C4783" s="9">
        <v>0</v>
      </c>
      <c r="D4783" t="s">
        <v>156</v>
      </c>
      <c r="E4783" s="25">
        <v>1.6779868472628328</v>
      </c>
      <c r="F4783" s="25">
        <v>1.5698543395104994</v>
      </c>
      <c r="G4783" s="25">
        <v>1.4024291608769561</v>
      </c>
      <c r="H4783" s="10">
        <v>0</v>
      </c>
    </row>
    <row r="4784" spans="1:8" x14ac:dyDescent="0.35">
      <c r="A4784" s="9" t="str">
        <f t="shared" si="157"/>
        <v>CONSUMO PER CAPITA (kg ó litros por individuo)Ternera Ing.5-10MIL</v>
      </c>
      <c r="B4784" s="9">
        <v>0</v>
      </c>
      <c r="C4784" s="9">
        <v>0</v>
      </c>
      <c r="D4784" t="s">
        <v>157</v>
      </c>
      <c r="E4784" s="25">
        <v>1.7209410276786894</v>
      </c>
      <c r="F4784" s="25">
        <v>1.7868209295036204</v>
      </c>
      <c r="G4784" s="25">
        <v>2.0161344479580015</v>
      </c>
      <c r="H4784" s="10">
        <v>0</v>
      </c>
    </row>
    <row r="4785" spans="1:8" x14ac:dyDescent="0.35">
      <c r="A4785" s="9" t="str">
        <f t="shared" si="157"/>
        <v>CONSUMO PER CAPITA (kg ó litros por individuo)Ternera Ing.10-30MIL</v>
      </c>
      <c r="B4785" s="9">
        <v>0</v>
      </c>
      <c r="C4785" s="9">
        <v>0</v>
      </c>
      <c r="D4785" t="s">
        <v>158</v>
      </c>
      <c r="E4785" s="25">
        <v>2.068092412013439</v>
      </c>
      <c r="F4785" s="25">
        <v>1.9116866873533478</v>
      </c>
      <c r="G4785" s="25">
        <v>2.3147311477121093</v>
      </c>
      <c r="H4785" s="10">
        <v>0</v>
      </c>
    </row>
    <row r="4786" spans="1:8" x14ac:dyDescent="0.35">
      <c r="A4786" s="9" t="str">
        <f t="shared" si="157"/>
        <v>CONSUMO PER CAPITA (kg ó litros por individuo)Ternera Ing.30-100MIL</v>
      </c>
      <c r="B4786" s="9">
        <v>0</v>
      </c>
      <c r="C4786" s="9">
        <v>0</v>
      </c>
      <c r="D4786" t="s">
        <v>159</v>
      </c>
      <c r="E4786" s="25">
        <v>2.6127461916571462</v>
      </c>
      <c r="F4786" s="25">
        <v>2.4350094879933408</v>
      </c>
      <c r="G4786" s="25">
        <v>2.6334883443788608</v>
      </c>
      <c r="H4786" s="10">
        <v>0</v>
      </c>
    </row>
    <row r="4787" spans="1:8" x14ac:dyDescent="0.35">
      <c r="A4787" s="9" t="str">
        <f t="shared" si="157"/>
        <v>CONSUMO PER CAPITA (kg ó litros por individuo)Ternera Ing.100-200MIL</v>
      </c>
      <c r="B4787" s="9">
        <v>0</v>
      </c>
      <c r="C4787" s="9">
        <v>0</v>
      </c>
      <c r="D4787" t="s">
        <v>160</v>
      </c>
      <c r="E4787" s="25">
        <v>1.9802597683004952</v>
      </c>
      <c r="F4787" s="25">
        <v>1.9453128277778953</v>
      </c>
      <c r="G4787" s="25">
        <v>2.025118035540419</v>
      </c>
      <c r="H4787" s="10">
        <v>0</v>
      </c>
    </row>
    <row r="4788" spans="1:8" x14ac:dyDescent="0.35">
      <c r="A4788" s="9" t="str">
        <f t="shared" si="157"/>
        <v>CONSUMO PER CAPITA (kg ó litros por individuo)Ternera Ing.200-500MIL</v>
      </c>
      <c r="B4788" s="9">
        <v>0</v>
      </c>
      <c r="C4788" s="9">
        <v>0</v>
      </c>
      <c r="D4788" t="s">
        <v>161</v>
      </c>
      <c r="E4788" s="25">
        <v>2.7052199177090528</v>
      </c>
      <c r="F4788" s="25">
        <v>2.8971385523913273</v>
      </c>
      <c r="G4788" s="25">
        <v>2.7368299576321795</v>
      </c>
      <c r="H4788" s="10">
        <v>0</v>
      </c>
    </row>
    <row r="4789" spans="1:8" x14ac:dyDescent="0.35">
      <c r="A4789" s="9" t="str">
        <f t="shared" si="157"/>
        <v>CONSUMO PER CAPITA (kg ó litros por individuo)Ternera Ing.&gt;500MIL</v>
      </c>
      <c r="B4789" s="9">
        <v>0</v>
      </c>
      <c r="C4789" s="9">
        <v>0</v>
      </c>
      <c r="D4789" t="s">
        <v>162</v>
      </c>
      <c r="E4789" s="25">
        <v>2.4207388949058872</v>
      </c>
      <c r="F4789" s="25">
        <v>2.2890956619810794</v>
      </c>
      <c r="G4789" s="25">
        <v>2.2053796552388896</v>
      </c>
      <c r="H4789" s="10">
        <v>0</v>
      </c>
    </row>
    <row r="4790" spans="1:8" x14ac:dyDescent="0.35">
      <c r="A4790" s="9" t="str">
        <f t="shared" si="157"/>
        <v>CONSUMO PER CAPITA (kg ó litros por individuo)Ternera Ing.DE 15 A 19 AÑOS</v>
      </c>
      <c r="B4790" s="9">
        <v>0</v>
      </c>
      <c r="C4790" s="9">
        <v>0</v>
      </c>
      <c r="D4790" t="s">
        <v>163</v>
      </c>
      <c r="E4790" s="25">
        <v>1.1152188188165755</v>
      </c>
      <c r="F4790" s="25">
        <v>1.6141558588475884</v>
      </c>
      <c r="G4790" s="25">
        <v>1.1500751393516682</v>
      </c>
      <c r="H4790" s="10">
        <v>0</v>
      </c>
    </row>
    <row r="4791" spans="1:8" x14ac:dyDescent="0.35">
      <c r="A4791" s="9" t="str">
        <f t="shared" si="157"/>
        <v>CONSUMO PER CAPITA (kg ó litros por individuo)Ternera Ing.DE 20 A 24 AÑOS</v>
      </c>
      <c r="B4791" s="9">
        <v>0</v>
      </c>
      <c r="C4791" s="9">
        <v>0</v>
      </c>
      <c r="D4791" t="s">
        <v>164</v>
      </c>
      <c r="E4791" s="25">
        <v>1.5147533207629291</v>
      </c>
      <c r="F4791" s="25">
        <v>1.3992576328482411</v>
      </c>
      <c r="G4791" s="25">
        <v>1.4340574926554375</v>
      </c>
      <c r="H4791" s="10">
        <v>0</v>
      </c>
    </row>
    <row r="4792" spans="1:8" x14ac:dyDescent="0.35">
      <c r="A4792" s="9" t="str">
        <f t="shared" si="157"/>
        <v>CONSUMO PER CAPITA (kg ó litros por individuo)Ternera Ing.DE 25 A 34 AÑOS</v>
      </c>
      <c r="B4792" s="9">
        <v>0</v>
      </c>
      <c r="C4792" s="9">
        <v>0</v>
      </c>
      <c r="D4792" t="s">
        <v>165</v>
      </c>
      <c r="E4792" s="25">
        <v>2.1130179612589579</v>
      </c>
      <c r="F4792" s="25">
        <v>2.1520186371780516</v>
      </c>
      <c r="G4792" s="25">
        <v>1.9794173875981194</v>
      </c>
      <c r="H4792" s="10">
        <v>0</v>
      </c>
    </row>
    <row r="4793" spans="1:8" x14ac:dyDescent="0.35">
      <c r="A4793" s="9" t="str">
        <f t="shared" si="157"/>
        <v>CONSUMO PER CAPITA (kg ó litros por individuo)Ternera Ing.DE 35 A 49 AÑOS</v>
      </c>
      <c r="B4793" s="9">
        <v>0</v>
      </c>
      <c r="C4793" s="9">
        <v>0</v>
      </c>
      <c r="D4793" t="s">
        <v>166</v>
      </c>
      <c r="E4793" s="25">
        <v>2.3806008616733059</v>
      </c>
      <c r="F4793" s="25">
        <v>2.2073587960972825</v>
      </c>
      <c r="G4793" s="25">
        <v>2.3492422408338758</v>
      </c>
      <c r="H4793" s="10">
        <v>0</v>
      </c>
    </row>
    <row r="4794" spans="1:8" x14ac:dyDescent="0.35">
      <c r="A4794" s="9" t="str">
        <f t="shared" si="157"/>
        <v>CONSUMO PER CAPITA (kg ó litros por individuo)Ternera Ing.DE 50 A 59 AÑOS</v>
      </c>
      <c r="B4794" s="9">
        <v>0</v>
      </c>
      <c r="C4794" s="9">
        <v>0</v>
      </c>
      <c r="D4794" t="s">
        <v>167</v>
      </c>
      <c r="E4794" s="25">
        <v>2.7632576791377406</v>
      </c>
      <c r="F4794" s="25">
        <v>2.8377999658200728</v>
      </c>
      <c r="G4794" s="25">
        <v>3.0770006224477409</v>
      </c>
      <c r="H4794" s="10">
        <v>0</v>
      </c>
    </row>
    <row r="4795" spans="1:8" x14ac:dyDescent="0.35">
      <c r="A4795" s="9" t="str">
        <f t="shared" si="157"/>
        <v>CONSUMO PER CAPITA (kg ó litros por individuo)Ternera Ing.DE 60 A 75 AÑOS</v>
      </c>
      <c r="B4795" s="9">
        <v>0</v>
      </c>
      <c r="C4795" s="9">
        <v>0</v>
      </c>
      <c r="D4795" t="s">
        <v>168</v>
      </c>
      <c r="E4795" s="25">
        <v>2.1304660765857535</v>
      </c>
      <c r="F4795" s="25">
        <v>1.8675040456599818</v>
      </c>
      <c r="G4795" s="25">
        <v>2.3575269092635187</v>
      </c>
      <c r="H4795" s="10">
        <v>0</v>
      </c>
    </row>
    <row r="4796" spans="1:8" x14ac:dyDescent="0.35">
      <c r="A4796" s="9" t="str">
        <f t="shared" si="157"/>
        <v>CONSUMO PER CAPITA (kg ó litros por individuo)Ternera Ing.NIVEL ALTO</v>
      </c>
      <c r="B4796" s="9">
        <v>0</v>
      </c>
      <c r="C4796" s="9">
        <v>0</v>
      </c>
      <c r="D4796" t="s">
        <v>256</v>
      </c>
      <c r="E4796" s="25">
        <v>2.5604534588488006</v>
      </c>
      <c r="F4796" s="25">
        <v>2.4081883989009576</v>
      </c>
      <c r="G4796" s="25">
        <v>2.6297473066279391</v>
      </c>
      <c r="H4796" s="10">
        <v>0</v>
      </c>
    </row>
    <row r="4797" spans="1:8" x14ac:dyDescent="0.35">
      <c r="A4797" s="9" t="str">
        <f t="shared" si="157"/>
        <v>CONSUMO PER CAPITA (kg ó litros por individuo)Ternera Ing.NIVEL MEDIO ALTO</v>
      </c>
      <c r="B4797" s="9">
        <v>0</v>
      </c>
      <c r="C4797" s="9">
        <v>0</v>
      </c>
      <c r="D4797" t="s">
        <v>257</v>
      </c>
      <c r="E4797" s="25">
        <v>2.1663015411377806</v>
      </c>
      <c r="F4797" s="25">
        <v>2.1884749274840098</v>
      </c>
      <c r="G4797" s="25">
        <v>2.3157555622488748</v>
      </c>
      <c r="H4797" s="10">
        <v>0</v>
      </c>
    </row>
    <row r="4798" spans="1:8" x14ac:dyDescent="0.35">
      <c r="A4798" s="9" t="str">
        <f t="shared" si="157"/>
        <v>CONSUMO PER CAPITA (kg ó litros por individuo)Ternera Ing.NIVEL MEDIO</v>
      </c>
      <c r="B4798" s="9">
        <v>0</v>
      </c>
      <c r="C4798" s="9">
        <v>0</v>
      </c>
      <c r="D4798" t="s">
        <v>258</v>
      </c>
      <c r="E4798" s="25">
        <v>2.2157917919614971</v>
      </c>
      <c r="F4798" s="25">
        <v>2.3173922994579845</v>
      </c>
      <c r="G4798" s="25">
        <v>2.471205472540539</v>
      </c>
      <c r="H4798" s="10">
        <v>0</v>
      </c>
    </row>
    <row r="4799" spans="1:8" x14ac:dyDescent="0.35">
      <c r="A4799" s="9" t="str">
        <f t="shared" si="157"/>
        <v>CONSUMO PER CAPITA (kg ó litros por individuo)Ternera Ing.NIVEL MEDIO BAJO</v>
      </c>
      <c r="B4799" s="9">
        <v>0</v>
      </c>
      <c r="C4799" s="9">
        <v>0</v>
      </c>
      <c r="D4799" t="s">
        <v>259</v>
      </c>
      <c r="E4799" s="25">
        <v>2.1919263753533267</v>
      </c>
      <c r="F4799" s="25">
        <v>1.9518175709853125</v>
      </c>
      <c r="G4799" s="25">
        <v>2.1878264586837854</v>
      </c>
      <c r="H4799" s="10">
        <v>0</v>
      </c>
    </row>
    <row r="4800" spans="1:8" x14ac:dyDescent="0.35">
      <c r="A4800" s="9" t="str">
        <f t="shared" si="157"/>
        <v>CONSUMO PER CAPITA (kg ó litros por individuo)Ternera Ing.NIVEL BAJO</v>
      </c>
      <c r="B4800" s="9">
        <v>0</v>
      </c>
      <c r="C4800" s="9">
        <v>0</v>
      </c>
      <c r="D4800" t="s">
        <v>260</v>
      </c>
      <c r="E4800" s="25">
        <v>1.9423552068926844</v>
      </c>
      <c r="F4800" s="25">
        <v>1.825416943314635</v>
      </c>
      <c r="G4800" s="25">
        <v>1.8124055180723075</v>
      </c>
      <c r="H4800" s="10">
        <v>0</v>
      </c>
    </row>
    <row r="4801" spans="1:8" x14ac:dyDescent="0.35">
      <c r="A4801" s="9" t="str">
        <f t="shared" si="157"/>
        <v>CONSUMO PER CAPITA (kg ó litros por individuo)Ternera Ing.HOMBRE</v>
      </c>
      <c r="B4801" s="9">
        <v>0</v>
      </c>
      <c r="C4801" s="9">
        <v>0</v>
      </c>
      <c r="D4801" t="s">
        <v>173</v>
      </c>
      <c r="E4801" s="25">
        <v>2.1673759592272939</v>
      </c>
      <c r="F4801" s="25">
        <v>2.147492455575911</v>
      </c>
      <c r="G4801" s="25">
        <v>2.2879148261149989</v>
      </c>
      <c r="H4801" s="10">
        <v>0</v>
      </c>
    </row>
    <row r="4802" spans="1:8" x14ac:dyDescent="0.35">
      <c r="A4802" s="9" t="str">
        <f t="shared" si="157"/>
        <v>CONSUMO PER CAPITA (kg ó litros por individuo)Ternera Ing.MUJER</v>
      </c>
      <c r="B4802" s="9">
        <v>0</v>
      </c>
      <c r="C4802" s="9">
        <v>0</v>
      </c>
      <c r="D4802" t="s">
        <v>174</v>
      </c>
      <c r="E4802" s="25">
        <v>2.2708902229452659</v>
      </c>
      <c r="F4802" s="25">
        <v>2.1569821926130692</v>
      </c>
      <c r="G4802" s="25">
        <v>2.3054898349806816</v>
      </c>
      <c r="H4802" s="10">
        <v>0</v>
      </c>
    </row>
    <row r="4803" spans="1:8" x14ac:dyDescent="0.35">
      <c r="A4803" s="9" t="str">
        <f>$B$4683&amp;$C$4803&amp;D4803</f>
        <v>CONSUMO PER CAPITA (kg ó litros por individuo)Pollo Ing.T.ESPAÑA</v>
      </c>
      <c r="B4803" s="9">
        <v>0</v>
      </c>
      <c r="C4803" s="9" t="s">
        <v>59</v>
      </c>
      <c r="D4803" t="s">
        <v>145</v>
      </c>
      <c r="E4803" s="25">
        <v>2.5535670037689178</v>
      </c>
      <c r="F4803" s="25">
        <v>2.4254493484500363</v>
      </c>
      <c r="G4803" s="25">
        <v>2.5240196598625144</v>
      </c>
      <c r="H4803" s="10">
        <v>0</v>
      </c>
    </row>
    <row r="4804" spans="1:8" x14ac:dyDescent="0.35">
      <c r="A4804" s="9" t="str">
        <f t="shared" ref="A4804:A4832" si="158">$B$4683&amp;$C$4803&amp;D4804</f>
        <v>CONSUMO PER CAPITA (kg ó litros por individuo)Pollo Ing.BCN AM</v>
      </c>
      <c r="B4804" s="9">
        <v>0</v>
      </c>
      <c r="C4804" s="9">
        <v>0</v>
      </c>
      <c r="D4804" t="s">
        <v>147</v>
      </c>
      <c r="E4804" s="25">
        <v>2.5315624802606771</v>
      </c>
      <c r="F4804" s="25">
        <v>2.0608037604680849</v>
      </c>
      <c r="G4804" s="25">
        <v>2.2994441630393974</v>
      </c>
      <c r="H4804" s="10">
        <v>0</v>
      </c>
    </row>
    <row r="4805" spans="1:8" x14ac:dyDescent="0.35">
      <c r="A4805" s="9" t="str">
        <f t="shared" si="158"/>
        <v>CONSUMO PER CAPITA (kg ó litros por individuo)Pollo Ing.REST.CAT ARAGON</v>
      </c>
      <c r="B4805" s="9">
        <v>0</v>
      </c>
      <c r="C4805" s="9">
        <v>0</v>
      </c>
      <c r="D4805" t="s">
        <v>148</v>
      </c>
      <c r="E4805" s="25">
        <v>2.5413367469136405</v>
      </c>
      <c r="F4805" s="25">
        <v>2.1165560892538795</v>
      </c>
      <c r="G4805" s="25">
        <v>2.5194804986701671</v>
      </c>
      <c r="H4805" s="10">
        <v>0</v>
      </c>
    </row>
    <row r="4806" spans="1:8" x14ac:dyDescent="0.35">
      <c r="A4806" s="9" t="str">
        <f t="shared" si="158"/>
        <v>CONSUMO PER CAPITA (kg ó litros por individuo)Pollo Ing.LEVANTE</v>
      </c>
      <c r="B4806" s="9">
        <v>0</v>
      </c>
      <c r="C4806" s="9">
        <v>0</v>
      </c>
      <c r="D4806" t="s">
        <v>149</v>
      </c>
      <c r="E4806" s="25">
        <v>2.4399456920368543</v>
      </c>
      <c r="F4806" s="25">
        <v>2.2968426396127839</v>
      </c>
      <c r="G4806" s="25">
        <v>2.5125504679588406</v>
      </c>
      <c r="H4806" s="10">
        <v>0</v>
      </c>
    </row>
    <row r="4807" spans="1:8" x14ac:dyDescent="0.35">
      <c r="A4807" s="9" t="str">
        <f t="shared" si="158"/>
        <v>CONSUMO PER CAPITA (kg ó litros por individuo)Pollo Ing.ANDALUCIA</v>
      </c>
      <c r="B4807" s="9">
        <v>0</v>
      </c>
      <c r="C4807" s="9">
        <v>0</v>
      </c>
      <c r="D4807" t="s">
        <v>150</v>
      </c>
      <c r="E4807" s="25">
        <v>2.5031549269397466</v>
      </c>
      <c r="F4807" s="25">
        <v>2.5320624639871183</v>
      </c>
      <c r="G4807" s="25">
        <v>2.701143719909576</v>
      </c>
      <c r="H4807" s="10">
        <v>0</v>
      </c>
    </row>
    <row r="4808" spans="1:8" x14ac:dyDescent="0.35">
      <c r="A4808" s="9" t="str">
        <f t="shared" si="158"/>
        <v>CONSUMO PER CAPITA (kg ó litros por individuo)Pollo Ing.MDD AM</v>
      </c>
      <c r="B4808" s="9">
        <v>0</v>
      </c>
      <c r="C4808" s="9">
        <v>0</v>
      </c>
      <c r="D4808" t="s">
        <v>151</v>
      </c>
      <c r="E4808" s="25">
        <v>3.9132123151703966</v>
      </c>
      <c r="F4808" s="25">
        <v>3.4617232565633063</v>
      </c>
      <c r="G4808" s="25">
        <v>3.4204159116519448</v>
      </c>
      <c r="H4808" s="10">
        <v>0</v>
      </c>
    </row>
    <row r="4809" spans="1:8" x14ac:dyDescent="0.35">
      <c r="A4809" s="9" t="str">
        <f t="shared" si="158"/>
        <v>CONSUMO PER CAPITA (kg ó litros por individuo)Pollo Ing.RTO CENTRO</v>
      </c>
      <c r="B4809" s="9">
        <v>0</v>
      </c>
      <c r="C4809" s="9">
        <v>0</v>
      </c>
      <c r="D4809" t="s">
        <v>152</v>
      </c>
      <c r="E4809" s="25">
        <v>2.6526517123364934</v>
      </c>
      <c r="F4809" s="25">
        <v>2.882319854765544</v>
      </c>
      <c r="G4809" s="25">
        <v>2.9497538259383846</v>
      </c>
      <c r="H4809" s="10">
        <v>0</v>
      </c>
    </row>
    <row r="4810" spans="1:8" x14ac:dyDescent="0.35">
      <c r="A4810" s="9" t="str">
        <f t="shared" si="158"/>
        <v>CONSUMO PER CAPITA (kg ó litros por individuo)Pollo Ing.NORTE-CENTRO</v>
      </c>
      <c r="B4810" s="9">
        <v>0</v>
      </c>
      <c r="C4810" s="9">
        <v>0</v>
      </c>
      <c r="D4810" t="s">
        <v>153</v>
      </c>
      <c r="E4810" s="25">
        <v>1.7123524850890146</v>
      </c>
      <c r="F4810" s="25">
        <v>1.6681540927729173</v>
      </c>
      <c r="G4810" s="25">
        <v>1.5997928169889655</v>
      </c>
      <c r="H4810" s="10">
        <v>0</v>
      </c>
    </row>
    <row r="4811" spans="1:8" x14ac:dyDescent="0.35">
      <c r="A4811" s="9" t="str">
        <f t="shared" si="158"/>
        <v>CONSUMO PER CAPITA (kg ó litros por individuo)Pollo Ing.NOROESTE</v>
      </c>
      <c r="B4811" s="9">
        <v>0</v>
      </c>
      <c r="C4811" s="9">
        <v>0</v>
      </c>
      <c r="D4811" t="s">
        <v>154</v>
      </c>
      <c r="E4811" s="25">
        <v>1.6776345905232974</v>
      </c>
      <c r="F4811" s="25">
        <v>2.0104515204885107</v>
      </c>
      <c r="G4811" s="25">
        <v>1.557595837012608</v>
      </c>
      <c r="H4811" s="10">
        <v>0</v>
      </c>
    </row>
    <row r="4812" spans="1:8" x14ac:dyDescent="0.35">
      <c r="A4812" s="9" t="str">
        <f t="shared" si="158"/>
        <v>CONSUMO PER CAPITA (kg ó litros por individuo)Pollo Ing.&lt;2MIL</v>
      </c>
      <c r="B4812" s="9">
        <v>0</v>
      </c>
      <c r="C4812" s="9">
        <v>0</v>
      </c>
      <c r="D4812" t="s">
        <v>155</v>
      </c>
      <c r="E4812" s="25">
        <v>1.7240195693218192</v>
      </c>
      <c r="F4812" s="25">
        <v>1.5259073579977032</v>
      </c>
      <c r="G4812" s="25">
        <v>1.8846157173109914</v>
      </c>
      <c r="H4812" s="10">
        <v>0</v>
      </c>
    </row>
    <row r="4813" spans="1:8" x14ac:dyDescent="0.35">
      <c r="A4813" s="9" t="str">
        <f t="shared" si="158"/>
        <v>CONSUMO PER CAPITA (kg ó litros por individuo)Pollo Ing.2-5MIL</v>
      </c>
      <c r="B4813" s="9">
        <v>0</v>
      </c>
      <c r="C4813" s="9">
        <v>0</v>
      </c>
      <c r="D4813" t="s">
        <v>156</v>
      </c>
      <c r="E4813" s="25">
        <v>2.2064230667676203</v>
      </c>
      <c r="F4813" s="25">
        <v>1.7960037552447961</v>
      </c>
      <c r="G4813" s="25">
        <v>1.4307380860801888</v>
      </c>
      <c r="H4813" s="10">
        <v>0</v>
      </c>
    </row>
    <row r="4814" spans="1:8" x14ac:dyDescent="0.35">
      <c r="A4814" s="9" t="str">
        <f t="shared" si="158"/>
        <v>CONSUMO PER CAPITA (kg ó litros por individuo)Pollo Ing.5-10MIL</v>
      </c>
      <c r="B4814" s="9">
        <v>0</v>
      </c>
      <c r="C4814" s="9">
        <v>0</v>
      </c>
      <c r="D4814" t="s">
        <v>157</v>
      </c>
      <c r="E4814" s="25">
        <v>1.8447600402575854</v>
      </c>
      <c r="F4814" s="25">
        <v>1.7709746036187273</v>
      </c>
      <c r="G4814" s="25">
        <v>2.4196108504277665</v>
      </c>
      <c r="H4814" s="10">
        <v>0</v>
      </c>
    </row>
    <row r="4815" spans="1:8" x14ac:dyDescent="0.35">
      <c r="A4815" s="9" t="str">
        <f t="shared" si="158"/>
        <v>CONSUMO PER CAPITA (kg ó litros por individuo)Pollo Ing.10-30MIL</v>
      </c>
      <c r="B4815" s="9">
        <v>0</v>
      </c>
      <c r="C4815" s="9">
        <v>0</v>
      </c>
      <c r="D4815" t="s">
        <v>158</v>
      </c>
      <c r="E4815" s="25">
        <v>2.1771519405850155</v>
      </c>
      <c r="F4815" s="25">
        <v>2.4307970069466744</v>
      </c>
      <c r="G4815" s="25">
        <v>2.5686853251862081</v>
      </c>
      <c r="H4815" s="10">
        <v>0</v>
      </c>
    </row>
    <row r="4816" spans="1:8" x14ac:dyDescent="0.35">
      <c r="A4816" s="9" t="str">
        <f t="shared" si="158"/>
        <v>CONSUMO PER CAPITA (kg ó litros por individuo)Pollo Ing.30-100MIL</v>
      </c>
      <c r="B4816" s="9">
        <v>0</v>
      </c>
      <c r="C4816" s="9">
        <v>0</v>
      </c>
      <c r="D4816" t="s">
        <v>159</v>
      </c>
      <c r="E4816" s="25">
        <v>3.0381798134976408</v>
      </c>
      <c r="F4816" s="25">
        <v>2.7716887793708724</v>
      </c>
      <c r="G4816" s="25">
        <v>2.9425829176824743</v>
      </c>
      <c r="H4816" s="10">
        <v>0</v>
      </c>
    </row>
    <row r="4817" spans="1:8" x14ac:dyDescent="0.35">
      <c r="A4817" s="9" t="str">
        <f t="shared" si="158"/>
        <v>CONSUMO PER CAPITA (kg ó litros por individuo)Pollo Ing.100-200MIL</v>
      </c>
      <c r="B4817" s="9">
        <v>0</v>
      </c>
      <c r="C4817" s="9">
        <v>0</v>
      </c>
      <c r="D4817" t="s">
        <v>160</v>
      </c>
      <c r="E4817" s="25">
        <v>2.0342338932521771</v>
      </c>
      <c r="F4817" s="25">
        <v>1.8424667914204564</v>
      </c>
      <c r="G4817" s="25">
        <v>1.7976473546430261</v>
      </c>
      <c r="H4817" s="10">
        <v>0</v>
      </c>
    </row>
    <row r="4818" spans="1:8" x14ac:dyDescent="0.35">
      <c r="A4818" s="9" t="str">
        <f t="shared" si="158"/>
        <v>CONSUMO PER CAPITA (kg ó litros por individuo)Pollo Ing.200-500MIL</v>
      </c>
      <c r="B4818" s="9">
        <v>0</v>
      </c>
      <c r="C4818" s="9">
        <v>0</v>
      </c>
      <c r="D4818" t="s">
        <v>161</v>
      </c>
      <c r="E4818" s="25">
        <v>3.3275369967862898</v>
      </c>
      <c r="F4818" s="25">
        <v>3.4664518401724749</v>
      </c>
      <c r="G4818" s="25">
        <v>3.1589154721761448</v>
      </c>
      <c r="H4818" s="10">
        <v>0</v>
      </c>
    </row>
    <row r="4819" spans="1:8" x14ac:dyDescent="0.35">
      <c r="A4819" s="9" t="str">
        <f t="shared" si="158"/>
        <v>CONSUMO PER CAPITA (kg ó litros por individuo)Pollo Ing.&gt;500MIL</v>
      </c>
      <c r="B4819" s="9">
        <v>0</v>
      </c>
      <c r="C4819" s="9">
        <v>0</v>
      </c>
      <c r="D4819" t="s">
        <v>162</v>
      </c>
      <c r="E4819" s="25">
        <v>2.8310324962220035</v>
      </c>
      <c r="F4819" s="25">
        <v>2.4064258434163035</v>
      </c>
      <c r="G4819" s="25">
        <v>2.6459487749844413</v>
      </c>
      <c r="H4819" s="10">
        <v>0</v>
      </c>
    </row>
    <row r="4820" spans="1:8" x14ac:dyDescent="0.35">
      <c r="A4820" s="9" t="str">
        <f t="shared" si="158"/>
        <v>CONSUMO PER CAPITA (kg ó litros por individuo)Pollo Ing.DE 15 A 19 AÑOS</v>
      </c>
      <c r="B4820" s="9">
        <v>0</v>
      </c>
      <c r="C4820" s="9">
        <v>0</v>
      </c>
      <c r="D4820" t="s">
        <v>163</v>
      </c>
      <c r="E4820" s="25">
        <v>1.3425097626813043</v>
      </c>
      <c r="F4820" s="25">
        <v>1.6887337044529225</v>
      </c>
      <c r="G4820" s="25">
        <v>1.4580646154108257</v>
      </c>
      <c r="H4820" s="10">
        <v>0</v>
      </c>
    </row>
    <row r="4821" spans="1:8" x14ac:dyDescent="0.35">
      <c r="A4821" s="9" t="str">
        <f t="shared" si="158"/>
        <v>CONSUMO PER CAPITA (kg ó litros por individuo)Pollo Ing.DE 20 A 24 AÑOS</v>
      </c>
      <c r="B4821" s="9">
        <v>0</v>
      </c>
      <c r="C4821" s="9">
        <v>0</v>
      </c>
      <c r="D4821" t="s">
        <v>164</v>
      </c>
      <c r="E4821" s="25">
        <v>1.7798599570376075</v>
      </c>
      <c r="F4821" s="25">
        <v>1.6352389604078432</v>
      </c>
      <c r="G4821" s="25">
        <v>1.8152278958488568</v>
      </c>
      <c r="H4821" s="10">
        <v>0</v>
      </c>
    </row>
    <row r="4822" spans="1:8" x14ac:dyDescent="0.35">
      <c r="A4822" s="9" t="str">
        <f t="shared" si="158"/>
        <v>CONSUMO PER CAPITA (kg ó litros por individuo)Pollo Ing.DE 25 A 34 AÑOS</v>
      </c>
      <c r="B4822" s="9">
        <v>0</v>
      </c>
      <c r="C4822" s="9">
        <v>0</v>
      </c>
      <c r="D4822" t="s">
        <v>165</v>
      </c>
      <c r="E4822" s="25">
        <v>2.527971370313169</v>
      </c>
      <c r="F4822" s="25">
        <v>2.6664792749674837</v>
      </c>
      <c r="G4822" s="25">
        <v>2.2473344186483533</v>
      </c>
      <c r="H4822" s="10">
        <v>0</v>
      </c>
    </row>
    <row r="4823" spans="1:8" x14ac:dyDescent="0.35">
      <c r="A4823" s="9" t="str">
        <f t="shared" si="158"/>
        <v>CONSUMO PER CAPITA (kg ó litros por individuo)Pollo Ing.DE 35 A 49 AÑOS</v>
      </c>
      <c r="B4823" s="9">
        <v>0</v>
      </c>
      <c r="C4823" s="9">
        <v>0</v>
      </c>
      <c r="D4823" t="s">
        <v>166</v>
      </c>
      <c r="E4823" s="25">
        <v>3.2582119215345062</v>
      </c>
      <c r="F4823" s="25">
        <v>2.8253390314705911</v>
      </c>
      <c r="G4823" s="25">
        <v>3.038864112136368</v>
      </c>
      <c r="H4823" s="10">
        <v>0</v>
      </c>
    </row>
    <row r="4824" spans="1:8" x14ac:dyDescent="0.35">
      <c r="A4824" s="9" t="str">
        <f t="shared" si="158"/>
        <v>CONSUMO PER CAPITA (kg ó litros por individuo)Pollo Ing.DE 50 A 59 AÑOS</v>
      </c>
      <c r="B4824" s="9">
        <v>0</v>
      </c>
      <c r="C4824" s="9">
        <v>0</v>
      </c>
      <c r="D4824" t="s">
        <v>167</v>
      </c>
      <c r="E4824" s="25">
        <v>2.840355174105746</v>
      </c>
      <c r="F4824" s="25">
        <v>2.8694712067304988</v>
      </c>
      <c r="G4824" s="25">
        <v>3.2219907977209128</v>
      </c>
      <c r="H4824" s="10">
        <v>0</v>
      </c>
    </row>
    <row r="4825" spans="1:8" x14ac:dyDescent="0.35">
      <c r="A4825" s="9" t="str">
        <f t="shared" si="158"/>
        <v>CONSUMO PER CAPITA (kg ó litros por individuo)Pollo Ing.DE 60 A 75 AÑOS</v>
      </c>
      <c r="B4825" s="9">
        <v>0</v>
      </c>
      <c r="C4825" s="9">
        <v>0</v>
      </c>
      <c r="D4825" t="s">
        <v>168</v>
      </c>
      <c r="E4825" s="25">
        <v>1.9619393638757094</v>
      </c>
      <c r="F4825" s="25">
        <v>1.8211330503975143</v>
      </c>
      <c r="G4825" s="25">
        <v>1.9780153468795401</v>
      </c>
      <c r="H4825" s="10">
        <v>0</v>
      </c>
    </row>
    <row r="4826" spans="1:8" x14ac:dyDescent="0.35">
      <c r="A4826" s="9" t="str">
        <f t="shared" si="158"/>
        <v>CONSUMO PER CAPITA (kg ó litros por individuo)Pollo Ing.NIVEL ALTO</v>
      </c>
      <c r="B4826" s="9">
        <v>0</v>
      </c>
      <c r="C4826" s="9">
        <v>0</v>
      </c>
      <c r="D4826" t="s">
        <v>256</v>
      </c>
      <c r="E4826" s="25">
        <v>3.0339876818909164</v>
      </c>
      <c r="F4826" s="25">
        <v>2.6388267796870011</v>
      </c>
      <c r="G4826" s="25">
        <v>2.9005201072070093</v>
      </c>
      <c r="H4826" s="10">
        <v>0</v>
      </c>
    </row>
    <row r="4827" spans="1:8" x14ac:dyDescent="0.35">
      <c r="A4827" s="9" t="str">
        <f t="shared" si="158"/>
        <v>CONSUMO PER CAPITA (kg ó litros por individuo)Pollo Ing.NIVEL MEDIO ALTO</v>
      </c>
      <c r="B4827" s="9">
        <v>0</v>
      </c>
      <c r="C4827" s="9">
        <v>0</v>
      </c>
      <c r="D4827" t="s">
        <v>257</v>
      </c>
      <c r="E4827" s="25">
        <v>2.5979648564326383</v>
      </c>
      <c r="F4827" s="25">
        <v>2.1945703790306101</v>
      </c>
      <c r="G4827" s="25">
        <v>3.0600418205618096</v>
      </c>
      <c r="H4827" s="10">
        <v>0</v>
      </c>
    </row>
    <row r="4828" spans="1:8" x14ac:dyDescent="0.35">
      <c r="A4828" s="9" t="str">
        <f t="shared" si="158"/>
        <v>CONSUMO PER CAPITA (kg ó litros por individuo)Pollo Ing.NIVEL MEDIO</v>
      </c>
      <c r="B4828" s="9">
        <v>0</v>
      </c>
      <c r="C4828" s="9">
        <v>0</v>
      </c>
      <c r="D4828" t="s">
        <v>258</v>
      </c>
      <c r="E4828" s="25">
        <v>2.4203368483415404</v>
      </c>
      <c r="F4828" s="25">
        <v>2.5797109025756457</v>
      </c>
      <c r="G4828" s="25">
        <v>2.4610107792131157</v>
      </c>
      <c r="H4828" s="10">
        <v>0</v>
      </c>
    </row>
    <row r="4829" spans="1:8" x14ac:dyDescent="0.35">
      <c r="A4829" s="9" t="str">
        <f t="shared" si="158"/>
        <v>CONSUMO PER CAPITA (kg ó litros por individuo)Pollo Ing.NIVEL MEDIO BAJO</v>
      </c>
      <c r="B4829" s="9">
        <v>0</v>
      </c>
      <c r="C4829" s="9">
        <v>0</v>
      </c>
      <c r="D4829" t="s">
        <v>259</v>
      </c>
      <c r="E4829" s="25">
        <v>1.993251282184169</v>
      </c>
      <c r="F4829" s="25">
        <v>2.168213097564248</v>
      </c>
      <c r="G4829" s="25">
        <v>2.0852831675156902</v>
      </c>
      <c r="H4829" s="10">
        <v>0</v>
      </c>
    </row>
    <row r="4830" spans="1:8" x14ac:dyDescent="0.35">
      <c r="A4830" s="9" t="str">
        <f t="shared" si="158"/>
        <v>CONSUMO PER CAPITA (kg ó litros por individuo)Pollo Ing.NIVEL BAJO</v>
      </c>
      <c r="B4830" s="9">
        <v>0</v>
      </c>
      <c r="C4830" s="9">
        <v>0</v>
      </c>
      <c r="D4830" t="s">
        <v>260</v>
      </c>
      <c r="E4830" s="25">
        <v>2.5624314575924783</v>
      </c>
      <c r="F4830" s="25">
        <v>2.3683154210616504</v>
      </c>
      <c r="G4830" s="25">
        <v>2.1440480959103758</v>
      </c>
      <c r="H4830" s="10">
        <v>0</v>
      </c>
    </row>
    <row r="4831" spans="1:8" x14ac:dyDescent="0.35">
      <c r="A4831" s="9" t="str">
        <f t="shared" si="158"/>
        <v>CONSUMO PER CAPITA (kg ó litros por individuo)Pollo Ing.HOMBRE</v>
      </c>
      <c r="B4831" s="9">
        <v>0</v>
      </c>
      <c r="C4831" s="9">
        <v>0</v>
      </c>
      <c r="D4831" t="s">
        <v>173</v>
      </c>
      <c r="E4831" s="25">
        <v>2.2300845485186205</v>
      </c>
      <c r="F4831" s="25">
        <v>2.0764694407084283</v>
      </c>
      <c r="G4831" s="25">
        <v>2.2186685091004086</v>
      </c>
      <c r="H4831" s="10">
        <v>0</v>
      </c>
    </row>
    <row r="4832" spans="1:8" x14ac:dyDescent="0.35">
      <c r="A4832" s="9" t="str">
        <f t="shared" si="158"/>
        <v>CONSUMO PER CAPITA (kg ó litros por individuo)Pollo Ing.MUJER</v>
      </c>
      <c r="B4832" s="9">
        <v>0</v>
      </c>
      <c r="C4832" s="9">
        <v>0</v>
      </c>
      <c r="D4832" t="s">
        <v>174</v>
      </c>
      <c r="E4832" s="25">
        <v>2.8737721290037435</v>
      </c>
      <c r="F4832" s="25">
        <v>2.7702677886136806</v>
      </c>
      <c r="G4832" s="25">
        <v>2.8252258768894607</v>
      </c>
      <c r="H4832" s="10">
        <v>0</v>
      </c>
    </row>
    <row r="4833" spans="1:8" x14ac:dyDescent="0.35">
      <c r="A4833" s="9" t="str">
        <f>$B$4683&amp;$C$4833&amp;D4833</f>
        <v>CONSUMO PER CAPITA (kg ó litros por individuo)Porcino Ing.T.ESPAÑA</v>
      </c>
      <c r="B4833" s="9">
        <v>0</v>
      </c>
      <c r="C4833" s="9" t="s">
        <v>62</v>
      </c>
      <c r="D4833" t="s">
        <v>145</v>
      </c>
      <c r="E4833" s="25">
        <v>0.87021105335349491</v>
      </c>
      <c r="F4833" s="25">
        <v>0.8985522040602697</v>
      </c>
      <c r="G4833" s="25">
        <v>0.989137298603466</v>
      </c>
      <c r="H4833" s="10">
        <v>0</v>
      </c>
    </row>
    <row r="4834" spans="1:8" x14ac:dyDescent="0.35">
      <c r="A4834" s="9" t="str">
        <f t="shared" ref="A4834:A4862" si="159">$B$4683&amp;$C$4833&amp;D4834</f>
        <v>CONSUMO PER CAPITA (kg ó litros por individuo)Porcino Ing.BCN AM</v>
      </c>
      <c r="B4834" s="9">
        <v>0</v>
      </c>
      <c r="C4834" s="9">
        <v>0</v>
      </c>
      <c r="D4834" t="s">
        <v>147</v>
      </c>
      <c r="E4834" s="25">
        <v>0.81254750464475245</v>
      </c>
      <c r="F4834" s="25">
        <v>0.86651992889115537</v>
      </c>
      <c r="G4834" s="25">
        <v>0.7967784368643519</v>
      </c>
      <c r="H4834" s="10">
        <v>0</v>
      </c>
    </row>
    <row r="4835" spans="1:8" x14ac:dyDescent="0.35">
      <c r="A4835" s="9" t="str">
        <f t="shared" si="159"/>
        <v>CONSUMO PER CAPITA (kg ó litros por individuo)Porcino Ing.REST.CAT ARAGON</v>
      </c>
      <c r="B4835" s="9">
        <v>0</v>
      </c>
      <c r="C4835" s="9">
        <v>0</v>
      </c>
      <c r="D4835" t="s">
        <v>148</v>
      </c>
      <c r="E4835" s="25">
        <v>0.65136872771904375</v>
      </c>
      <c r="F4835" s="25">
        <v>0.81533782411101896</v>
      </c>
      <c r="G4835" s="25">
        <v>0.95807553452042382</v>
      </c>
      <c r="H4835" s="10">
        <v>0</v>
      </c>
    </row>
    <row r="4836" spans="1:8" x14ac:dyDescent="0.35">
      <c r="A4836" s="9" t="str">
        <f t="shared" si="159"/>
        <v>CONSUMO PER CAPITA (kg ó litros por individuo)Porcino Ing.LEVANTE</v>
      </c>
      <c r="B4836" s="9">
        <v>0</v>
      </c>
      <c r="C4836" s="9">
        <v>0</v>
      </c>
      <c r="D4836" t="s">
        <v>149</v>
      </c>
      <c r="E4836" s="25">
        <v>0.80240812721357679</v>
      </c>
      <c r="F4836" s="25">
        <v>0.76388287811609146</v>
      </c>
      <c r="G4836" s="25">
        <v>0.90060823097592368</v>
      </c>
      <c r="H4836" s="10">
        <v>0</v>
      </c>
    </row>
    <row r="4837" spans="1:8" x14ac:dyDescent="0.35">
      <c r="A4837" s="9" t="str">
        <f t="shared" si="159"/>
        <v>CONSUMO PER CAPITA (kg ó litros por individuo)Porcino Ing.ANDALUCIA</v>
      </c>
      <c r="B4837" s="9">
        <v>0</v>
      </c>
      <c r="C4837" s="9">
        <v>0</v>
      </c>
      <c r="D4837" t="s">
        <v>150</v>
      </c>
      <c r="E4837" s="25">
        <v>1.2097700628016688</v>
      </c>
      <c r="F4837" s="25">
        <v>1.2461349402801072</v>
      </c>
      <c r="G4837" s="25">
        <v>1.3503241106472581</v>
      </c>
      <c r="H4837" s="10">
        <v>0</v>
      </c>
    </row>
    <row r="4838" spans="1:8" x14ac:dyDescent="0.35">
      <c r="A4838" s="9" t="str">
        <f t="shared" si="159"/>
        <v>CONSUMO PER CAPITA (kg ó litros por individuo)Porcino Ing.MDD AM</v>
      </c>
      <c r="B4838" s="9">
        <v>0</v>
      </c>
      <c r="C4838" s="9">
        <v>0</v>
      </c>
      <c r="D4838" t="s">
        <v>151</v>
      </c>
      <c r="E4838" s="25">
        <v>0.87070001333667191</v>
      </c>
      <c r="F4838" s="25">
        <v>0.77804341346219774</v>
      </c>
      <c r="G4838" s="25">
        <v>0.89642209484048774</v>
      </c>
      <c r="H4838" s="10">
        <v>0</v>
      </c>
    </row>
    <row r="4839" spans="1:8" x14ac:dyDescent="0.35">
      <c r="A4839" s="9" t="str">
        <f t="shared" si="159"/>
        <v>CONSUMO PER CAPITA (kg ó litros por individuo)Porcino Ing.RTO CENTRO</v>
      </c>
      <c r="B4839" s="9">
        <v>0</v>
      </c>
      <c r="C4839" s="9">
        <v>0</v>
      </c>
      <c r="D4839" t="s">
        <v>152</v>
      </c>
      <c r="E4839" s="25">
        <v>0.81651433665270612</v>
      </c>
      <c r="F4839" s="25">
        <v>0.76747341324387586</v>
      </c>
      <c r="G4839" s="25">
        <v>1.105079259347608</v>
      </c>
      <c r="H4839" s="10">
        <v>0</v>
      </c>
    </row>
    <row r="4840" spans="1:8" x14ac:dyDescent="0.35">
      <c r="A4840" s="9" t="str">
        <f t="shared" si="159"/>
        <v>CONSUMO PER CAPITA (kg ó litros por individuo)Porcino Ing.NORTE-CENTRO</v>
      </c>
      <c r="B4840" s="9">
        <v>0</v>
      </c>
      <c r="C4840" s="9">
        <v>0</v>
      </c>
      <c r="D4840" t="s">
        <v>153</v>
      </c>
      <c r="E4840" s="25">
        <v>0.67562321474905618</v>
      </c>
      <c r="F4840" s="25">
        <v>0.63950198956562043</v>
      </c>
      <c r="G4840" s="25">
        <v>0.65525291466286983</v>
      </c>
      <c r="H4840" s="10">
        <v>0</v>
      </c>
    </row>
    <row r="4841" spans="1:8" x14ac:dyDescent="0.35">
      <c r="A4841" s="9" t="str">
        <f t="shared" si="159"/>
        <v>CONSUMO PER CAPITA (kg ó litros por individuo)Porcino Ing.NOROESTE</v>
      </c>
      <c r="B4841" s="9">
        <v>0</v>
      </c>
      <c r="C4841" s="9">
        <v>0</v>
      </c>
      <c r="D4841" t="s">
        <v>154</v>
      </c>
      <c r="E4841" s="25">
        <v>0.84973629668504258</v>
      </c>
      <c r="F4841" s="25">
        <v>1.0843520334890475</v>
      </c>
      <c r="G4841" s="25">
        <v>0.93441313516892854</v>
      </c>
      <c r="H4841" s="10">
        <v>0</v>
      </c>
    </row>
    <row r="4842" spans="1:8" x14ac:dyDescent="0.35">
      <c r="A4842" s="9" t="str">
        <f t="shared" si="159"/>
        <v>CONSUMO PER CAPITA (kg ó litros por individuo)Porcino Ing.&lt;2MIL</v>
      </c>
      <c r="B4842" s="9">
        <v>0</v>
      </c>
      <c r="C4842" s="9">
        <v>0</v>
      </c>
      <c r="D4842" t="s">
        <v>155</v>
      </c>
      <c r="E4842" s="25">
        <v>0.52558965015375203</v>
      </c>
      <c r="F4842" s="25">
        <v>0.78451413424827277</v>
      </c>
      <c r="G4842" s="25">
        <v>1.3102171982028961</v>
      </c>
      <c r="H4842" s="10">
        <v>0</v>
      </c>
    </row>
    <row r="4843" spans="1:8" x14ac:dyDescent="0.35">
      <c r="A4843" s="9" t="str">
        <f t="shared" si="159"/>
        <v>CONSUMO PER CAPITA (kg ó litros por individuo)Porcino Ing.2-5MIL</v>
      </c>
      <c r="B4843" s="9">
        <v>0</v>
      </c>
      <c r="C4843" s="9">
        <v>0</v>
      </c>
      <c r="D4843" t="s">
        <v>156</v>
      </c>
      <c r="E4843" s="25">
        <v>1.0255634332574641</v>
      </c>
      <c r="F4843" s="25">
        <v>0.89432136037266818</v>
      </c>
      <c r="G4843" s="25">
        <v>0.79188022067279562</v>
      </c>
      <c r="H4843" s="10">
        <v>0</v>
      </c>
    </row>
    <row r="4844" spans="1:8" x14ac:dyDescent="0.35">
      <c r="A4844" s="9" t="str">
        <f t="shared" si="159"/>
        <v>CONSUMO PER CAPITA (kg ó litros por individuo)Porcino Ing.5-10MIL</v>
      </c>
      <c r="B4844" s="9">
        <v>0</v>
      </c>
      <c r="C4844" s="9">
        <v>0</v>
      </c>
      <c r="D4844" t="s">
        <v>157</v>
      </c>
      <c r="E4844" s="25">
        <v>0.98221024656788614</v>
      </c>
      <c r="F4844" s="25">
        <v>1.0913354390574421</v>
      </c>
      <c r="G4844" s="25">
        <v>1.3446801951733096</v>
      </c>
      <c r="H4844" s="10">
        <v>0</v>
      </c>
    </row>
    <row r="4845" spans="1:8" x14ac:dyDescent="0.35">
      <c r="A4845" s="9" t="str">
        <f t="shared" si="159"/>
        <v>CONSUMO PER CAPITA (kg ó litros por individuo)Porcino Ing.10-30MIL</v>
      </c>
      <c r="B4845" s="9">
        <v>0</v>
      </c>
      <c r="C4845" s="9">
        <v>0</v>
      </c>
      <c r="D4845" t="s">
        <v>158</v>
      </c>
      <c r="E4845" s="25">
        <v>0.92119653797650691</v>
      </c>
      <c r="F4845" s="25">
        <v>0.98987290286865626</v>
      </c>
      <c r="G4845" s="25">
        <v>1.036730752719601</v>
      </c>
      <c r="H4845" s="10">
        <v>0</v>
      </c>
    </row>
    <row r="4846" spans="1:8" x14ac:dyDescent="0.35">
      <c r="A4846" s="9" t="str">
        <f t="shared" si="159"/>
        <v>CONSUMO PER CAPITA (kg ó litros por individuo)Porcino Ing.30-100MIL</v>
      </c>
      <c r="B4846" s="9">
        <v>0</v>
      </c>
      <c r="C4846" s="9">
        <v>0</v>
      </c>
      <c r="D4846" t="s">
        <v>159</v>
      </c>
      <c r="E4846" s="25">
        <v>0.83580848349360382</v>
      </c>
      <c r="F4846" s="25">
        <v>0.90475264731576821</v>
      </c>
      <c r="G4846" s="25">
        <v>0.9085207721695493</v>
      </c>
      <c r="H4846" s="10">
        <v>0</v>
      </c>
    </row>
    <row r="4847" spans="1:8" x14ac:dyDescent="0.35">
      <c r="A4847" s="9" t="str">
        <f t="shared" si="159"/>
        <v>CONSUMO PER CAPITA (kg ó litros por individuo)Porcino Ing.100-200MIL</v>
      </c>
      <c r="B4847" s="9">
        <v>0</v>
      </c>
      <c r="C4847" s="9">
        <v>0</v>
      </c>
      <c r="D4847" t="s">
        <v>160</v>
      </c>
      <c r="E4847" s="25">
        <v>0.91597479100674817</v>
      </c>
      <c r="F4847" s="25">
        <v>0.79365663554824539</v>
      </c>
      <c r="G4847" s="25">
        <v>0.87579487441337778</v>
      </c>
      <c r="H4847" s="10">
        <v>0</v>
      </c>
    </row>
    <row r="4848" spans="1:8" x14ac:dyDescent="0.35">
      <c r="A4848" s="9" t="str">
        <f t="shared" si="159"/>
        <v>CONSUMO PER CAPITA (kg ó litros por individuo)Porcino Ing.200-500MIL</v>
      </c>
      <c r="B4848" s="9">
        <v>0</v>
      </c>
      <c r="C4848" s="9">
        <v>0</v>
      </c>
      <c r="D4848" t="s">
        <v>161</v>
      </c>
      <c r="E4848" s="25">
        <v>0.80267881026000354</v>
      </c>
      <c r="F4848" s="25">
        <v>0.81822153640164086</v>
      </c>
      <c r="G4848" s="25">
        <v>0.90849784201302142</v>
      </c>
      <c r="H4848" s="10">
        <v>0</v>
      </c>
    </row>
    <row r="4849" spans="1:8" x14ac:dyDescent="0.35">
      <c r="A4849" s="9" t="str">
        <f t="shared" si="159"/>
        <v>CONSUMO PER CAPITA (kg ó litros por individuo)Porcino Ing.&gt;500MIL</v>
      </c>
      <c r="B4849" s="9">
        <v>0</v>
      </c>
      <c r="C4849" s="9">
        <v>0</v>
      </c>
      <c r="D4849" t="s">
        <v>162</v>
      </c>
      <c r="E4849" s="25">
        <v>0.88942453277387001</v>
      </c>
      <c r="F4849" s="25">
        <v>0.8627227505432824</v>
      </c>
      <c r="G4849" s="25">
        <v>0.95747899964346028</v>
      </c>
      <c r="H4849" s="10">
        <v>0</v>
      </c>
    </row>
    <row r="4850" spans="1:8" x14ac:dyDescent="0.35">
      <c r="A4850" s="9" t="str">
        <f t="shared" si="159"/>
        <v>CONSUMO PER CAPITA (kg ó litros por individuo)Porcino Ing.DE 15 A 19 AÑOS</v>
      </c>
      <c r="B4850" s="9">
        <v>0</v>
      </c>
      <c r="C4850" s="9">
        <v>0</v>
      </c>
      <c r="D4850" t="s">
        <v>163</v>
      </c>
      <c r="E4850" s="25">
        <v>0.37397293516982721</v>
      </c>
      <c r="F4850" s="25">
        <v>0.26445216343938832</v>
      </c>
      <c r="G4850" s="25">
        <v>0.27101495062308562</v>
      </c>
      <c r="H4850" s="10">
        <v>0</v>
      </c>
    </row>
    <row r="4851" spans="1:8" x14ac:dyDescent="0.35">
      <c r="A4851" s="9" t="str">
        <f t="shared" si="159"/>
        <v>CONSUMO PER CAPITA (kg ó litros por individuo)Porcino Ing.DE 20 A 24 AÑOS</v>
      </c>
      <c r="B4851" s="9">
        <v>0</v>
      </c>
      <c r="C4851" s="9">
        <v>0</v>
      </c>
      <c r="D4851" t="s">
        <v>164</v>
      </c>
      <c r="E4851" s="25">
        <v>0.34237291065680087</v>
      </c>
      <c r="F4851" s="25">
        <v>0.23648446070412479</v>
      </c>
      <c r="G4851" s="25">
        <v>0.33465474998779182</v>
      </c>
      <c r="H4851" s="10">
        <v>0</v>
      </c>
    </row>
    <row r="4852" spans="1:8" x14ac:dyDescent="0.35">
      <c r="A4852" s="9" t="str">
        <f t="shared" si="159"/>
        <v>CONSUMO PER CAPITA (kg ó litros por individuo)Porcino Ing.DE 25 A 34 AÑOS</v>
      </c>
      <c r="B4852" s="9">
        <v>0</v>
      </c>
      <c r="C4852" s="9">
        <v>0</v>
      </c>
      <c r="D4852" t="s">
        <v>165</v>
      </c>
      <c r="E4852" s="25">
        <v>0.53304795006607841</v>
      </c>
      <c r="F4852" s="25">
        <v>0.58150566906525036</v>
      </c>
      <c r="G4852" s="25">
        <v>0.57299798078078534</v>
      </c>
      <c r="H4852" s="10">
        <v>0</v>
      </c>
    </row>
    <row r="4853" spans="1:8" x14ac:dyDescent="0.35">
      <c r="A4853" s="9" t="str">
        <f t="shared" si="159"/>
        <v>CONSUMO PER CAPITA (kg ó litros por individuo)Porcino Ing.DE 35 A 49 AÑOS</v>
      </c>
      <c r="B4853" s="9">
        <v>0</v>
      </c>
      <c r="C4853" s="9">
        <v>0</v>
      </c>
      <c r="D4853" t="s">
        <v>166</v>
      </c>
      <c r="E4853" s="25">
        <v>0.83261943069250943</v>
      </c>
      <c r="F4853" s="25">
        <v>0.81546773197423239</v>
      </c>
      <c r="G4853" s="25">
        <v>0.7831204161627553</v>
      </c>
      <c r="H4853" s="10">
        <v>0</v>
      </c>
    </row>
    <row r="4854" spans="1:8" x14ac:dyDescent="0.35">
      <c r="A4854" s="9" t="str">
        <f t="shared" si="159"/>
        <v>CONSUMO PER CAPITA (kg ó litros por individuo)Porcino Ing.DE 50 A 59 AÑOS</v>
      </c>
      <c r="B4854" s="9">
        <v>0</v>
      </c>
      <c r="C4854" s="9">
        <v>0</v>
      </c>
      <c r="D4854" t="s">
        <v>167</v>
      </c>
      <c r="E4854" s="25">
        <v>1.0926751469299725</v>
      </c>
      <c r="F4854" s="25">
        <v>1.1029391738744938</v>
      </c>
      <c r="G4854" s="25">
        <v>1.3690045270305644</v>
      </c>
      <c r="H4854" s="10">
        <v>0</v>
      </c>
    </row>
    <row r="4855" spans="1:8" x14ac:dyDescent="0.35">
      <c r="A4855" s="9" t="str">
        <f t="shared" si="159"/>
        <v>CONSUMO PER CAPITA (kg ó litros por individuo)Porcino Ing.DE 60 A 75 AÑOS</v>
      </c>
      <c r="B4855" s="9">
        <v>0</v>
      </c>
      <c r="C4855" s="9">
        <v>0</v>
      </c>
      <c r="D4855" t="s">
        <v>168</v>
      </c>
      <c r="E4855" s="25">
        <v>1.2423054886963389</v>
      </c>
      <c r="F4855" s="25">
        <v>1.4121610445027439</v>
      </c>
      <c r="G4855" s="25">
        <v>1.5920354440837317</v>
      </c>
      <c r="H4855" s="10">
        <v>0</v>
      </c>
    </row>
    <row r="4856" spans="1:8" x14ac:dyDescent="0.35">
      <c r="A4856" s="9" t="str">
        <f t="shared" si="159"/>
        <v>CONSUMO PER CAPITA (kg ó litros por individuo)Porcino Ing.NIVEL ALTO</v>
      </c>
      <c r="B4856" s="9">
        <v>0</v>
      </c>
      <c r="C4856" s="9">
        <v>0</v>
      </c>
      <c r="D4856" t="s">
        <v>256</v>
      </c>
      <c r="E4856" s="25">
        <v>1.090778760157781</v>
      </c>
      <c r="F4856" s="25">
        <v>1.0749464692924584</v>
      </c>
      <c r="G4856" s="25">
        <v>1.0897242038028316</v>
      </c>
      <c r="H4856" s="10">
        <v>0</v>
      </c>
    </row>
    <row r="4857" spans="1:8" x14ac:dyDescent="0.35">
      <c r="A4857" s="9" t="str">
        <f t="shared" si="159"/>
        <v>CONSUMO PER CAPITA (kg ó litros por individuo)Porcino Ing.NIVEL MEDIO ALTO</v>
      </c>
      <c r="B4857" s="9">
        <v>0</v>
      </c>
      <c r="C4857" s="9">
        <v>0</v>
      </c>
      <c r="D4857" t="s">
        <v>257</v>
      </c>
      <c r="E4857" s="25">
        <v>0.9037985085945045</v>
      </c>
      <c r="F4857" s="25">
        <v>0.77254037430353173</v>
      </c>
      <c r="G4857" s="25">
        <v>0.93958985648876292</v>
      </c>
      <c r="H4857" s="10">
        <v>0</v>
      </c>
    </row>
    <row r="4858" spans="1:8" x14ac:dyDescent="0.35">
      <c r="A4858" s="9" t="str">
        <f t="shared" si="159"/>
        <v>CONSUMO PER CAPITA (kg ó litros por individuo)Porcino Ing.NIVEL MEDIO</v>
      </c>
      <c r="B4858" s="9">
        <v>0</v>
      </c>
      <c r="C4858" s="9">
        <v>0</v>
      </c>
      <c r="D4858" t="s">
        <v>258</v>
      </c>
      <c r="E4858" s="25">
        <v>0.8911888412585901</v>
      </c>
      <c r="F4858" s="25">
        <v>0.98510215504975185</v>
      </c>
      <c r="G4858" s="25">
        <v>1.0593924970210356</v>
      </c>
      <c r="H4858" s="10">
        <v>0</v>
      </c>
    </row>
    <row r="4859" spans="1:8" x14ac:dyDescent="0.35">
      <c r="A4859" s="9" t="str">
        <f t="shared" si="159"/>
        <v>CONSUMO PER CAPITA (kg ó litros por individuo)Porcino Ing.NIVEL MEDIO BAJO</v>
      </c>
      <c r="B4859" s="9">
        <v>0</v>
      </c>
      <c r="C4859" s="9">
        <v>0</v>
      </c>
      <c r="D4859" t="s">
        <v>259</v>
      </c>
      <c r="E4859" s="25">
        <v>0.9351482707468346</v>
      </c>
      <c r="F4859" s="25">
        <v>0.98545740031449458</v>
      </c>
      <c r="G4859" s="25">
        <v>0.92916115359259388</v>
      </c>
      <c r="H4859" s="10">
        <v>0</v>
      </c>
    </row>
    <row r="4860" spans="1:8" x14ac:dyDescent="0.35">
      <c r="A4860" s="9" t="str">
        <f t="shared" si="159"/>
        <v>CONSUMO PER CAPITA (kg ó litros por individuo)Porcino Ing.NIVEL BAJO</v>
      </c>
      <c r="B4860" s="9">
        <v>0</v>
      </c>
      <c r="C4860" s="9">
        <v>0</v>
      </c>
      <c r="D4860" t="s">
        <v>260</v>
      </c>
      <c r="E4860" s="25">
        <v>0.56768671296154349</v>
      </c>
      <c r="F4860" s="25">
        <v>0.65593595681642847</v>
      </c>
      <c r="G4860" s="25">
        <v>0.88103937908594399</v>
      </c>
      <c r="H4860" s="10">
        <v>0</v>
      </c>
    </row>
    <row r="4861" spans="1:8" x14ac:dyDescent="0.35">
      <c r="A4861" s="9" t="str">
        <f t="shared" si="159"/>
        <v>CONSUMO PER CAPITA (kg ó litros por individuo)Porcino Ing.HOMBRE</v>
      </c>
      <c r="B4861" s="9">
        <v>0</v>
      </c>
      <c r="C4861" s="9">
        <v>0</v>
      </c>
      <c r="D4861" t="s">
        <v>173</v>
      </c>
      <c r="E4861" s="25">
        <v>0.95033450084520787</v>
      </c>
      <c r="F4861" s="25">
        <v>0.98336396361518752</v>
      </c>
      <c r="G4861" s="25">
        <v>1.1375782371909062</v>
      </c>
      <c r="H4861" s="10">
        <v>0</v>
      </c>
    </row>
    <row r="4862" spans="1:8" x14ac:dyDescent="0.35">
      <c r="A4862" s="9" t="str">
        <f t="shared" si="159"/>
        <v>CONSUMO PER CAPITA (kg ó litros por individuo)Porcino Ing.MUJER</v>
      </c>
      <c r="B4862" s="9">
        <v>0</v>
      </c>
      <c r="C4862" s="9">
        <v>0</v>
      </c>
      <c r="D4862" t="s">
        <v>174</v>
      </c>
      <c r="E4862" s="25">
        <v>0.79089906052096504</v>
      </c>
      <c r="F4862" s="25">
        <v>0.81475168909480677</v>
      </c>
      <c r="G4862" s="25">
        <v>0.84271115954626241</v>
      </c>
      <c r="H4862" s="10">
        <v>0</v>
      </c>
    </row>
    <row r="4863" spans="1:8" x14ac:dyDescent="0.35">
      <c r="A4863" s="9" t="str">
        <f>$B$4683&amp;$C$4863&amp;D4863</f>
        <v>CONSUMO PER CAPITA (kg ó litros por individuo)Ovino Ing.T.ESPAÑA</v>
      </c>
      <c r="B4863" s="9">
        <v>0</v>
      </c>
      <c r="C4863" s="9" t="s">
        <v>65</v>
      </c>
      <c r="D4863" t="s">
        <v>145</v>
      </c>
      <c r="E4863" s="25">
        <v>0.20693797500146521</v>
      </c>
      <c r="F4863" s="25">
        <v>0.21755771396089843</v>
      </c>
      <c r="G4863" s="25">
        <v>0.24119781963041811</v>
      </c>
      <c r="H4863" s="10">
        <v>0</v>
      </c>
    </row>
    <row r="4864" spans="1:8" x14ac:dyDescent="0.35">
      <c r="A4864" s="9" t="str">
        <f t="shared" ref="A4864:A4892" si="160">$B$4683&amp;$C$4863&amp;D4864</f>
        <v>CONSUMO PER CAPITA (kg ó litros por individuo)Ovino Ing.BCN AM</v>
      </c>
      <c r="B4864" s="9">
        <v>0</v>
      </c>
      <c r="C4864" s="9">
        <v>0</v>
      </c>
      <c r="D4864" t="s">
        <v>147</v>
      </c>
      <c r="E4864" s="25">
        <v>0.1737222655604081</v>
      </c>
      <c r="F4864" s="25">
        <v>0.16020904948465797</v>
      </c>
      <c r="G4864" s="25">
        <v>0.19518297065260423</v>
      </c>
      <c r="H4864" s="10">
        <v>0</v>
      </c>
    </row>
    <row r="4865" spans="1:8" x14ac:dyDescent="0.35">
      <c r="A4865" s="9" t="str">
        <f t="shared" si="160"/>
        <v>CONSUMO PER CAPITA (kg ó litros por individuo)Ovino Ing.REST.CAT ARAGON</v>
      </c>
      <c r="B4865" s="9">
        <v>0</v>
      </c>
      <c r="C4865" s="9">
        <v>0</v>
      </c>
      <c r="D4865" t="s">
        <v>148</v>
      </c>
      <c r="E4865" s="25">
        <v>0.22907040452050798</v>
      </c>
      <c r="F4865" s="25">
        <v>0.35606789799534561</v>
      </c>
      <c r="G4865" s="25">
        <v>0.41126334467055808</v>
      </c>
      <c r="H4865" s="10">
        <v>0</v>
      </c>
    </row>
    <row r="4866" spans="1:8" x14ac:dyDescent="0.35">
      <c r="A4866" s="9" t="str">
        <f t="shared" si="160"/>
        <v>CONSUMO PER CAPITA (kg ó litros por individuo)Ovino Ing.LEVANTE</v>
      </c>
      <c r="B4866" s="9">
        <v>0</v>
      </c>
      <c r="C4866" s="9">
        <v>0</v>
      </c>
      <c r="D4866" t="s">
        <v>149</v>
      </c>
      <c r="E4866" s="25">
        <v>0.23453218027624231</v>
      </c>
      <c r="F4866" s="25">
        <v>0.19310951128119117</v>
      </c>
      <c r="G4866" s="25">
        <v>0.25896909762498632</v>
      </c>
      <c r="H4866" s="10">
        <v>0</v>
      </c>
    </row>
    <row r="4867" spans="1:8" x14ac:dyDescent="0.35">
      <c r="A4867" s="9" t="str">
        <f t="shared" si="160"/>
        <v>CONSUMO PER CAPITA (kg ó litros por individuo)Ovino Ing.ANDALUCIA</v>
      </c>
      <c r="B4867" s="9">
        <v>0</v>
      </c>
      <c r="C4867" s="9">
        <v>0</v>
      </c>
      <c r="D4867" t="s">
        <v>150</v>
      </c>
      <c r="E4867" s="25">
        <v>7.4586430831224862E-2</v>
      </c>
      <c r="F4867" s="25">
        <v>6.7479953909689777E-2</v>
      </c>
      <c r="G4867" s="25">
        <v>9.6538594028453634E-2</v>
      </c>
      <c r="H4867" s="10">
        <v>0</v>
      </c>
    </row>
    <row r="4868" spans="1:8" x14ac:dyDescent="0.35">
      <c r="A4868" s="9" t="str">
        <f t="shared" si="160"/>
        <v>CONSUMO PER CAPITA (kg ó litros por individuo)Ovino Ing.MDD AM</v>
      </c>
      <c r="B4868" s="9">
        <v>0</v>
      </c>
      <c r="C4868" s="9">
        <v>0</v>
      </c>
      <c r="D4868" t="s">
        <v>151</v>
      </c>
      <c r="E4868" s="25">
        <v>0.33156998555389688</v>
      </c>
      <c r="F4868" s="25">
        <v>0.30645032964541591</v>
      </c>
      <c r="G4868" s="25">
        <v>0.31033821463723055</v>
      </c>
      <c r="H4868" s="10">
        <v>0</v>
      </c>
    </row>
    <row r="4869" spans="1:8" x14ac:dyDescent="0.35">
      <c r="A4869" s="9" t="str">
        <f t="shared" si="160"/>
        <v>CONSUMO PER CAPITA (kg ó litros por individuo)Ovino Ing.RTO CENTRO</v>
      </c>
      <c r="B4869" s="9">
        <v>0</v>
      </c>
      <c r="C4869" s="9">
        <v>0</v>
      </c>
      <c r="D4869" t="s">
        <v>152</v>
      </c>
      <c r="E4869" s="25">
        <v>0.1522682573382472</v>
      </c>
      <c r="F4869" s="25">
        <v>0.24021668948254377</v>
      </c>
      <c r="G4869" s="25">
        <v>0.27237102350607778</v>
      </c>
      <c r="H4869" s="10">
        <v>0</v>
      </c>
    </row>
    <row r="4870" spans="1:8" x14ac:dyDescent="0.35">
      <c r="A4870" s="9" t="str">
        <f t="shared" si="160"/>
        <v>CONSUMO PER CAPITA (kg ó litros por individuo)Ovino Ing.NORTE-CENTRO</v>
      </c>
      <c r="B4870" s="9">
        <v>0</v>
      </c>
      <c r="C4870" s="9">
        <v>0</v>
      </c>
      <c r="D4870" t="s">
        <v>153</v>
      </c>
      <c r="E4870" s="25">
        <v>0.36767655109449582</v>
      </c>
      <c r="F4870" s="25">
        <v>0.33666256282975071</v>
      </c>
      <c r="G4870" s="25">
        <v>0.35445447331334101</v>
      </c>
      <c r="H4870" s="10">
        <v>0</v>
      </c>
    </row>
    <row r="4871" spans="1:8" x14ac:dyDescent="0.35">
      <c r="A4871" s="9" t="str">
        <f t="shared" si="160"/>
        <v>CONSUMO PER CAPITA (kg ó litros por individuo)Ovino Ing.NOROESTE</v>
      </c>
      <c r="B4871" s="9">
        <v>0</v>
      </c>
      <c r="C4871" s="9">
        <v>0</v>
      </c>
      <c r="D4871" t="s">
        <v>154</v>
      </c>
      <c r="E4871" s="25">
        <v>0.16880622511621027</v>
      </c>
      <c r="F4871" s="25">
        <v>0.18007122303186401</v>
      </c>
      <c r="G4871" s="25">
        <v>7.9754988508048699E-2</v>
      </c>
      <c r="H4871" s="10">
        <v>0</v>
      </c>
    </row>
    <row r="4872" spans="1:8" x14ac:dyDescent="0.35">
      <c r="A4872" s="9" t="str">
        <f t="shared" si="160"/>
        <v>CONSUMO PER CAPITA (kg ó litros por individuo)Ovino Ing.&lt;2MIL</v>
      </c>
      <c r="B4872" s="9">
        <v>0</v>
      </c>
      <c r="C4872" s="9">
        <v>0</v>
      </c>
      <c r="D4872" t="s">
        <v>155</v>
      </c>
      <c r="E4872" s="25">
        <v>0.11436947947886669</v>
      </c>
      <c r="F4872" s="25">
        <v>0.30040813783013598</v>
      </c>
      <c r="G4872" s="25">
        <v>0.26001624323017475</v>
      </c>
      <c r="H4872" s="10">
        <v>0</v>
      </c>
    </row>
    <row r="4873" spans="1:8" x14ac:dyDescent="0.35">
      <c r="A4873" s="9" t="str">
        <f t="shared" si="160"/>
        <v>CONSUMO PER CAPITA (kg ó litros por individuo)Ovino Ing.2-5MIL</v>
      </c>
      <c r="B4873" s="9">
        <v>0</v>
      </c>
      <c r="C4873" s="9">
        <v>0</v>
      </c>
      <c r="D4873" t="s">
        <v>156</v>
      </c>
      <c r="E4873" s="25">
        <v>0.1985847014530048</v>
      </c>
      <c r="F4873" s="25">
        <v>0.23200699749301143</v>
      </c>
      <c r="G4873" s="25">
        <v>0.12482983832410395</v>
      </c>
      <c r="H4873" s="10">
        <v>0</v>
      </c>
    </row>
    <row r="4874" spans="1:8" x14ac:dyDescent="0.35">
      <c r="A4874" s="9" t="str">
        <f t="shared" si="160"/>
        <v>CONSUMO PER CAPITA (kg ó litros por individuo)Ovino Ing.5-10MIL</v>
      </c>
      <c r="B4874" s="9">
        <v>0</v>
      </c>
      <c r="C4874" s="9">
        <v>0</v>
      </c>
      <c r="D4874" t="s">
        <v>157</v>
      </c>
      <c r="E4874" s="25">
        <v>0.10633626168194897</v>
      </c>
      <c r="F4874" s="25">
        <v>0.26099294814190532</v>
      </c>
      <c r="G4874" s="25">
        <v>0.50312724147891619</v>
      </c>
      <c r="H4874" s="10">
        <v>0</v>
      </c>
    </row>
    <row r="4875" spans="1:8" x14ac:dyDescent="0.35">
      <c r="A4875" s="9" t="str">
        <f t="shared" si="160"/>
        <v>CONSUMO PER CAPITA (kg ó litros por individuo)Ovino Ing.10-30MIL</v>
      </c>
      <c r="B4875" s="9">
        <v>0</v>
      </c>
      <c r="C4875" s="9">
        <v>0</v>
      </c>
      <c r="D4875" t="s">
        <v>158</v>
      </c>
      <c r="E4875" s="25">
        <v>0.16456185192831715</v>
      </c>
      <c r="F4875" s="25">
        <v>0.16359840752188451</v>
      </c>
      <c r="G4875" s="25">
        <v>0.16840521232827396</v>
      </c>
      <c r="H4875" s="10">
        <v>0</v>
      </c>
    </row>
    <row r="4876" spans="1:8" x14ac:dyDescent="0.35">
      <c r="A4876" s="9" t="str">
        <f t="shared" si="160"/>
        <v>CONSUMO PER CAPITA (kg ó litros por individuo)Ovino Ing.30-100MIL</v>
      </c>
      <c r="B4876" s="9">
        <v>0</v>
      </c>
      <c r="C4876" s="9">
        <v>0</v>
      </c>
      <c r="D4876" t="s">
        <v>159</v>
      </c>
      <c r="E4876" s="25">
        <v>0.20287901143798773</v>
      </c>
      <c r="F4876" s="25">
        <v>0.14077276304758032</v>
      </c>
      <c r="G4876" s="25">
        <v>0.1867354695197796</v>
      </c>
      <c r="H4876" s="10">
        <v>0</v>
      </c>
    </row>
    <row r="4877" spans="1:8" x14ac:dyDescent="0.35">
      <c r="A4877" s="9" t="str">
        <f t="shared" si="160"/>
        <v>CONSUMO PER CAPITA (kg ó litros por individuo)Ovino Ing.100-200MIL</v>
      </c>
      <c r="B4877" s="9">
        <v>0</v>
      </c>
      <c r="C4877" s="9">
        <v>0</v>
      </c>
      <c r="D4877" t="s">
        <v>160</v>
      </c>
      <c r="E4877" s="25">
        <v>0.24496126667347234</v>
      </c>
      <c r="F4877" s="25">
        <v>0.2421954628373475</v>
      </c>
      <c r="G4877" s="25">
        <v>0.1911255018200563</v>
      </c>
      <c r="H4877" s="10">
        <v>0</v>
      </c>
    </row>
    <row r="4878" spans="1:8" x14ac:dyDescent="0.35">
      <c r="A4878" s="9" t="str">
        <f t="shared" si="160"/>
        <v>CONSUMO PER CAPITA (kg ó litros por individuo)Ovino Ing.200-500MIL</v>
      </c>
      <c r="B4878" s="9">
        <v>0</v>
      </c>
      <c r="C4878" s="9">
        <v>0</v>
      </c>
      <c r="D4878" t="s">
        <v>161</v>
      </c>
      <c r="E4878" s="25">
        <v>0.24624714274584586</v>
      </c>
      <c r="F4878" s="25">
        <v>0.23791690008611649</v>
      </c>
      <c r="G4878" s="25">
        <v>0.3025312625209603</v>
      </c>
      <c r="H4878" s="10">
        <v>0</v>
      </c>
    </row>
    <row r="4879" spans="1:8" x14ac:dyDescent="0.35">
      <c r="A4879" s="9" t="str">
        <f t="shared" si="160"/>
        <v>CONSUMO PER CAPITA (kg ó litros por individuo)Ovino Ing.&gt;500MIL</v>
      </c>
      <c r="B4879" s="9">
        <v>0</v>
      </c>
      <c r="C4879" s="9">
        <v>0</v>
      </c>
      <c r="D4879" t="s">
        <v>162</v>
      </c>
      <c r="E4879" s="25">
        <v>0.2877813894550415</v>
      </c>
      <c r="F4879" s="25">
        <v>0.28440183899929183</v>
      </c>
      <c r="G4879" s="25">
        <v>0.28240754403641194</v>
      </c>
      <c r="H4879" s="10">
        <v>0</v>
      </c>
    </row>
    <row r="4880" spans="1:8" x14ac:dyDescent="0.35">
      <c r="A4880" s="9" t="str">
        <f t="shared" si="160"/>
        <v>CONSUMO PER CAPITA (kg ó litros por individuo)Ovino Ing.DE 15 A 19 AÑOS</v>
      </c>
      <c r="B4880" s="9">
        <v>0</v>
      </c>
      <c r="C4880" s="9">
        <v>0</v>
      </c>
      <c r="D4880" t="s">
        <v>163</v>
      </c>
      <c r="E4880" s="25">
        <v>1.4991100310985538E-2</v>
      </c>
      <c r="F4880" s="25" t="s">
        <v>282</v>
      </c>
      <c r="G4880" s="25" t="s">
        <v>282</v>
      </c>
      <c r="H4880" s="10">
        <v>0</v>
      </c>
    </row>
    <row r="4881" spans="1:8" x14ac:dyDescent="0.35">
      <c r="A4881" s="9" t="str">
        <f t="shared" si="160"/>
        <v>CONSUMO PER CAPITA (kg ó litros por individuo)Ovino Ing.DE 20 A 24 AÑOS</v>
      </c>
      <c r="B4881" s="9">
        <v>0</v>
      </c>
      <c r="C4881" s="9">
        <v>0</v>
      </c>
      <c r="D4881" t="s">
        <v>164</v>
      </c>
      <c r="E4881" s="25">
        <v>3.7998310154702612E-2</v>
      </c>
      <c r="F4881" s="25">
        <v>4.0984828152360236E-2</v>
      </c>
      <c r="G4881" s="25">
        <v>1.9682804717845288E-2</v>
      </c>
      <c r="H4881" s="10">
        <v>0</v>
      </c>
    </row>
    <row r="4882" spans="1:8" x14ac:dyDescent="0.35">
      <c r="A4882" s="9" t="str">
        <f t="shared" si="160"/>
        <v>CONSUMO PER CAPITA (kg ó litros por individuo)Ovino Ing.DE 25 A 34 AÑOS</v>
      </c>
      <c r="B4882" s="9">
        <v>0</v>
      </c>
      <c r="C4882" s="9">
        <v>0</v>
      </c>
      <c r="D4882" t="s">
        <v>165</v>
      </c>
      <c r="E4882" s="25">
        <v>7.4941666897767822E-2</v>
      </c>
      <c r="F4882" s="25">
        <v>3.986763901176231E-2</v>
      </c>
      <c r="G4882" s="25">
        <v>8.3851211268404044E-2</v>
      </c>
      <c r="H4882" s="10">
        <v>0</v>
      </c>
    </row>
    <row r="4883" spans="1:8" x14ac:dyDescent="0.35">
      <c r="A4883" s="9" t="str">
        <f t="shared" si="160"/>
        <v>CONSUMO PER CAPITA (kg ó litros por individuo)Ovino Ing.DE 35 A 49 AÑOS</v>
      </c>
      <c r="B4883" s="9">
        <v>0</v>
      </c>
      <c r="C4883" s="9">
        <v>0</v>
      </c>
      <c r="D4883" t="s">
        <v>166</v>
      </c>
      <c r="E4883" s="25">
        <v>0.11755393604828875</v>
      </c>
      <c r="F4883" s="25">
        <v>7.7846520110252587E-2</v>
      </c>
      <c r="G4883" s="25">
        <v>0.12904631834401561</v>
      </c>
      <c r="H4883" s="10">
        <v>0</v>
      </c>
    </row>
    <row r="4884" spans="1:8" x14ac:dyDescent="0.35">
      <c r="A4884" s="9" t="str">
        <f t="shared" si="160"/>
        <v>CONSUMO PER CAPITA (kg ó litros por individuo)Ovino Ing.DE 50 A 59 AÑOS</v>
      </c>
      <c r="B4884" s="9">
        <v>0</v>
      </c>
      <c r="C4884" s="9">
        <v>0</v>
      </c>
      <c r="D4884" t="s">
        <v>167</v>
      </c>
      <c r="E4884" s="25">
        <v>0.2979542271238344</v>
      </c>
      <c r="F4884" s="25">
        <v>0.27912864508570656</v>
      </c>
      <c r="G4884" s="25">
        <v>0.36281766926310777</v>
      </c>
      <c r="H4884" s="10">
        <v>0</v>
      </c>
    </row>
    <row r="4885" spans="1:8" x14ac:dyDescent="0.35">
      <c r="A4885" s="9" t="str">
        <f t="shared" si="160"/>
        <v>CONSUMO PER CAPITA (kg ó litros por individuo)Ovino Ing.DE 60 A 75 AÑOS</v>
      </c>
      <c r="B4885" s="9">
        <v>0</v>
      </c>
      <c r="C4885" s="9">
        <v>0</v>
      </c>
      <c r="D4885" t="s">
        <v>168</v>
      </c>
      <c r="E4885" s="25">
        <v>0.43741254519675521</v>
      </c>
      <c r="F4885" s="25">
        <v>0.57410726243305787</v>
      </c>
      <c r="G4885" s="25">
        <v>0.5144722553922173</v>
      </c>
      <c r="H4885" s="10">
        <v>0</v>
      </c>
    </row>
    <row r="4886" spans="1:8" x14ac:dyDescent="0.35">
      <c r="A4886" s="9" t="str">
        <f t="shared" si="160"/>
        <v>CONSUMO PER CAPITA (kg ó litros por individuo)Ovino Ing.NIVEL ALTO</v>
      </c>
      <c r="B4886" s="9">
        <v>0</v>
      </c>
      <c r="C4886" s="9">
        <v>0</v>
      </c>
      <c r="D4886" t="s">
        <v>256</v>
      </c>
      <c r="E4886" s="25">
        <v>0.19418955355100226</v>
      </c>
      <c r="F4886" s="25">
        <v>0.23974435416857257</v>
      </c>
      <c r="G4886" s="25">
        <v>0.26405649795256508</v>
      </c>
      <c r="H4886" s="10">
        <v>0</v>
      </c>
    </row>
    <row r="4887" spans="1:8" x14ac:dyDescent="0.35">
      <c r="A4887" s="9" t="str">
        <f t="shared" si="160"/>
        <v>CONSUMO PER CAPITA (kg ó litros por individuo)Ovino Ing.NIVEL MEDIO ALTO</v>
      </c>
      <c r="B4887" s="9">
        <v>0</v>
      </c>
      <c r="C4887" s="9">
        <v>0</v>
      </c>
      <c r="D4887" t="s">
        <v>257</v>
      </c>
      <c r="E4887" s="25">
        <v>0.26874505189306225</v>
      </c>
      <c r="F4887" s="25">
        <v>0.20242883420706892</v>
      </c>
      <c r="G4887" s="25">
        <v>0.25171069978994826</v>
      </c>
      <c r="H4887" s="10">
        <v>0</v>
      </c>
    </row>
    <row r="4888" spans="1:8" x14ac:dyDescent="0.35">
      <c r="A4888" s="9" t="str">
        <f t="shared" si="160"/>
        <v>CONSUMO PER CAPITA (kg ó litros por individuo)Ovino Ing.NIVEL MEDIO</v>
      </c>
      <c r="B4888" s="9">
        <v>0</v>
      </c>
      <c r="C4888" s="9">
        <v>0</v>
      </c>
      <c r="D4888" t="s">
        <v>258</v>
      </c>
      <c r="E4888" s="25">
        <v>0.1830004965939433</v>
      </c>
      <c r="F4888" s="25">
        <v>0.2416386415423763</v>
      </c>
      <c r="G4888" s="25">
        <v>0.24754319651692372</v>
      </c>
      <c r="H4888" s="10">
        <v>0</v>
      </c>
    </row>
    <row r="4889" spans="1:8" x14ac:dyDescent="0.35">
      <c r="A4889" s="9" t="str">
        <f t="shared" si="160"/>
        <v>CONSUMO PER CAPITA (kg ó litros por individuo)Ovino Ing.NIVEL MEDIO BAJO</v>
      </c>
      <c r="B4889" s="9">
        <v>0</v>
      </c>
      <c r="C4889" s="9">
        <v>0</v>
      </c>
      <c r="D4889" t="s">
        <v>259</v>
      </c>
      <c r="E4889" s="25">
        <v>0.33098547656415056</v>
      </c>
      <c r="F4889" s="25">
        <v>0.11659103979027544</v>
      </c>
      <c r="G4889" s="25">
        <v>0.14179250699073803</v>
      </c>
      <c r="H4889" s="10">
        <v>0</v>
      </c>
    </row>
    <row r="4890" spans="1:8" x14ac:dyDescent="0.35">
      <c r="A4890" s="9" t="str">
        <f t="shared" si="160"/>
        <v>CONSUMO PER CAPITA (kg ó litros por individuo)Ovino Ing.NIVEL BAJO</v>
      </c>
      <c r="B4890" s="9">
        <v>0</v>
      </c>
      <c r="C4890" s="9">
        <v>0</v>
      </c>
      <c r="D4890" t="s">
        <v>260</v>
      </c>
      <c r="E4890" s="25">
        <v>0.1248870719525029</v>
      </c>
      <c r="F4890" s="25">
        <v>0.24568428989027841</v>
      </c>
      <c r="G4890" s="25">
        <v>0.27432537106662719</v>
      </c>
      <c r="H4890" s="10">
        <v>0</v>
      </c>
    </row>
    <row r="4891" spans="1:8" x14ac:dyDescent="0.35">
      <c r="A4891" s="9" t="str">
        <f t="shared" si="160"/>
        <v>CONSUMO PER CAPITA (kg ó litros por individuo)Ovino Ing.HOMBRE</v>
      </c>
      <c r="B4891" s="9">
        <v>0</v>
      </c>
      <c r="C4891" s="9">
        <v>0</v>
      </c>
      <c r="D4891" t="s">
        <v>173</v>
      </c>
      <c r="E4891" s="25">
        <v>0.21772484000474576</v>
      </c>
      <c r="F4891" s="25">
        <v>0.27672467065274847</v>
      </c>
      <c r="G4891" s="25">
        <v>0.31161977661813373</v>
      </c>
      <c r="H4891" s="10">
        <v>0</v>
      </c>
    </row>
    <row r="4892" spans="1:8" x14ac:dyDescent="0.35">
      <c r="A4892" s="9" t="str">
        <f t="shared" si="160"/>
        <v>CONSUMO PER CAPITA (kg ó litros por individuo)Ovino Ing.MUJER</v>
      </c>
      <c r="B4892" s="9">
        <v>0</v>
      </c>
      <c r="C4892" s="9">
        <v>0</v>
      </c>
      <c r="D4892" t="s">
        <v>174</v>
      </c>
      <c r="E4892" s="25">
        <v>0.19626023483188418</v>
      </c>
      <c r="F4892" s="25">
        <v>0.1590962689898423</v>
      </c>
      <c r="G4892" s="25">
        <v>0.17173191002747648</v>
      </c>
      <c r="H4892" s="10">
        <v>0</v>
      </c>
    </row>
    <row r="4893" spans="1:8" x14ac:dyDescent="0.35">
      <c r="A4893" s="9" t="str">
        <f>$B$4683&amp;$C$4893&amp;D4893</f>
        <v>CONSUMO PER CAPITA (kg ó litros por individuo)Resto Carne Ing.T.ESPAÑA</v>
      </c>
      <c r="B4893" s="9">
        <v>0</v>
      </c>
      <c r="C4893" s="9" t="s">
        <v>68</v>
      </c>
      <c r="D4893" t="s">
        <v>145</v>
      </c>
      <c r="E4893" s="25">
        <v>0.68190511586520008</v>
      </c>
      <c r="F4893" s="25">
        <v>0.67117519777117707</v>
      </c>
      <c r="G4893" s="25">
        <v>0.64556997038056207</v>
      </c>
      <c r="H4893" s="10">
        <v>0</v>
      </c>
    </row>
    <row r="4894" spans="1:8" x14ac:dyDescent="0.35">
      <c r="A4894" s="9" t="str">
        <f t="shared" ref="A4894:A4922" si="161">$B$4683&amp;$C$4893&amp;D4894</f>
        <v>CONSUMO PER CAPITA (kg ó litros por individuo)Resto Carne Ing.BCN AM</v>
      </c>
      <c r="B4894" s="9">
        <v>0</v>
      </c>
      <c r="C4894" s="9">
        <v>0</v>
      </c>
      <c r="D4894" t="s">
        <v>147</v>
      </c>
      <c r="E4894" s="25">
        <v>0.64446673720775738</v>
      </c>
      <c r="F4894" s="25">
        <v>0.60398118973568204</v>
      </c>
      <c r="G4894" s="25">
        <v>0.62486207746700762</v>
      </c>
      <c r="H4894" s="10">
        <v>0</v>
      </c>
    </row>
    <row r="4895" spans="1:8" x14ac:dyDescent="0.35">
      <c r="A4895" s="9" t="str">
        <f t="shared" si="161"/>
        <v>CONSUMO PER CAPITA (kg ó litros por individuo)Resto Carne Ing.REST.CAT ARAGON</v>
      </c>
      <c r="B4895" s="9">
        <v>0</v>
      </c>
      <c r="C4895" s="9">
        <v>0</v>
      </c>
      <c r="D4895" t="s">
        <v>148</v>
      </c>
      <c r="E4895" s="25">
        <v>0.91725774018529904</v>
      </c>
      <c r="F4895" s="25">
        <v>0.9516750034021304</v>
      </c>
      <c r="G4895" s="25">
        <v>0.84535943330212304</v>
      </c>
      <c r="H4895" s="10">
        <v>0</v>
      </c>
    </row>
    <row r="4896" spans="1:8" x14ac:dyDescent="0.35">
      <c r="A4896" s="9" t="str">
        <f t="shared" si="161"/>
        <v>CONSUMO PER CAPITA (kg ó litros por individuo)Resto Carne Ing.LEVANTE</v>
      </c>
      <c r="B4896" s="9">
        <v>0</v>
      </c>
      <c r="C4896" s="9">
        <v>0</v>
      </c>
      <c r="D4896" t="s">
        <v>149</v>
      </c>
      <c r="E4896" s="25">
        <v>0.73598423410175773</v>
      </c>
      <c r="F4896" s="25">
        <v>0.68457569970384147</v>
      </c>
      <c r="G4896" s="25">
        <v>0.69736203019766541</v>
      </c>
      <c r="H4896" s="10">
        <v>0</v>
      </c>
    </row>
    <row r="4897" spans="1:8" x14ac:dyDescent="0.35">
      <c r="A4897" s="9" t="str">
        <f t="shared" si="161"/>
        <v>CONSUMO PER CAPITA (kg ó litros por individuo)Resto Carne Ing.ANDALUCIA</v>
      </c>
      <c r="B4897" s="9">
        <v>0</v>
      </c>
      <c r="C4897" s="9">
        <v>0</v>
      </c>
      <c r="D4897" t="s">
        <v>150</v>
      </c>
      <c r="E4897" s="25">
        <v>0.59471491391854092</v>
      </c>
      <c r="F4897" s="25">
        <v>0.56405173669137476</v>
      </c>
      <c r="G4897" s="25">
        <v>0.52979734831920067</v>
      </c>
      <c r="H4897" s="10">
        <v>0</v>
      </c>
    </row>
    <row r="4898" spans="1:8" x14ac:dyDescent="0.35">
      <c r="A4898" s="9" t="str">
        <f t="shared" si="161"/>
        <v>CONSUMO PER CAPITA (kg ó litros por individuo)Resto Carne Ing.MDD AM</v>
      </c>
      <c r="B4898" s="9">
        <v>0</v>
      </c>
      <c r="C4898" s="9">
        <v>0</v>
      </c>
      <c r="D4898" t="s">
        <v>151</v>
      </c>
      <c r="E4898" s="25">
        <v>0.8254641906893625</v>
      </c>
      <c r="F4898" s="25">
        <v>0.74023431247677218</v>
      </c>
      <c r="G4898" s="25">
        <v>0.88820082906791764</v>
      </c>
      <c r="H4898" s="10">
        <v>0</v>
      </c>
    </row>
    <row r="4899" spans="1:8" x14ac:dyDescent="0.35">
      <c r="A4899" s="9" t="str">
        <f t="shared" si="161"/>
        <v>CONSUMO PER CAPITA (kg ó litros por individuo)Resto Carne Ing.RTO CENTRO</v>
      </c>
      <c r="B4899" s="9">
        <v>0</v>
      </c>
      <c r="C4899" s="9">
        <v>0</v>
      </c>
      <c r="D4899" t="s">
        <v>152</v>
      </c>
      <c r="E4899" s="25">
        <v>0.56560550951737287</v>
      </c>
      <c r="F4899" s="25">
        <v>0.60764044831945607</v>
      </c>
      <c r="G4899" s="25">
        <v>0.48752532625989753</v>
      </c>
      <c r="H4899" s="10">
        <v>0</v>
      </c>
    </row>
    <row r="4900" spans="1:8" x14ac:dyDescent="0.35">
      <c r="A4900" s="9" t="str">
        <f t="shared" si="161"/>
        <v>CONSUMO PER CAPITA (kg ó litros por individuo)Resto Carne Ing.NORTE-CENTRO</v>
      </c>
      <c r="B4900" s="9">
        <v>0</v>
      </c>
      <c r="C4900" s="9">
        <v>0</v>
      </c>
      <c r="D4900" t="s">
        <v>153</v>
      </c>
      <c r="E4900" s="25">
        <v>0.57796197095469604</v>
      </c>
      <c r="F4900" s="25">
        <v>0.56951146970959288</v>
      </c>
      <c r="G4900" s="25">
        <v>0.54916997338115126</v>
      </c>
      <c r="H4900" s="10">
        <v>0</v>
      </c>
    </row>
    <row r="4901" spans="1:8" x14ac:dyDescent="0.35">
      <c r="A4901" s="9" t="str">
        <f t="shared" si="161"/>
        <v>CONSUMO PER CAPITA (kg ó litros por individuo)Resto Carne Ing.NOROESTE</v>
      </c>
      <c r="B4901" s="9">
        <v>0</v>
      </c>
      <c r="C4901" s="9">
        <v>0</v>
      </c>
      <c r="D4901" t="s">
        <v>154</v>
      </c>
      <c r="E4901" s="25">
        <v>0.50760902650864692</v>
      </c>
      <c r="F4901" s="25">
        <v>0.62426669670601109</v>
      </c>
      <c r="G4901" s="25">
        <v>0.45441284913748375</v>
      </c>
      <c r="H4901" s="10">
        <v>0</v>
      </c>
    </row>
    <row r="4902" spans="1:8" x14ac:dyDescent="0.35">
      <c r="A4902" s="9" t="str">
        <f t="shared" si="161"/>
        <v>CONSUMO PER CAPITA (kg ó litros por individuo)Resto Carne Ing.&lt;2MIL</v>
      </c>
      <c r="B4902" s="9">
        <v>0</v>
      </c>
      <c r="C4902" s="9">
        <v>0</v>
      </c>
      <c r="D4902" t="s">
        <v>155</v>
      </c>
      <c r="E4902" s="25">
        <v>0.43568532512326091</v>
      </c>
      <c r="F4902" s="25">
        <v>0.43153866255114615</v>
      </c>
      <c r="G4902" s="25">
        <v>0.38750980061012646</v>
      </c>
      <c r="H4902" s="10">
        <v>0</v>
      </c>
    </row>
    <row r="4903" spans="1:8" x14ac:dyDescent="0.35">
      <c r="A4903" s="9" t="str">
        <f t="shared" si="161"/>
        <v>CONSUMO PER CAPITA (kg ó litros por individuo)Resto Carne Ing.2-5MIL</v>
      </c>
      <c r="B4903" s="9">
        <v>0</v>
      </c>
      <c r="C4903" s="9">
        <v>0</v>
      </c>
      <c r="D4903" t="s">
        <v>156</v>
      </c>
      <c r="E4903" s="25">
        <v>0.59317956016575057</v>
      </c>
      <c r="F4903" s="25">
        <v>0.82894037208273275</v>
      </c>
      <c r="G4903" s="25">
        <v>0.51462917061034097</v>
      </c>
      <c r="H4903" s="10">
        <v>0</v>
      </c>
    </row>
    <row r="4904" spans="1:8" x14ac:dyDescent="0.35">
      <c r="A4904" s="9" t="str">
        <f t="shared" si="161"/>
        <v>CONSUMO PER CAPITA (kg ó litros por individuo)Resto Carne Ing.5-10MIL</v>
      </c>
      <c r="B4904" s="9">
        <v>0</v>
      </c>
      <c r="C4904" s="9">
        <v>0</v>
      </c>
      <c r="D4904" t="s">
        <v>157</v>
      </c>
      <c r="E4904" s="25">
        <v>0.4886762930244527</v>
      </c>
      <c r="F4904" s="25">
        <v>0.67055798851917026</v>
      </c>
      <c r="G4904" s="25">
        <v>0.54600450023842739</v>
      </c>
      <c r="H4904" s="10">
        <v>0</v>
      </c>
    </row>
    <row r="4905" spans="1:8" x14ac:dyDescent="0.35">
      <c r="A4905" s="9" t="str">
        <f t="shared" si="161"/>
        <v>CONSUMO PER CAPITA (kg ó litros por individuo)Resto Carne Ing.10-30MIL</v>
      </c>
      <c r="B4905" s="9">
        <v>0</v>
      </c>
      <c r="C4905" s="9">
        <v>0</v>
      </c>
      <c r="D4905" t="s">
        <v>158</v>
      </c>
      <c r="E4905" s="25">
        <v>0.76145564154846324</v>
      </c>
      <c r="F4905" s="25">
        <v>0.58465531332594023</v>
      </c>
      <c r="G4905" s="25">
        <v>0.66592472643871914</v>
      </c>
      <c r="H4905" s="10">
        <v>0</v>
      </c>
    </row>
    <row r="4906" spans="1:8" x14ac:dyDescent="0.35">
      <c r="A4906" s="9" t="str">
        <f t="shared" si="161"/>
        <v>CONSUMO PER CAPITA (kg ó litros por individuo)Resto Carne Ing.30-100MIL</v>
      </c>
      <c r="B4906" s="9">
        <v>0</v>
      </c>
      <c r="C4906" s="9">
        <v>0</v>
      </c>
      <c r="D4906" t="s">
        <v>159</v>
      </c>
      <c r="E4906" s="25">
        <v>0.73798259485159878</v>
      </c>
      <c r="F4906" s="25">
        <v>0.60354433372128824</v>
      </c>
      <c r="G4906" s="25">
        <v>0.65656379974126622</v>
      </c>
      <c r="H4906" s="10">
        <v>0</v>
      </c>
    </row>
    <row r="4907" spans="1:8" x14ac:dyDescent="0.35">
      <c r="A4907" s="9" t="str">
        <f t="shared" si="161"/>
        <v>CONSUMO PER CAPITA (kg ó litros por individuo)Resto Carne Ing.100-200MIL</v>
      </c>
      <c r="B4907" s="9">
        <v>0</v>
      </c>
      <c r="C4907" s="9">
        <v>0</v>
      </c>
      <c r="D4907" t="s">
        <v>160</v>
      </c>
      <c r="E4907" s="25">
        <v>0.88849355745477909</v>
      </c>
      <c r="F4907" s="25">
        <v>0.84180590357966989</v>
      </c>
      <c r="G4907" s="25">
        <v>0.76190562403974516</v>
      </c>
      <c r="H4907" s="10">
        <v>0</v>
      </c>
    </row>
    <row r="4908" spans="1:8" x14ac:dyDescent="0.35">
      <c r="A4908" s="9" t="str">
        <f t="shared" si="161"/>
        <v>CONSUMO PER CAPITA (kg ó litros por individuo)Resto Carne Ing.200-500MIL</v>
      </c>
      <c r="B4908" s="9">
        <v>0</v>
      </c>
      <c r="C4908" s="9">
        <v>0</v>
      </c>
      <c r="D4908" t="s">
        <v>161</v>
      </c>
      <c r="E4908" s="25">
        <v>0.61368563893747008</v>
      </c>
      <c r="F4908" s="25">
        <v>0.80166654552268646</v>
      </c>
      <c r="G4908" s="25">
        <v>0.71468792735315656</v>
      </c>
      <c r="H4908" s="10">
        <v>0</v>
      </c>
    </row>
    <row r="4909" spans="1:8" x14ac:dyDescent="0.35">
      <c r="A4909" s="9" t="str">
        <f t="shared" si="161"/>
        <v>CONSUMO PER CAPITA (kg ó litros por individuo)Resto Carne Ing.&gt;500MIL</v>
      </c>
      <c r="B4909" s="9">
        <v>0</v>
      </c>
      <c r="C4909" s="9">
        <v>0</v>
      </c>
      <c r="D4909" t="s">
        <v>162</v>
      </c>
      <c r="E4909" s="25">
        <v>0.6743323659628454</v>
      </c>
      <c r="F4909" s="25">
        <v>0.66954841401230769</v>
      </c>
      <c r="G4909" s="25">
        <v>0.67611970288417333</v>
      </c>
      <c r="H4909" s="10">
        <v>0</v>
      </c>
    </row>
    <row r="4910" spans="1:8" x14ac:dyDescent="0.35">
      <c r="A4910" s="9" t="str">
        <f t="shared" si="161"/>
        <v>CONSUMO PER CAPITA (kg ó litros por individuo)Resto Carne Ing.DE 15 A 19 AÑOS</v>
      </c>
      <c r="B4910" s="9">
        <v>0</v>
      </c>
      <c r="C4910" s="9">
        <v>0</v>
      </c>
      <c r="D4910" t="s">
        <v>163</v>
      </c>
      <c r="E4910" s="25">
        <v>0.17016018074762465</v>
      </c>
      <c r="F4910" s="25">
        <v>0.21465941236436042</v>
      </c>
      <c r="G4910" s="25">
        <v>0.19475484178888433</v>
      </c>
      <c r="H4910" s="10">
        <v>0</v>
      </c>
    </row>
    <row r="4911" spans="1:8" x14ac:dyDescent="0.35">
      <c r="A4911" s="9" t="str">
        <f t="shared" si="161"/>
        <v>CONSUMO PER CAPITA (kg ó litros por individuo)Resto Carne Ing.DE 20 A 24 AÑOS</v>
      </c>
      <c r="B4911" s="9">
        <v>0</v>
      </c>
      <c r="C4911" s="9">
        <v>0</v>
      </c>
      <c r="D4911" t="s">
        <v>164</v>
      </c>
      <c r="E4911" s="25">
        <v>0.19183403245902012</v>
      </c>
      <c r="F4911" s="25">
        <v>0.14952160210852736</v>
      </c>
      <c r="G4911" s="25">
        <v>0.23811264850590841</v>
      </c>
      <c r="H4911" s="10">
        <v>0</v>
      </c>
    </row>
    <row r="4912" spans="1:8" x14ac:dyDescent="0.35">
      <c r="A4912" s="9" t="str">
        <f t="shared" si="161"/>
        <v>CONSUMO PER CAPITA (kg ó litros por individuo)Resto Carne Ing.DE 25 A 34 AÑOS</v>
      </c>
      <c r="B4912" s="9">
        <v>0</v>
      </c>
      <c r="C4912" s="9">
        <v>0</v>
      </c>
      <c r="D4912" t="s">
        <v>165</v>
      </c>
      <c r="E4912" s="25">
        <v>0.56367145983922184</v>
      </c>
      <c r="F4912" s="25">
        <v>0.51622958612142245</v>
      </c>
      <c r="G4912" s="25">
        <v>0.46626637628114964</v>
      </c>
      <c r="H4912" s="10">
        <v>0</v>
      </c>
    </row>
    <row r="4913" spans="1:8" x14ac:dyDescent="0.35">
      <c r="A4913" s="9" t="str">
        <f t="shared" si="161"/>
        <v>CONSUMO PER CAPITA (kg ó litros por individuo)Resto Carne Ing.DE 35 A 49 AÑOS</v>
      </c>
      <c r="B4913" s="9">
        <v>0</v>
      </c>
      <c r="C4913" s="9">
        <v>0</v>
      </c>
      <c r="D4913" t="s">
        <v>166</v>
      </c>
      <c r="E4913" s="25">
        <v>0.59933746330125826</v>
      </c>
      <c r="F4913" s="25">
        <v>0.57326822297506042</v>
      </c>
      <c r="G4913" s="25">
        <v>0.51669777345505252</v>
      </c>
      <c r="H4913" s="10">
        <v>0</v>
      </c>
    </row>
    <row r="4914" spans="1:8" x14ac:dyDescent="0.35">
      <c r="A4914" s="9" t="str">
        <f t="shared" si="161"/>
        <v>CONSUMO PER CAPITA (kg ó litros por individuo)Resto Carne Ing.DE 50 A 59 AÑOS</v>
      </c>
      <c r="B4914" s="9">
        <v>0</v>
      </c>
      <c r="C4914" s="9">
        <v>0</v>
      </c>
      <c r="D4914" t="s">
        <v>167</v>
      </c>
      <c r="E4914" s="25">
        <v>0.91808464284066627</v>
      </c>
      <c r="F4914" s="25">
        <v>0.9938932197413276</v>
      </c>
      <c r="G4914" s="25">
        <v>0.95443676159396129</v>
      </c>
      <c r="H4914" s="10">
        <v>0</v>
      </c>
    </row>
    <row r="4915" spans="1:8" x14ac:dyDescent="0.35">
      <c r="A4915" s="9" t="str">
        <f t="shared" si="161"/>
        <v>CONSUMO PER CAPITA (kg ó litros por individuo)Resto Carne Ing.DE 60 A 75 AÑOS</v>
      </c>
      <c r="B4915" s="9">
        <v>0</v>
      </c>
      <c r="C4915" s="9">
        <v>0</v>
      </c>
      <c r="D4915" t="s">
        <v>168</v>
      </c>
      <c r="E4915" s="25">
        <v>0.95614722237998795</v>
      </c>
      <c r="F4915" s="25">
        <v>0.90500967323114678</v>
      </c>
      <c r="G4915" s="25">
        <v>0.91030848238816597</v>
      </c>
      <c r="H4915" s="10">
        <v>0</v>
      </c>
    </row>
    <row r="4916" spans="1:8" x14ac:dyDescent="0.35">
      <c r="A4916" s="9" t="str">
        <f t="shared" si="161"/>
        <v>CONSUMO PER CAPITA (kg ó litros por individuo)Resto Carne Ing.NIVEL ALTO</v>
      </c>
      <c r="B4916" s="9">
        <v>0</v>
      </c>
      <c r="C4916" s="9">
        <v>0</v>
      </c>
      <c r="D4916" t="s">
        <v>256</v>
      </c>
      <c r="E4916" s="25">
        <v>0.86535414927555954</v>
      </c>
      <c r="F4916" s="25">
        <v>0.93541127698347371</v>
      </c>
      <c r="G4916" s="25">
        <v>0.76157738111552431</v>
      </c>
      <c r="H4916" s="10">
        <v>0</v>
      </c>
    </row>
    <row r="4917" spans="1:8" x14ac:dyDescent="0.35">
      <c r="A4917" s="9" t="str">
        <f t="shared" si="161"/>
        <v>CONSUMO PER CAPITA (kg ó litros por individuo)Resto Carne Ing.NIVEL MEDIO ALTO</v>
      </c>
      <c r="B4917" s="9">
        <v>0</v>
      </c>
      <c r="C4917" s="9">
        <v>0</v>
      </c>
      <c r="D4917" t="s">
        <v>257</v>
      </c>
      <c r="E4917" s="25">
        <v>0.65496168308475289</v>
      </c>
      <c r="F4917" s="25">
        <v>0.61438803648410123</v>
      </c>
      <c r="G4917" s="25">
        <v>0.74735435842163533</v>
      </c>
      <c r="H4917" s="10">
        <v>0</v>
      </c>
    </row>
    <row r="4918" spans="1:8" x14ac:dyDescent="0.35">
      <c r="A4918" s="9" t="str">
        <f t="shared" si="161"/>
        <v>CONSUMO PER CAPITA (kg ó litros por individuo)Resto Carne Ing.NIVEL MEDIO</v>
      </c>
      <c r="B4918" s="9">
        <v>0</v>
      </c>
      <c r="C4918" s="9">
        <v>0</v>
      </c>
      <c r="D4918" t="s">
        <v>258</v>
      </c>
      <c r="E4918" s="25">
        <v>0.66499214862472722</v>
      </c>
      <c r="F4918" s="25">
        <v>0.59827651634180334</v>
      </c>
      <c r="G4918" s="25">
        <v>0.67920768409631527</v>
      </c>
      <c r="H4918" s="10">
        <v>0</v>
      </c>
    </row>
    <row r="4919" spans="1:8" x14ac:dyDescent="0.35">
      <c r="A4919" s="9" t="str">
        <f t="shared" si="161"/>
        <v>CONSUMO PER CAPITA (kg ó litros por individuo)Resto Carne Ing.NIVEL MEDIO BAJO</v>
      </c>
      <c r="B4919" s="9">
        <v>0</v>
      </c>
      <c r="C4919" s="9">
        <v>0</v>
      </c>
      <c r="D4919" t="s">
        <v>259</v>
      </c>
      <c r="E4919" s="25">
        <v>0.69861081488093713</v>
      </c>
      <c r="F4919" s="25">
        <v>0.62292349386093759</v>
      </c>
      <c r="G4919" s="25">
        <v>0.56387902811993029</v>
      </c>
      <c r="H4919" s="10">
        <v>0</v>
      </c>
    </row>
    <row r="4920" spans="1:8" x14ac:dyDescent="0.35">
      <c r="A4920" s="9" t="str">
        <f t="shared" si="161"/>
        <v>CONSUMO PER CAPITA (kg ó litros por individuo)Resto Carne Ing.NIVEL BAJO</v>
      </c>
      <c r="B4920" s="9">
        <v>0</v>
      </c>
      <c r="C4920" s="9">
        <v>0</v>
      </c>
      <c r="D4920" t="s">
        <v>260</v>
      </c>
      <c r="E4920" s="25">
        <v>0.5278229207882672</v>
      </c>
      <c r="F4920" s="25">
        <v>0.55860569823305639</v>
      </c>
      <c r="G4920" s="25">
        <v>0.47256166663255705</v>
      </c>
      <c r="H4920" s="10">
        <v>0</v>
      </c>
    </row>
    <row r="4921" spans="1:8" x14ac:dyDescent="0.35">
      <c r="A4921" s="9" t="str">
        <f t="shared" si="161"/>
        <v>CONSUMO PER CAPITA (kg ó litros por individuo)Resto Carne Ing.HOMBRE</v>
      </c>
      <c r="B4921" s="9">
        <v>0</v>
      </c>
      <c r="C4921" s="9">
        <v>0</v>
      </c>
      <c r="D4921" t="s">
        <v>173</v>
      </c>
      <c r="E4921" s="25">
        <v>0.68298024211401109</v>
      </c>
      <c r="F4921" s="25">
        <v>0.64628413942018892</v>
      </c>
      <c r="G4921" s="25">
        <v>0.65520689651940711</v>
      </c>
      <c r="H4921" s="10">
        <v>0</v>
      </c>
    </row>
    <row r="4922" spans="1:8" x14ac:dyDescent="0.35">
      <c r="A4922" s="9" t="str">
        <f t="shared" si="161"/>
        <v>CONSUMO PER CAPITA (kg ó litros por individuo)Resto Carne Ing.MUJER</v>
      </c>
      <c r="B4922" s="9">
        <v>0</v>
      </c>
      <c r="C4922" s="9">
        <v>0</v>
      </c>
      <c r="D4922" t="s">
        <v>174</v>
      </c>
      <c r="E4922" s="25">
        <v>0.68084105501685066</v>
      </c>
      <c r="F4922" s="25">
        <v>0.69576952193959452</v>
      </c>
      <c r="G4922" s="25">
        <v>0.63606400273356267</v>
      </c>
      <c r="H4922" s="10">
        <v>0</v>
      </c>
    </row>
    <row r="4923" spans="1:8" x14ac:dyDescent="0.35">
      <c r="A4923" s="9" t="str">
        <f>$B$4683&amp;$C$4923&amp;D4923</f>
        <v>CONSUMO PER CAPITA (kg ó litros por individuo)Carnes Transform.IngT.ESPAÑA</v>
      </c>
      <c r="B4923" s="9">
        <v>0</v>
      </c>
      <c r="C4923" s="9" t="s">
        <v>70</v>
      </c>
      <c r="D4923" t="s">
        <v>145</v>
      </c>
      <c r="E4923" s="25">
        <v>0.8713404794775812</v>
      </c>
      <c r="F4923" s="25">
        <v>0.80778221285096197</v>
      </c>
      <c r="G4923" s="25">
        <v>0.86758281273779281</v>
      </c>
      <c r="H4923" s="10">
        <v>0</v>
      </c>
    </row>
    <row r="4924" spans="1:8" x14ac:dyDescent="0.35">
      <c r="A4924" s="9" t="str">
        <f t="shared" ref="A4924:A4952" si="162">$B$4683&amp;$C$4923&amp;D4924</f>
        <v>CONSUMO PER CAPITA (kg ó litros por individuo)Carnes Transform.IngBCN AM</v>
      </c>
      <c r="B4924" s="9">
        <v>0</v>
      </c>
      <c r="C4924" s="9">
        <v>0</v>
      </c>
      <c r="D4924" t="s">
        <v>147</v>
      </c>
      <c r="E4924" s="25">
        <v>0.96668970138112242</v>
      </c>
      <c r="F4924" s="25">
        <v>0.83747158945766265</v>
      </c>
      <c r="G4924" s="25">
        <v>1.0543577188201432</v>
      </c>
      <c r="H4924" s="10">
        <v>0</v>
      </c>
    </row>
    <row r="4925" spans="1:8" x14ac:dyDescent="0.35">
      <c r="A4925" s="9" t="str">
        <f t="shared" si="162"/>
        <v>CONSUMO PER CAPITA (kg ó litros por individuo)Carnes Transform.IngREST.CAT ARAGON</v>
      </c>
      <c r="B4925" s="9">
        <v>0</v>
      </c>
      <c r="C4925" s="9">
        <v>0</v>
      </c>
      <c r="D4925" t="s">
        <v>148</v>
      </c>
      <c r="E4925" s="25">
        <v>0.72870339608534052</v>
      </c>
      <c r="F4925" s="25">
        <v>0.67342804502347475</v>
      </c>
      <c r="G4925" s="25">
        <v>0.78777883025459672</v>
      </c>
      <c r="H4925" s="10">
        <v>0</v>
      </c>
    </row>
    <row r="4926" spans="1:8" x14ac:dyDescent="0.35">
      <c r="A4926" s="9" t="str">
        <f t="shared" si="162"/>
        <v>CONSUMO PER CAPITA (kg ó litros por individuo)Carnes Transform.IngLEVANTE</v>
      </c>
      <c r="B4926" s="9">
        <v>0</v>
      </c>
      <c r="C4926" s="9">
        <v>0</v>
      </c>
      <c r="D4926" t="s">
        <v>149</v>
      </c>
      <c r="E4926" s="25">
        <v>1.0402327761592585</v>
      </c>
      <c r="F4926" s="25">
        <v>0.91362802633089268</v>
      </c>
      <c r="G4926" s="25">
        <v>1.0007003104462535</v>
      </c>
      <c r="H4926" s="10">
        <v>0</v>
      </c>
    </row>
    <row r="4927" spans="1:8" x14ac:dyDescent="0.35">
      <c r="A4927" s="9" t="str">
        <f t="shared" si="162"/>
        <v>CONSUMO PER CAPITA (kg ó litros por individuo)Carnes Transform.IngANDALUCIA</v>
      </c>
      <c r="B4927" s="9">
        <v>0</v>
      </c>
      <c r="C4927" s="9">
        <v>0</v>
      </c>
      <c r="D4927" t="s">
        <v>150</v>
      </c>
      <c r="E4927" s="25">
        <v>0.95410754781078266</v>
      </c>
      <c r="F4927" s="25">
        <v>0.89137885702358799</v>
      </c>
      <c r="G4927" s="25">
        <v>0.898591227352319</v>
      </c>
      <c r="H4927" s="10">
        <v>0</v>
      </c>
    </row>
    <row r="4928" spans="1:8" x14ac:dyDescent="0.35">
      <c r="A4928" s="9" t="str">
        <f t="shared" si="162"/>
        <v>CONSUMO PER CAPITA (kg ó litros por individuo)Carnes Transform.IngMDD AM</v>
      </c>
      <c r="B4928" s="9">
        <v>0</v>
      </c>
      <c r="C4928" s="9">
        <v>0</v>
      </c>
      <c r="D4928" t="s">
        <v>151</v>
      </c>
      <c r="E4928" s="25">
        <v>0.99414783136434592</v>
      </c>
      <c r="F4928" s="25">
        <v>0.90011868872297962</v>
      </c>
      <c r="G4928" s="25">
        <v>0.9996860082786152</v>
      </c>
      <c r="H4928" s="10">
        <v>0</v>
      </c>
    </row>
    <row r="4929" spans="1:8" x14ac:dyDescent="0.35">
      <c r="A4929" s="9" t="str">
        <f t="shared" si="162"/>
        <v>CONSUMO PER CAPITA (kg ó litros por individuo)Carnes Transform.IngRTO CENTRO</v>
      </c>
      <c r="B4929" s="9">
        <v>0</v>
      </c>
      <c r="C4929" s="9">
        <v>0</v>
      </c>
      <c r="D4929" t="s">
        <v>152</v>
      </c>
      <c r="E4929" s="25">
        <v>0.82991003534028984</v>
      </c>
      <c r="F4929" s="25">
        <v>0.88515484696147817</v>
      </c>
      <c r="G4929" s="25">
        <v>0.89314156965638292</v>
      </c>
      <c r="H4929" s="10">
        <v>0</v>
      </c>
    </row>
    <row r="4930" spans="1:8" x14ac:dyDescent="0.35">
      <c r="A4930" s="9" t="str">
        <f t="shared" si="162"/>
        <v>CONSUMO PER CAPITA (kg ó litros por individuo)Carnes Transform.IngNORTE-CENTRO</v>
      </c>
      <c r="B4930" s="9">
        <v>0</v>
      </c>
      <c r="C4930" s="9">
        <v>0</v>
      </c>
      <c r="D4930" t="s">
        <v>153</v>
      </c>
      <c r="E4930" s="25">
        <v>0.67229934928314428</v>
      </c>
      <c r="F4930" s="25">
        <v>0.64897636468537145</v>
      </c>
      <c r="G4930" s="25">
        <v>0.65148414251314279</v>
      </c>
      <c r="H4930" s="10">
        <v>0</v>
      </c>
    </row>
    <row r="4931" spans="1:8" x14ac:dyDescent="0.35">
      <c r="A4931" s="9" t="str">
        <f t="shared" si="162"/>
        <v>CONSUMO PER CAPITA (kg ó litros por individuo)Carnes Transform.IngNOROESTE</v>
      </c>
      <c r="B4931" s="9">
        <v>0</v>
      </c>
      <c r="C4931" s="9">
        <v>0</v>
      </c>
      <c r="D4931" t="s">
        <v>154</v>
      </c>
      <c r="E4931" s="25">
        <v>0.57008244017210508</v>
      </c>
      <c r="F4931" s="25">
        <v>0.54554578943156629</v>
      </c>
      <c r="G4931" s="25">
        <v>0.48522057185785955</v>
      </c>
      <c r="H4931" s="10">
        <v>0</v>
      </c>
    </row>
    <row r="4932" spans="1:8" x14ac:dyDescent="0.35">
      <c r="A4932" s="9" t="str">
        <f t="shared" si="162"/>
        <v>CONSUMO PER CAPITA (kg ó litros por individuo)Carnes Transform.Ing&lt;2MIL</v>
      </c>
      <c r="B4932" s="9">
        <v>0</v>
      </c>
      <c r="C4932" s="9">
        <v>0</v>
      </c>
      <c r="D4932" t="s">
        <v>155</v>
      </c>
      <c r="E4932" s="25">
        <v>0.64060032068350459</v>
      </c>
      <c r="F4932" s="25">
        <v>0.65880047240847761</v>
      </c>
      <c r="G4932" s="25">
        <v>0.5315418169160111</v>
      </c>
      <c r="H4932" s="10">
        <v>0</v>
      </c>
    </row>
    <row r="4933" spans="1:8" x14ac:dyDescent="0.35">
      <c r="A4933" s="9" t="str">
        <f t="shared" si="162"/>
        <v>CONSUMO PER CAPITA (kg ó litros por individuo)Carnes Transform.Ing2-5MIL</v>
      </c>
      <c r="B4933" s="9">
        <v>0</v>
      </c>
      <c r="C4933" s="9">
        <v>0</v>
      </c>
      <c r="D4933" t="s">
        <v>156</v>
      </c>
      <c r="E4933" s="25">
        <v>1.0027873301094747</v>
      </c>
      <c r="F4933" s="25">
        <v>0.62569930732876045</v>
      </c>
      <c r="G4933" s="25">
        <v>0.43939270981820155</v>
      </c>
      <c r="H4933" s="10">
        <v>0</v>
      </c>
    </row>
    <row r="4934" spans="1:8" x14ac:dyDescent="0.35">
      <c r="A4934" s="9" t="str">
        <f t="shared" si="162"/>
        <v>CONSUMO PER CAPITA (kg ó litros por individuo)Carnes Transform.Ing5-10MIL</v>
      </c>
      <c r="B4934" s="9">
        <v>0</v>
      </c>
      <c r="C4934" s="9">
        <v>0</v>
      </c>
      <c r="D4934" t="s">
        <v>157</v>
      </c>
      <c r="E4934" s="25">
        <v>0.76575926331353517</v>
      </c>
      <c r="F4934" s="25">
        <v>0.78848285690276121</v>
      </c>
      <c r="G4934" s="25">
        <v>0.78548654503409998</v>
      </c>
      <c r="H4934" s="10">
        <v>0</v>
      </c>
    </row>
    <row r="4935" spans="1:8" x14ac:dyDescent="0.35">
      <c r="A4935" s="9" t="str">
        <f t="shared" si="162"/>
        <v>CONSUMO PER CAPITA (kg ó litros por individuo)Carnes Transform.Ing10-30MIL</v>
      </c>
      <c r="B4935" s="9">
        <v>0</v>
      </c>
      <c r="C4935" s="9">
        <v>0</v>
      </c>
      <c r="D4935" t="s">
        <v>158</v>
      </c>
      <c r="E4935" s="25">
        <v>0.82964698960127536</v>
      </c>
      <c r="F4935" s="25">
        <v>0.74600686102097191</v>
      </c>
      <c r="G4935" s="25">
        <v>0.90222934712643532</v>
      </c>
      <c r="H4935" s="10">
        <v>0</v>
      </c>
    </row>
    <row r="4936" spans="1:8" x14ac:dyDescent="0.35">
      <c r="A4936" s="9" t="str">
        <f t="shared" si="162"/>
        <v>CONSUMO PER CAPITA (kg ó litros por individuo)Carnes Transform.Ing30-100MIL</v>
      </c>
      <c r="B4936" s="9">
        <v>0</v>
      </c>
      <c r="C4936" s="9">
        <v>0</v>
      </c>
      <c r="D4936" t="s">
        <v>159</v>
      </c>
      <c r="E4936" s="25">
        <v>0.91432182286289065</v>
      </c>
      <c r="F4936" s="25">
        <v>0.85898254378934136</v>
      </c>
      <c r="G4936" s="25">
        <v>0.97796752191853731</v>
      </c>
      <c r="H4936" s="10">
        <v>0</v>
      </c>
    </row>
    <row r="4937" spans="1:8" x14ac:dyDescent="0.35">
      <c r="A4937" s="9" t="str">
        <f t="shared" si="162"/>
        <v>CONSUMO PER CAPITA (kg ó litros por individuo)Carnes Transform.Ing100-200MIL</v>
      </c>
      <c r="B4937" s="9">
        <v>0</v>
      </c>
      <c r="C4937" s="9">
        <v>0</v>
      </c>
      <c r="D4937" t="s">
        <v>160</v>
      </c>
      <c r="E4937" s="25">
        <v>0.91172209855092401</v>
      </c>
      <c r="F4937" s="25">
        <v>0.94065258543497476</v>
      </c>
      <c r="G4937" s="25">
        <v>1.0098493060302727</v>
      </c>
      <c r="H4937" s="10">
        <v>0</v>
      </c>
    </row>
    <row r="4938" spans="1:8" x14ac:dyDescent="0.35">
      <c r="A4938" s="9" t="str">
        <f t="shared" si="162"/>
        <v>CONSUMO PER CAPITA (kg ó litros por individuo)Carnes Transform.Ing200-500MIL</v>
      </c>
      <c r="B4938" s="9">
        <v>0</v>
      </c>
      <c r="C4938" s="9">
        <v>0</v>
      </c>
      <c r="D4938" t="s">
        <v>161</v>
      </c>
      <c r="E4938" s="25">
        <v>0.90031312009097875</v>
      </c>
      <c r="F4938" s="25">
        <v>0.91580574557459549</v>
      </c>
      <c r="G4938" s="25">
        <v>0.89972121633645097</v>
      </c>
      <c r="H4938" s="10">
        <v>0</v>
      </c>
    </row>
    <row r="4939" spans="1:8" x14ac:dyDescent="0.35">
      <c r="A4939" s="9" t="str">
        <f t="shared" si="162"/>
        <v>CONSUMO PER CAPITA (kg ó litros por individuo)Carnes Transform.Ing&gt;500MIL</v>
      </c>
      <c r="B4939" s="9">
        <v>0</v>
      </c>
      <c r="C4939" s="9">
        <v>0</v>
      </c>
      <c r="D4939" t="s">
        <v>162</v>
      </c>
      <c r="E4939" s="25">
        <v>0.89735160718830076</v>
      </c>
      <c r="F4939" s="25">
        <v>0.7814222110598652</v>
      </c>
      <c r="G4939" s="25">
        <v>0.90741821767888375</v>
      </c>
      <c r="H4939" s="10">
        <v>0</v>
      </c>
    </row>
    <row r="4940" spans="1:8" x14ac:dyDescent="0.35">
      <c r="A4940" s="9" t="str">
        <f t="shared" si="162"/>
        <v>CONSUMO PER CAPITA (kg ó litros por individuo)Carnes Transform.IngDE 15 A 19 AÑOS</v>
      </c>
      <c r="B4940" s="9">
        <v>0</v>
      </c>
      <c r="C4940" s="9">
        <v>0</v>
      </c>
      <c r="D4940" t="s">
        <v>163</v>
      </c>
      <c r="E4940" s="25">
        <v>0.71528945162287549</v>
      </c>
      <c r="F4940" s="25">
        <v>0.53873770746690319</v>
      </c>
      <c r="G4940" s="25">
        <v>0.38803497096394179</v>
      </c>
      <c r="H4940" s="10">
        <v>0</v>
      </c>
    </row>
    <row r="4941" spans="1:8" x14ac:dyDescent="0.35">
      <c r="A4941" s="9" t="str">
        <f t="shared" si="162"/>
        <v>CONSUMO PER CAPITA (kg ó litros por individuo)Carnes Transform.IngDE 20 A 24 AÑOS</v>
      </c>
      <c r="B4941" s="9">
        <v>0</v>
      </c>
      <c r="C4941" s="9">
        <v>0</v>
      </c>
      <c r="D4941" t="s">
        <v>164</v>
      </c>
      <c r="E4941" s="25">
        <v>0.4717480654924463</v>
      </c>
      <c r="F4941" s="25">
        <v>0.44549494310504362</v>
      </c>
      <c r="G4941" s="25">
        <v>0.46562596063767403</v>
      </c>
      <c r="H4941" s="10">
        <v>0</v>
      </c>
    </row>
    <row r="4942" spans="1:8" x14ac:dyDescent="0.35">
      <c r="A4942" s="9" t="str">
        <f t="shared" si="162"/>
        <v>CONSUMO PER CAPITA (kg ó litros por individuo)Carnes Transform.IngDE 25 A 34 AÑOS</v>
      </c>
      <c r="B4942" s="9">
        <v>0</v>
      </c>
      <c r="C4942" s="9">
        <v>0</v>
      </c>
      <c r="D4942" t="s">
        <v>165</v>
      </c>
      <c r="E4942" s="25">
        <v>0.80626929139725523</v>
      </c>
      <c r="F4942" s="25">
        <v>0.70812484415544785</v>
      </c>
      <c r="G4942" s="25">
        <v>0.65437525645330896</v>
      </c>
      <c r="H4942" s="10">
        <v>0</v>
      </c>
    </row>
    <row r="4943" spans="1:8" x14ac:dyDescent="0.35">
      <c r="A4943" s="9" t="str">
        <f t="shared" si="162"/>
        <v>CONSUMO PER CAPITA (kg ó litros por individuo)Carnes Transform.IngDE 35 A 49 AÑOS</v>
      </c>
      <c r="B4943" s="9">
        <v>0</v>
      </c>
      <c r="C4943" s="9">
        <v>0</v>
      </c>
      <c r="D4943" t="s">
        <v>166</v>
      </c>
      <c r="E4943" s="25">
        <v>0.83915124363849347</v>
      </c>
      <c r="F4943" s="25">
        <v>0.79944951607572812</v>
      </c>
      <c r="G4943" s="25">
        <v>0.86797251981338819</v>
      </c>
      <c r="H4943" s="10">
        <v>0</v>
      </c>
    </row>
    <row r="4944" spans="1:8" x14ac:dyDescent="0.35">
      <c r="A4944" s="9" t="str">
        <f t="shared" si="162"/>
        <v>CONSUMO PER CAPITA (kg ó litros por individuo)Carnes Transform.IngDE 50 A 59 AÑOS</v>
      </c>
      <c r="B4944" s="9">
        <v>0</v>
      </c>
      <c r="C4944" s="9">
        <v>0</v>
      </c>
      <c r="D4944" t="s">
        <v>167</v>
      </c>
      <c r="E4944" s="25">
        <v>1.1067535430252291</v>
      </c>
      <c r="F4944" s="25">
        <v>1.0668020997157617</v>
      </c>
      <c r="G4944" s="25">
        <v>1.1167282714387348</v>
      </c>
      <c r="H4944" s="10">
        <v>0</v>
      </c>
    </row>
    <row r="4945" spans="1:8" x14ac:dyDescent="0.35">
      <c r="A4945" s="9" t="str">
        <f t="shared" si="162"/>
        <v>CONSUMO PER CAPITA (kg ó litros por individuo)Carnes Transform.IngDE 60 A 75 AÑOS</v>
      </c>
      <c r="B4945" s="9">
        <v>0</v>
      </c>
      <c r="C4945" s="9">
        <v>0</v>
      </c>
      <c r="D4945" t="s">
        <v>168</v>
      </c>
      <c r="E4945" s="25">
        <v>0.91314751458223287</v>
      </c>
      <c r="F4945" s="25">
        <v>0.84316500433456754</v>
      </c>
      <c r="G4945" s="25">
        <v>1.0494160716335963</v>
      </c>
      <c r="H4945" s="10">
        <v>0</v>
      </c>
    </row>
    <row r="4946" spans="1:8" x14ac:dyDescent="0.35">
      <c r="A4946" s="9" t="str">
        <f t="shared" si="162"/>
        <v>CONSUMO PER CAPITA (kg ó litros por individuo)Carnes Transform.IngNIVEL ALTO</v>
      </c>
      <c r="B4946" s="9">
        <v>0</v>
      </c>
      <c r="C4946" s="9">
        <v>0</v>
      </c>
      <c r="D4946" t="s">
        <v>256</v>
      </c>
      <c r="E4946" s="25">
        <v>1.0443361859071856</v>
      </c>
      <c r="F4946" s="25">
        <v>0.92090423001465349</v>
      </c>
      <c r="G4946" s="25">
        <v>0.98544635988447205</v>
      </c>
      <c r="H4946" s="10">
        <v>0</v>
      </c>
    </row>
    <row r="4947" spans="1:8" x14ac:dyDescent="0.35">
      <c r="A4947" s="9" t="str">
        <f t="shared" si="162"/>
        <v>CONSUMO PER CAPITA (kg ó litros por individuo)Carnes Transform.IngNIVEL MEDIO ALTO</v>
      </c>
      <c r="B4947" s="9">
        <v>0</v>
      </c>
      <c r="C4947" s="9">
        <v>0</v>
      </c>
      <c r="D4947" t="s">
        <v>257</v>
      </c>
      <c r="E4947" s="25">
        <v>0.81681901360372988</v>
      </c>
      <c r="F4947" s="25">
        <v>0.71026119838266533</v>
      </c>
      <c r="G4947" s="25">
        <v>0.92492411306396882</v>
      </c>
      <c r="H4947" s="10">
        <v>0</v>
      </c>
    </row>
    <row r="4948" spans="1:8" x14ac:dyDescent="0.35">
      <c r="A4948" s="9" t="str">
        <f t="shared" si="162"/>
        <v>CONSUMO PER CAPITA (kg ó litros por individuo)Carnes Transform.IngNIVEL MEDIO</v>
      </c>
      <c r="B4948" s="9">
        <v>0</v>
      </c>
      <c r="C4948" s="9">
        <v>0</v>
      </c>
      <c r="D4948" t="s">
        <v>258</v>
      </c>
      <c r="E4948" s="25">
        <v>0.85911988024974606</v>
      </c>
      <c r="F4948" s="25">
        <v>0.93136691537865735</v>
      </c>
      <c r="G4948" s="25">
        <v>0.92310471260812754</v>
      </c>
      <c r="H4948" s="10">
        <v>0</v>
      </c>
    </row>
    <row r="4949" spans="1:8" x14ac:dyDescent="0.35">
      <c r="A4949" s="9" t="str">
        <f t="shared" si="162"/>
        <v>CONSUMO PER CAPITA (kg ó litros por individuo)Carnes Transform.IngNIVEL MEDIO BAJO</v>
      </c>
      <c r="B4949" s="9">
        <v>0</v>
      </c>
      <c r="C4949" s="9">
        <v>0</v>
      </c>
      <c r="D4949" t="s">
        <v>259</v>
      </c>
      <c r="E4949" s="25">
        <v>0.90617221849908458</v>
      </c>
      <c r="F4949" s="25">
        <v>0.73830555502796236</v>
      </c>
      <c r="G4949" s="25">
        <v>0.79615906107473988</v>
      </c>
      <c r="H4949" s="10">
        <v>0</v>
      </c>
    </row>
    <row r="4950" spans="1:8" x14ac:dyDescent="0.35">
      <c r="A4950" s="9" t="str">
        <f t="shared" si="162"/>
        <v>CONSUMO PER CAPITA (kg ó litros por individuo)Carnes Transform.IngNIVEL BAJO</v>
      </c>
      <c r="B4950" s="9">
        <v>0</v>
      </c>
      <c r="C4950" s="9">
        <v>0</v>
      </c>
      <c r="D4950" t="s">
        <v>260</v>
      </c>
      <c r="E4950" s="25">
        <v>0.72868576057885914</v>
      </c>
      <c r="F4950" s="25">
        <v>0.67115638731649707</v>
      </c>
      <c r="G4950" s="25">
        <v>0.69112881362540823</v>
      </c>
      <c r="H4950" s="10">
        <v>0</v>
      </c>
    </row>
    <row r="4951" spans="1:8" x14ac:dyDescent="0.35">
      <c r="A4951" s="9" t="str">
        <f t="shared" si="162"/>
        <v>CONSUMO PER CAPITA (kg ó litros por individuo)Carnes Transform.IngHOMBRE</v>
      </c>
      <c r="B4951" s="9">
        <v>0</v>
      </c>
      <c r="C4951" s="9">
        <v>0</v>
      </c>
      <c r="D4951" t="s">
        <v>173</v>
      </c>
      <c r="E4951" s="25">
        <v>0.84652178608451789</v>
      </c>
      <c r="F4951" s="25">
        <v>0.75408919443188305</v>
      </c>
      <c r="G4951" s="25">
        <v>0.86155989367429775</v>
      </c>
      <c r="H4951" s="10">
        <v>0</v>
      </c>
    </row>
    <row r="4952" spans="1:8" x14ac:dyDescent="0.35">
      <c r="A4952" s="9" t="str">
        <f t="shared" si="162"/>
        <v>CONSUMO PER CAPITA (kg ó litros por individuo)Carnes Transform.IngMUJER</v>
      </c>
      <c r="B4952" s="9">
        <v>0</v>
      </c>
      <c r="C4952" s="9">
        <v>0</v>
      </c>
      <c r="D4952" t="s">
        <v>174</v>
      </c>
      <c r="E4952" s="25">
        <v>0.89590792073422776</v>
      </c>
      <c r="F4952" s="25">
        <v>0.8608350513751678</v>
      </c>
      <c r="G4952" s="25">
        <v>0.87352394380571219</v>
      </c>
      <c r="H4952" s="10">
        <v>0</v>
      </c>
    </row>
    <row r="4953" spans="1:8" x14ac:dyDescent="0.35">
      <c r="A4953" s="9" t="str">
        <f>$B$4683&amp;$C$4953&amp;D4953</f>
        <v>CONSUMO PER CAPITA (kg ó litros por individuo)Jamón Curado Ing.T.ESPAÑA</v>
      </c>
      <c r="B4953" s="9">
        <v>0</v>
      </c>
      <c r="C4953" s="9" t="s">
        <v>73</v>
      </c>
      <c r="D4953" t="s">
        <v>145</v>
      </c>
      <c r="E4953" s="25">
        <v>0.20270735029339321</v>
      </c>
      <c r="F4953" s="25">
        <v>0.19032099009685793</v>
      </c>
      <c r="G4953" s="25">
        <v>0.22655944809612713</v>
      </c>
      <c r="H4953" s="10">
        <v>0</v>
      </c>
    </row>
    <row r="4954" spans="1:8" x14ac:dyDescent="0.35">
      <c r="A4954" s="9" t="str">
        <f t="shared" ref="A4954:A4982" si="163">$B$4683&amp;$C$4953&amp;D4954</f>
        <v>CONSUMO PER CAPITA (kg ó litros por individuo)Jamón Curado Ing.BCN AM</v>
      </c>
      <c r="B4954" s="9">
        <v>0</v>
      </c>
      <c r="C4954" s="9">
        <v>0</v>
      </c>
      <c r="D4954" t="s">
        <v>147</v>
      </c>
      <c r="E4954" s="25">
        <v>0.27309413790005543</v>
      </c>
      <c r="F4954" s="25">
        <v>0.21815079183619851</v>
      </c>
      <c r="G4954" s="25">
        <v>0.27594892996317016</v>
      </c>
      <c r="H4954" s="10">
        <v>0</v>
      </c>
    </row>
    <row r="4955" spans="1:8" x14ac:dyDescent="0.35">
      <c r="A4955" s="9" t="str">
        <f t="shared" si="163"/>
        <v>CONSUMO PER CAPITA (kg ó litros por individuo)Jamón Curado Ing.REST.CAT ARAGON</v>
      </c>
      <c r="B4955" s="9">
        <v>0</v>
      </c>
      <c r="C4955" s="9">
        <v>0</v>
      </c>
      <c r="D4955" t="s">
        <v>148</v>
      </c>
      <c r="E4955" s="25">
        <v>0.14401494640574838</v>
      </c>
      <c r="F4955" s="25">
        <v>0.14997837424771784</v>
      </c>
      <c r="G4955" s="25">
        <v>0.17083383213976425</v>
      </c>
      <c r="H4955" s="10">
        <v>0</v>
      </c>
    </row>
    <row r="4956" spans="1:8" x14ac:dyDescent="0.35">
      <c r="A4956" s="9" t="str">
        <f t="shared" si="163"/>
        <v>CONSUMO PER CAPITA (kg ó litros por individuo)Jamón Curado Ing.LEVANTE</v>
      </c>
      <c r="B4956" s="9">
        <v>0</v>
      </c>
      <c r="C4956" s="9">
        <v>0</v>
      </c>
      <c r="D4956" t="s">
        <v>149</v>
      </c>
      <c r="E4956" s="25">
        <v>0.25946896915456624</v>
      </c>
      <c r="F4956" s="25">
        <v>0.15217012255351617</v>
      </c>
      <c r="G4956" s="25">
        <v>0.20800900161839719</v>
      </c>
      <c r="H4956" s="10">
        <v>0</v>
      </c>
    </row>
    <row r="4957" spans="1:8" x14ac:dyDescent="0.35">
      <c r="A4957" s="9" t="str">
        <f t="shared" si="163"/>
        <v>CONSUMO PER CAPITA (kg ó litros por individuo)Jamón Curado Ing.ANDALUCIA</v>
      </c>
      <c r="B4957" s="9">
        <v>0</v>
      </c>
      <c r="C4957" s="9">
        <v>0</v>
      </c>
      <c r="D4957" t="s">
        <v>150</v>
      </c>
      <c r="E4957" s="25">
        <v>0.19249689215034332</v>
      </c>
      <c r="F4957" s="25">
        <v>0.22949949938660583</v>
      </c>
      <c r="G4957" s="25">
        <v>0.30797508447165928</v>
      </c>
      <c r="H4957" s="10">
        <v>0</v>
      </c>
    </row>
    <row r="4958" spans="1:8" x14ac:dyDescent="0.35">
      <c r="A4958" s="9" t="str">
        <f t="shared" si="163"/>
        <v>CONSUMO PER CAPITA (kg ó litros por individuo)Jamón Curado Ing.MDD AM</v>
      </c>
      <c r="B4958" s="9">
        <v>0</v>
      </c>
      <c r="C4958" s="9">
        <v>0</v>
      </c>
      <c r="D4958" t="s">
        <v>151</v>
      </c>
      <c r="E4958" s="25">
        <v>0.2358666708648689</v>
      </c>
      <c r="F4958" s="25">
        <v>0.21761836612657853</v>
      </c>
      <c r="G4958" s="25">
        <v>0.25871248269596403</v>
      </c>
      <c r="H4958" s="10">
        <v>0</v>
      </c>
    </row>
    <row r="4959" spans="1:8" x14ac:dyDescent="0.35">
      <c r="A4959" s="9" t="str">
        <f t="shared" si="163"/>
        <v>CONSUMO PER CAPITA (kg ó litros por individuo)Jamón Curado Ing.RTO CENTRO</v>
      </c>
      <c r="B4959" s="9">
        <v>0</v>
      </c>
      <c r="C4959" s="9">
        <v>0</v>
      </c>
      <c r="D4959" t="s">
        <v>152</v>
      </c>
      <c r="E4959" s="25">
        <v>0.19070033698586469</v>
      </c>
      <c r="F4959" s="25">
        <v>0.21580380262830798</v>
      </c>
      <c r="G4959" s="25">
        <v>0.20701426248431731</v>
      </c>
      <c r="H4959" s="10">
        <v>0</v>
      </c>
    </row>
    <row r="4960" spans="1:8" x14ac:dyDescent="0.35">
      <c r="A4960" s="9" t="str">
        <f t="shared" si="163"/>
        <v>CONSUMO PER CAPITA (kg ó litros por individuo)Jamón Curado Ing.NORTE-CENTRO</v>
      </c>
      <c r="B4960" s="9">
        <v>0</v>
      </c>
      <c r="C4960" s="9">
        <v>0</v>
      </c>
      <c r="D4960" t="s">
        <v>153</v>
      </c>
      <c r="E4960" s="25">
        <v>0.19315257391088322</v>
      </c>
      <c r="F4960" s="25">
        <v>0.19829710653087373</v>
      </c>
      <c r="G4960" s="25">
        <v>0.18635016267110271</v>
      </c>
      <c r="H4960" s="10">
        <v>0</v>
      </c>
    </row>
    <row r="4961" spans="1:8" x14ac:dyDescent="0.35">
      <c r="A4961" s="9" t="str">
        <f t="shared" si="163"/>
        <v>CONSUMO PER CAPITA (kg ó litros por individuo)Jamón Curado Ing.NOROESTE</v>
      </c>
      <c r="B4961" s="9">
        <v>0</v>
      </c>
      <c r="C4961" s="9">
        <v>0</v>
      </c>
      <c r="D4961" t="s">
        <v>154</v>
      </c>
      <c r="E4961" s="25">
        <v>0.11304240336726347</v>
      </c>
      <c r="F4961" s="25">
        <v>0.12175845796221955</v>
      </c>
      <c r="G4961" s="25">
        <v>0.12034642522785875</v>
      </c>
      <c r="H4961" s="10">
        <v>0</v>
      </c>
    </row>
    <row r="4962" spans="1:8" x14ac:dyDescent="0.35">
      <c r="A4962" s="9" t="str">
        <f t="shared" si="163"/>
        <v>CONSUMO PER CAPITA (kg ó litros por individuo)Jamón Curado Ing.&lt;2MIL</v>
      </c>
      <c r="B4962" s="9">
        <v>0</v>
      </c>
      <c r="C4962" s="9">
        <v>0</v>
      </c>
      <c r="D4962" t="s">
        <v>155</v>
      </c>
      <c r="E4962" s="25">
        <v>8.6627957348331272E-2</v>
      </c>
      <c r="F4962" s="25">
        <v>0.19014620280454586</v>
      </c>
      <c r="G4962" s="25">
        <v>0.17508461848087409</v>
      </c>
      <c r="H4962" s="10">
        <v>0</v>
      </c>
    </row>
    <row r="4963" spans="1:8" x14ac:dyDescent="0.35">
      <c r="A4963" s="9" t="str">
        <f t="shared" si="163"/>
        <v>CONSUMO PER CAPITA (kg ó litros por individuo)Jamón Curado Ing.2-5MIL</v>
      </c>
      <c r="B4963" s="9">
        <v>0</v>
      </c>
      <c r="C4963" s="9">
        <v>0</v>
      </c>
      <c r="D4963" t="s">
        <v>156</v>
      </c>
      <c r="E4963" s="25">
        <v>0.33691338829949713</v>
      </c>
      <c r="F4963" s="25">
        <v>0.138214139523891</v>
      </c>
      <c r="G4963" s="25">
        <v>0.11028070394650449</v>
      </c>
      <c r="H4963" s="10">
        <v>0</v>
      </c>
    </row>
    <row r="4964" spans="1:8" x14ac:dyDescent="0.35">
      <c r="A4964" s="9" t="str">
        <f t="shared" si="163"/>
        <v>CONSUMO PER CAPITA (kg ó litros por individuo)Jamón Curado Ing.5-10MIL</v>
      </c>
      <c r="B4964" s="9">
        <v>0</v>
      </c>
      <c r="C4964" s="9">
        <v>0</v>
      </c>
      <c r="D4964" t="s">
        <v>157</v>
      </c>
      <c r="E4964" s="25">
        <v>0.18338083621150295</v>
      </c>
      <c r="F4964" s="25">
        <v>0.17883214535085018</v>
      </c>
      <c r="G4964" s="25">
        <v>0.19948686722648648</v>
      </c>
      <c r="H4964" s="10">
        <v>0</v>
      </c>
    </row>
    <row r="4965" spans="1:8" x14ac:dyDescent="0.35">
      <c r="A4965" s="9" t="str">
        <f t="shared" si="163"/>
        <v>CONSUMO PER CAPITA (kg ó litros por individuo)Jamón Curado Ing.10-30MIL</v>
      </c>
      <c r="B4965" s="9">
        <v>0</v>
      </c>
      <c r="C4965" s="9">
        <v>0</v>
      </c>
      <c r="D4965" t="s">
        <v>158</v>
      </c>
      <c r="E4965" s="25">
        <v>0.16515027673586688</v>
      </c>
      <c r="F4965" s="25">
        <v>0.17060892528290525</v>
      </c>
      <c r="G4965" s="25">
        <v>0.23443023654544978</v>
      </c>
      <c r="H4965" s="10">
        <v>0</v>
      </c>
    </row>
    <row r="4966" spans="1:8" x14ac:dyDescent="0.35">
      <c r="A4966" s="9" t="str">
        <f t="shared" si="163"/>
        <v>CONSUMO PER CAPITA (kg ó litros por individuo)Jamón Curado Ing.30-100MIL</v>
      </c>
      <c r="B4966" s="9">
        <v>0</v>
      </c>
      <c r="C4966" s="9">
        <v>0</v>
      </c>
      <c r="D4966" t="s">
        <v>159</v>
      </c>
      <c r="E4966" s="25">
        <v>0.22989179807734611</v>
      </c>
      <c r="F4966" s="25">
        <v>0.22234658041915087</v>
      </c>
      <c r="G4966" s="25">
        <v>0.26280844509288004</v>
      </c>
      <c r="H4966" s="10">
        <v>0</v>
      </c>
    </row>
    <row r="4967" spans="1:8" x14ac:dyDescent="0.35">
      <c r="A4967" s="9" t="str">
        <f t="shared" si="163"/>
        <v>CONSUMO PER CAPITA (kg ó litros por individuo)Jamón Curado Ing.100-200MIL</v>
      </c>
      <c r="B4967" s="9">
        <v>0</v>
      </c>
      <c r="C4967" s="9">
        <v>0</v>
      </c>
      <c r="D4967" t="s">
        <v>160</v>
      </c>
      <c r="E4967" s="25">
        <v>0.18162933872595091</v>
      </c>
      <c r="F4967" s="25">
        <v>0.20206628799752913</v>
      </c>
      <c r="G4967" s="25">
        <v>0.25448733246608829</v>
      </c>
      <c r="H4967" s="10">
        <v>0</v>
      </c>
    </row>
    <row r="4968" spans="1:8" x14ac:dyDescent="0.35">
      <c r="A4968" s="9" t="str">
        <f t="shared" si="163"/>
        <v>CONSUMO PER CAPITA (kg ó litros por individuo)Jamón Curado Ing.200-500MIL</v>
      </c>
      <c r="B4968" s="9">
        <v>0</v>
      </c>
      <c r="C4968" s="9">
        <v>0</v>
      </c>
      <c r="D4968" t="s">
        <v>161</v>
      </c>
      <c r="E4968" s="25">
        <v>0.17052645745826325</v>
      </c>
      <c r="F4968" s="25">
        <v>0.18419251780849377</v>
      </c>
      <c r="G4968" s="25">
        <v>0.17451145706657265</v>
      </c>
      <c r="H4968" s="10">
        <v>0</v>
      </c>
    </row>
    <row r="4969" spans="1:8" x14ac:dyDescent="0.35">
      <c r="A4969" s="9" t="str">
        <f t="shared" si="163"/>
        <v>CONSUMO PER CAPITA (kg ó litros por individuo)Jamón Curado Ing.&gt;500MIL</v>
      </c>
      <c r="B4969" s="9">
        <v>0</v>
      </c>
      <c r="C4969" s="9">
        <v>0</v>
      </c>
      <c r="D4969" t="s">
        <v>162</v>
      </c>
      <c r="E4969" s="25">
        <v>0.24385386073247065</v>
      </c>
      <c r="F4969" s="25">
        <v>0.19545368003280675</v>
      </c>
      <c r="G4969" s="25">
        <v>0.2718074154317956</v>
      </c>
      <c r="H4969" s="10">
        <v>0</v>
      </c>
    </row>
    <row r="4970" spans="1:8" x14ac:dyDescent="0.35">
      <c r="A4970" s="9" t="str">
        <f t="shared" si="163"/>
        <v>CONSUMO PER CAPITA (kg ó litros por individuo)Jamón Curado Ing.DE 15 A 19 AÑOS</v>
      </c>
      <c r="B4970" s="9">
        <v>0</v>
      </c>
      <c r="C4970" s="9">
        <v>0</v>
      </c>
      <c r="D4970" t="s">
        <v>163</v>
      </c>
      <c r="E4970" s="25">
        <v>0.23818526484672342</v>
      </c>
      <c r="F4970" s="25">
        <v>7.0965348607186271E-2</v>
      </c>
      <c r="G4970" s="25">
        <v>1.9096456324632402E-2</v>
      </c>
      <c r="H4970" s="10">
        <v>0</v>
      </c>
    </row>
    <row r="4971" spans="1:8" x14ac:dyDescent="0.35">
      <c r="A4971" s="9" t="str">
        <f t="shared" si="163"/>
        <v>CONSUMO PER CAPITA (kg ó litros por individuo)Jamón Curado Ing.DE 20 A 24 AÑOS</v>
      </c>
      <c r="B4971" s="9">
        <v>0</v>
      </c>
      <c r="C4971" s="9">
        <v>0</v>
      </c>
      <c r="D4971" t="s">
        <v>164</v>
      </c>
      <c r="E4971" s="25">
        <v>5.4790298026414032E-2</v>
      </c>
      <c r="F4971" s="25">
        <v>3.1778846686566942E-2</v>
      </c>
      <c r="G4971" s="25">
        <v>7.173071713920387E-2</v>
      </c>
      <c r="H4971" s="10">
        <v>0</v>
      </c>
    </row>
    <row r="4972" spans="1:8" x14ac:dyDescent="0.35">
      <c r="A4972" s="9" t="str">
        <f t="shared" si="163"/>
        <v>CONSUMO PER CAPITA (kg ó litros por individuo)Jamón Curado Ing.DE 25 A 34 AÑOS</v>
      </c>
      <c r="B4972" s="9">
        <v>0</v>
      </c>
      <c r="C4972" s="9">
        <v>0</v>
      </c>
      <c r="D4972" t="s">
        <v>165</v>
      </c>
      <c r="E4972" s="25">
        <v>0.12067176201507798</v>
      </c>
      <c r="F4972" s="25">
        <v>9.6895054796497709E-2</v>
      </c>
      <c r="G4972" s="25">
        <v>8.2739030078454831E-2</v>
      </c>
      <c r="H4972" s="10">
        <v>0</v>
      </c>
    </row>
    <row r="4973" spans="1:8" x14ac:dyDescent="0.35">
      <c r="A4973" s="9" t="str">
        <f t="shared" si="163"/>
        <v>CONSUMO PER CAPITA (kg ó litros por individuo)Jamón Curado Ing.DE 35 A 49 AÑOS</v>
      </c>
      <c r="B4973" s="9">
        <v>0</v>
      </c>
      <c r="C4973" s="9">
        <v>0</v>
      </c>
      <c r="D4973" t="s">
        <v>166</v>
      </c>
      <c r="E4973" s="25">
        <v>0.14666468180078834</v>
      </c>
      <c r="F4973" s="25">
        <v>0.14168489426651712</v>
      </c>
      <c r="G4973" s="25">
        <v>0.17932165249289359</v>
      </c>
      <c r="H4973" s="10">
        <v>0</v>
      </c>
    </row>
    <row r="4974" spans="1:8" x14ac:dyDescent="0.35">
      <c r="A4974" s="9" t="str">
        <f t="shared" si="163"/>
        <v>CONSUMO PER CAPITA (kg ó litros por individuo)Jamón Curado Ing.DE 50 A 59 AÑOS</v>
      </c>
      <c r="B4974" s="9">
        <v>0</v>
      </c>
      <c r="C4974" s="9">
        <v>0</v>
      </c>
      <c r="D4974" t="s">
        <v>167</v>
      </c>
      <c r="E4974" s="25">
        <v>0.24531178052522085</v>
      </c>
      <c r="F4974" s="25">
        <v>0.27030690719211931</v>
      </c>
      <c r="G4974" s="25">
        <v>0.31505707807893818</v>
      </c>
      <c r="H4974" s="10">
        <v>0</v>
      </c>
    </row>
    <row r="4975" spans="1:8" x14ac:dyDescent="0.35">
      <c r="A4975" s="9" t="str">
        <f t="shared" si="163"/>
        <v>CONSUMO PER CAPITA (kg ó litros por individuo)Jamón Curado Ing.DE 60 A 75 AÑOS</v>
      </c>
      <c r="B4975" s="9">
        <v>0</v>
      </c>
      <c r="C4975" s="9">
        <v>0</v>
      </c>
      <c r="D4975" t="s">
        <v>168</v>
      </c>
      <c r="E4975" s="25">
        <v>0.32523401982863304</v>
      </c>
      <c r="F4975" s="25">
        <v>0.32497447477045688</v>
      </c>
      <c r="G4975" s="25">
        <v>0.4082800430583241</v>
      </c>
      <c r="H4975" s="10">
        <v>0</v>
      </c>
    </row>
    <row r="4976" spans="1:8" x14ac:dyDescent="0.35">
      <c r="A4976" s="9" t="str">
        <f t="shared" si="163"/>
        <v>CONSUMO PER CAPITA (kg ó litros por individuo)Jamón Curado Ing.NIVEL ALTO</v>
      </c>
      <c r="B4976" s="9">
        <v>0</v>
      </c>
      <c r="C4976" s="9">
        <v>0</v>
      </c>
      <c r="D4976" t="s">
        <v>256</v>
      </c>
      <c r="E4976" s="25">
        <v>0.23553380256763323</v>
      </c>
      <c r="F4976" s="25">
        <v>0.22985845414440106</v>
      </c>
      <c r="G4976" s="25">
        <v>0.28207544801363699</v>
      </c>
      <c r="H4976" s="10">
        <v>0</v>
      </c>
    </row>
    <row r="4977" spans="1:8" x14ac:dyDescent="0.35">
      <c r="A4977" s="9" t="str">
        <f t="shared" si="163"/>
        <v>CONSUMO PER CAPITA (kg ó litros por individuo)Jamón Curado Ing.NIVEL MEDIO ALTO</v>
      </c>
      <c r="B4977" s="9">
        <v>0</v>
      </c>
      <c r="C4977" s="9">
        <v>0</v>
      </c>
      <c r="D4977" t="s">
        <v>257</v>
      </c>
      <c r="E4977" s="25">
        <v>0.18218475714631274</v>
      </c>
      <c r="F4977" s="25">
        <v>0.1639608611945152</v>
      </c>
      <c r="G4977" s="25">
        <v>0.20242316026472676</v>
      </c>
      <c r="H4977" s="10">
        <v>0</v>
      </c>
    </row>
    <row r="4978" spans="1:8" x14ac:dyDescent="0.35">
      <c r="A4978" s="9" t="str">
        <f t="shared" si="163"/>
        <v>CONSUMO PER CAPITA (kg ó litros por individuo)Jamón Curado Ing.NIVEL MEDIO</v>
      </c>
      <c r="B4978" s="9">
        <v>0</v>
      </c>
      <c r="C4978" s="9">
        <v>0</v>
      </c>
      <c r="D4978" t="s">
        <v>258</v>
      </c>
      <c r="E4978" s="25">
        <v>0.17960218241638168</v>
      </c>
      <c r="F4978" s="25">
        <v>0.21665198609920738</v>
      </c>
      <c r="G4978" s="25">
        <v>0.23482092980968763</v>
      </c>
      <c r="H4978" s="10">
        <v>0</v>
      </c>
    </row>
    <row r="4979" spans="1:8" x14ac:dyDescent="0.35">
      <c r="A4979" s="9" t="str">
        <f t="shared" si="163"/>
        <v>CONSUMO PER CAPITA (kg ó litros por individuo)Jamón Curado Ing.NIVEL MEDIO BAJO</v>
      </c>
      <c r="B4979" s="9">
        <v>0</v>
      </c>
      <c r="C4979" s="9">
        <v>0</v>
      </c>
      <c r="D4979" t="s">
        <v>259</v>
      </c>
      <c r="E4979" s="25">
        <v>0.21257023871840106</v>
      </c>
      <c r="F4979" s="25">
        <v>0.15781665918263812</v>
      </c>
      <c r="G4979" s="25">
        <v>0.22960995394179989</v>
      </c>
      <c r="H4979" s="10">
        <v>0</v>
      </c>
    </row>
    <row r="4980" spans="1:8" x14ac:dyDescent="0.35">
      <c r="A4980" s="9" t="str">
        <f t="shared" si="163"/>
        <v>CONSUMO PER CAPITA (kg ó litros por individuo)Jamón Curado Ing.NIVEL BAJO</v>
      </c>
      <c r="B4980" s="9">
        <v>0</v>
      </c>
      <c r="C4980" s="9">
        <v>0</v>
      </c>
      <c r="D4980" t="s">
        <v>260</v>
      </c>
      <c r="E4980" s="25">
        <v>0.20288146509992991</v>
      </c>
      <c r="F4980" s="25">
        <v>0.16127127251315829</v>
      </c>
      <c r="G4980" s="25">
        <v>0.17447175069441248</v>
      </c>
      <c r="H4980" s="10">
        <v>0</v>
      </c>
    </row>
    <row r="4981" spans="1:8" x14ac:dyDescent="0.35">
      <c r="A4981" s="9" t="str">
        <f t="shared" si="163"/>
        <v>CONSUMO PER CAPITA (kg ó litros por individuo)Jamón Curado Ing.HOMBRE</v>
      </c>
      <c r="B4981" s="9">
        <v>0</v>
      </c>
      <c r="C4981" s="9">
        <v>0</v>
      </c>
      <c r="D4981" t="s">
        <v>173</v>
      </c>
      <c r="E4981" s="25">
        <v>0.21634571750220669</v>
      </c>
      <c r="F4981" s="25">
        <v>0.19857569005369666</v>
      </c>
      <c r="G4981" s="25">
        <v>0.25795679360195678</v>
      </c>
      <c r="H4981" s="10">
        <v>0</v>
      </c>
    </row>
    <row r="4982" spans="1:8" x14ac:dyDescent="0.35">
      <c r="A4982" s="9" t="str">
        <f t="shared" si="163"/>
        <v>CONSUMO PER CAPITA (kg ó litros por individuo)Jamón Curado Ing.MUJER</v>
      </c>
      <c r="B4982" s="9">
        <v>0</v>
      </c>
      <c r="C4982" s="9">
        <v>0</v>
      </c>
      <c r="D4982" t="s">
        <v>174</v>
      </c>
      <c r="E4982" s="25">
        <v>0.18920709309040509</v>
      </c>
      <c r="F4982" s="25">
        <v>0.18216464085297762</v>
      </c>
      <c r="G4982" s="25">
        <v>0.19558841274495706</v>
      </c>
      <c r="H4982" s="10">
        <v>0</v>
      </c>
    </row>
    <row r="4983" spans="1:8" x14ac:dyDescent="0.35">
      <c r="A4983" s="9" t="str">
        <f>$B$4683&amp;$C$4983&amp;D4983</f>
        <v>CONSUMO PER CAPITA (kg ó litros por individuo)J.Curado Normal IngT.ESPAÑA</v>
      </c>
      <c r="B4983" s="9">
        <v>0</v>
      </c>
      <c r="C4983" s="9" t="s">
        <v>76</v>
      </c>
      <c r="D4983" t="s">
        <v>145</v>
      </c>
      <c r="E4983" s="25">
        <v>0.15858810699401321</v>
      </c>
      <c r="F4983" s="25">
        <v>0.14894991406675298</v>
      </c>
      <c r="G4983" s="25">
        <v>0.16332412233125479</v>
      </c>
      <c r="H4983" s="10">
        <v>0</v>
      </c>
    </row>
    <row r="4984" spans="1:8" x14ac:dyDescent="0.35">
      <c r="A4984" s="9" t="str">
        <f t="shared" ref="A4984:A5012" si="164">$B$4683&amp;$C$4983&amp;D4984</f>
        <v>CONSUMO PER CAPITA (kg ó litros por individuo)J.Curado Normal IngBCN AM</v>
      </c>
      <c r="B4984" s="9">
        <v>0</v>
      </c>
      <c r="C4984" s="9">
        <v>0</v>
      </c>
      <c r="D4984" t="s">
        <v>147</v>
      </c>
      <c r="E4984" s="25">
        <v>0.18907957326563185</v>
      </c>
      <c r="F4984" s="25">
        <v>0.150796511680722</v>
      </c>
      <c r="G4984" s="25">
        <v>0.20058690075770563</v>
      </c>
      <c r="H4984" s="10">
        <v>0</v>
      </c>
    </row>
    <row r="4985" spans="1:8" x14ac:dyDescent="0.35">
      <c r="A4985" s="9" t="str">
        <f t="shared" si="164"/>
        <v>CONSUMO PER CAPITA (kg ó litros por individuo)J.Curado Normal IngREST.CAT ARAGON</v>
      </c>
      <c r="B4985" s="9">
        <v>0</v>
      </c>
      <c r="C4985" s="9">
        <v>0</v>
      </c>
      <c r="D4985" t="s">
        <v>148</v>
      </c>
      <c r="E4985" s="25">
        <v>9.7717642620588629E-2</v>
      </c>
      <c r="F4985" s="25">
        <v>0.11671706911282935</v>
      </c>
      <c r="G4985" s="25">
        <v>0.11228318399289072</v>
      </c>
      <c r="H4985" s="10">
        <v>0</v>
      </c>
    </row>
    <row r="4986" spans="1:8" x14ac:dyDescent="0.35">
      <c r="A4986" s="9" t="str">
        <f t="shared" si="164"/>
        <v>CONSUMO PER CAPITA (kg ó litros por individuo)J.Curado Normal IngLEVANTE</v>
      </c>
      <c r="B4986" s="9">
        <v>0</v>
      </c>
      <c r="C4986" s="9">
        <v>0</v>
      </c>
      <c r="D4986" t="s">
        <v>149</v>
      </c>
      <c r="E4986" s="25">
        <v>0.2285259945628591</v>
      </c>
      <c r="F4986" s="25">
        <v>0.1286468247433552</v>
      </c>
      <c r="G4986" s="25">
        <v>0.14298245995147568</v>
      </c>
      <c r="H4986" s="10">
        <v>0</v>
      </c>
    </row>
    <row r="4987" spans="1:8" x14ac:dyDescent="0.35">
      <c r="A4987" s="9" t="str">
        <f t="shared" si="164"/>
        <v>CONSUMO PER CAPITA (kg ó litros por individuo)J.Curado Normal IngANDALUCIA</v>
      </c>
      <c r="B4987" s="9">
        <v>0</v>
      </c>
      <c r="C4987" s="9">
        <v>0</v>
      </c>
      <c r="D4987" t="s">
        <v>150</v>
      </c>
      <c r="E4987" s="25">
        <v>0.14867600353219879</v>
      </c>
      <c r="F4987" s="25">
        <v>0.17461943782704889</v>
      </c>
      <c r="G4987" s="25">
        <v>0.21164347596217004</v>
      </c>
      <c r="H4987" s="10">
        <v>0</v>
      </c>
    </row>
    <row r="4988" spans="1:8" x14ac:dyDescent="0.35">
      <c r="A4988" s="9" t="str">
        <f t="shared" si="164"/>
        <v>CONSUMO PER CAPITA (kg ó litros por individuo)J.Curado Normal IngMDD AM</v>
      </c>
      <c r="B4988" s="9">
        <v>0</v>
      </c>
      <c r="C4988" s="9">
        <v>0</v>
      </c>
      <c r="D4988" t="s">
        <v>151</v>
      </c>
      <c r="E4988" s="25">
        <v>0.18753727329798187</v>
      </c>
      <c r="F4988" s="25">
        <v>0.18426177636946467</v>
      </c>
      <c r="G4988" s="25">
        <v>0.19999628335702138</v>
      </c>
      <c r="H4988" s="10">
        <v>0</v>
      </c>
    </row>
    <row r="4989" spans="1:8" x14ac:dyDescent="0.35">
      <c r="A4989" s="9" t="str">
        <f t="shared" si="164"/>
        <v>CONSUMO PER CAPITA (kg ó litros por individuo)J.Curado Normal IngRTO CENTRO</v>
      </c>
      <c r="B4989" s="9">
        <v>0</v>
      </c>
      <c r="C4989" s="9">
        <v>0</v>
      </c>
      <c r="D4989" t="s">
        <v>152</v>
      </c>
      <c r="E4989" s="25">
        <v>0.15892979316848355</v>
      </c>
      <c r="F4989" s="25">
        <v>0.16937015994550716</v>
      </c>
      <c r="G4989" s="25">
        <v>0.17484392864553824</v>
      </c>
      <c r="H4989" s="10">
        <v>0</v>
      </c>
    </row>
    <row r="4990" spans="1:8" x14ac:dyDescent="0.35">
      <c r="A4990" s="9" t="str">
        <f t="shared" si="164"/>
        <v>CONSUMO PER CAPITA (kg ó litros por individuo)J.Curado Normal IngNORTE-CENTRO</v>
      </c>
      <c r="B4990" s="9">
        <v>0</v>
      </c>
      <c r="C4990" s="9">
        <v>0</v>
      </c>
      <c r="D4990" t="s">
        <v>153</v>
      </c>
      <c r="E4990" s="25">
        <v>0.14003687265308473</v>
      </c>
      <c r="F4990" s="25">
        <v>0.14457395765219155</v>
      </c>
      <c r="G4990" s="25">
        <v>0.12512642879288888</v>
      </c>
      <c r="H4990" s="10">
        <v>0</v>
      </c>
    </row>
    <row r="4991" spans="1:8" x14ac:dyDescent="0.35">
      <c r="A4991" s="9" t="str">
        <f t="shared" si="164"/>
        <v>CONSUMO PER CAPITA (kg ó litros por individuo)J.Curado Normal IngNOROESTE</v>
      </c>
      <c r="B4991" s="9">
        <v>0</v>
      </c>
      <c r="C4991" s="9">
        <v>0</v>
      </c>
      <c r="D4991" t="s">
        <v>154</v>
      </c>
      <c r="E4991" s="25">
        <v>9.303459012013951E-2</v>
      </c>
      <c r="F4991" s="25">
        <v>0.1017711292962811</v>
      </c>
      <c r="G4991" s="25">
        <v>9.879631805841578E-2</v>
      </c>
      <c r="H4991" s="10">
        <v>0</v>
      </c>
    </row>
    <row r="4992" spans="1:8" x14ac:dyDescent="0.35">
      <c r="A4992" s="9" t="str">
        <f t="shared" si="164"/>
        <v>CONSUMO PER CAPITA (kg ó litros por individuo)J.Curado Normal Ing&lt;2MIL</v>
      </c>
      <c r="B4992" s="9">
        <v>0</v>
      </c>
      <c r="C4992" s="9">
        <v>0</v>
      </c>
      <c r="D4992" t="s">
        <v>155</v>
      </c>
      <c r="E4992" s="25">
        <v>6.9885072392245381E-2</v>
      </c>
      <c r="F4992" s="25">
        <v>0.15247827187671109</v>
      </c>
      <c r="G4992" s="25">
        <v>0.11876224574964936</v>
      </c>
      <c r="H4992" s="10">
        <v>0</v>
      </c>
    </row>
    <row r="4993" spans="1:8" x14ac:dyDescent="0.35">
      <c r="A4993" s="9" t="str">
        <f t="shared" si="164"/>
        <v>CONSUMO PER CAPITA (kg ó litros por individuo)J.Curado Normal Ing2-5MIL</v>
      </c>
      <c r="B4993" s="9">
        <v>0</v>
      </c>
      <c r="C4993" s="9">
        <v>0</v>
      </c>
      <c r="D4993" t="s">
        <v>156</v>
      </c>
      <c r="E4993" s="25">
        <v>0.29417941938149955</v>
      </c>
      <c r="F4993" s="25">
        <v>0.1119989581580819</v>
      </c>
      <c r="G4993" s="25">
        <v>8.5424246412550198E-2</v>
      </c>
      <c r="H4993" s="10">
        <v>0</v>
      </c>
    </row>
    <row r="4994" spans="1:8" x14ac:dyDescent="0.35">
      <c r="A4994" s="9" t="str">
        <f t="shared" si="164"/>
        <v>CONSUMO PER CAPITA (kg ó litros por individuo)J.Curado Normal Ing5-10MIL</v>
      </c>
      <c r="B4994" s="9">
        <v>0</v>
      </c>
      <c r="C4994" s="9">
        <v>0</v>
      </c>
      <c r="D4994" t="s">
        <v>157</v>
      </c>
      <c r="E4994" s="25">
        <v>0.14138755046666263</v>
      </c>
      <c r="F4994" s="25">
        <v>0.1476409324964599</v>
      </c>
      <c r="G4994" s="25">
        <v>0.12002875416797454</v>
      </c>
      <c r="H4994" s="10">
        <v>0</v>
      </c>
    </row>
    <row r="4995" spans="1:8" x14ac:dyDescent="0.35">
      <c r="A4995" s="9" t="str">
        <f t="shared" si="164"/>
        <v>CONSUMO PER CAPITA (kg ó litros por individuo)J.Curado Normal Ing10-30MIL</v>
      </c>
      <c r="B4995" s="9">
        <v>0</v>
      </c>
      <c r="C4995" s="9">
        <v>0</v>
      </c>
      <c r="D4995" t="s">
        <v>158</v>
      </c>
      <c r="E4995" s="25">
        <v>0.12175420009230169</v>
      </c>
      <c r="F4995" s="25">
        <v>0.12699265181081112</v>
      </c>
      <c r="G4995" s="25">
        <v>0.15242751359591078</v>
      </c>
      <c r="H4995" s="10">
        <v>0</v>
      </c>
    </row>
    <row r="4996" spans="1:8" x14ac:dyDescent="0.35">
      <c r="A4996" s="9" t="str">
        <f t="shared" si="164"/>
        <v>CONSUMO PER CAPITA (kg ó litros por individuo)J.Curado Normal Ing30-100MIL</v>
      </c>
      <c r="B4996" s="9">
        <v>0</v>
      </c>
      <c r="C4996" s="9">
        <v>0</v>
      </c>
      <c r="D4996" t="s">
        <v>159</v>
      </c>
      <c r="E4996" s="25">
        <v>0.18289665084212486</v>
      </c>
      <c r="F4996" s="25">
        <v>0.18345263974686379</v>
      </c>
      <c r="G4996" s="25">
        <v>0.20163625908361449</v>
      </c>
      <c r="H4996" s="10">
        <v>0</v>
      </c>
    </row>
    <row r="4997" spans="1:8" x14ac:dyDescent="0.35">
      <c r="A4997" s="9" t="str">
        <f t="shared" si="164"/>
        <v>CONSUMO PER CAPITA (kg ó litros por individuo)J.Curado Normal Ing100-200MIL</v>
      </c>
      <c r="B4997" s="9">
        <v>0</v>
      </c>
      <c r="C4997" s="9">
        <v>0</v>
      </c>
      <c r="D4997" t="s">
        <v>160</v>
      </c>
      <c r="E4997" s="25">
        <v>0.12444513298606905</v>
      </c>
      <c r="F4997" s="25">
        <v>0.13672961363173206</v>
      </c>
      <c r="G4997" s="25">
        <v>0.17567319938011816</v>
      </c>
      <c r="H4997" s="10">
        <v>0</v>
      </c>
    </row>
    <row r="4998" spans="1:8" x14ac:dyDescent="0.35">
      <c r="A4998" s="9" t="str">
        <f t="shared" si="164"/>
        <v>CONSUMO PER CAPITA (kg ó litros por individuo)J.Curado Normal Ing200-500MIL</v>
      </c>
      <c r="B4998" s="9">
        <v>0</v>
      </c>
      <c r="C4998" s="9">
        <v>0</v>
      </c>
      <c r="D4998" t="s">
        <v>161</v>
      </c>
      <c r="E4998" s="25">
        <v>0.13415766668769447</v>
      </c>
      <c r="F4998" s="25">
        <v>0.13740683481564597</v>
      </c>
      <c r="G4998" s="25">
        <v>0.13059237693408338</v>
      </c>
      <c r="H4998" s="10">
        <v>0</v>
      </c>
    </row>
    <row r="4999" spans="1:8" x14ac:dyDescent="0.35">
      <c r="A4999" s="9" t="str">
        <f t="shared" si="164"/>
        <v>CONSUMO PER CAPITA (kg ó litros por individuo)J.Curado Normal Ing&gt;500MIL</v>
      </c>
      <c r="B4999" s="9">
        <v>0</v>
      </c>
      <c r="C4999" s="9">
        <v>0</v>
      </c>
      <c r="D4999" t="s">
        <v>162</v>
      </c>
      <c r="E4999" s="25">
        <v>0.19306053201049925</v>
      </c>
      <c r="F4999" s="25">
        <v>0.15936058546287843</v>
      </c>
      <c r="G4999" s="25">
        <v>0.21227700041491074</v>
      </c>
      <c r="H4999" s="10">
        <v>0</v>
      </c>
    </row>
    <row r="5000" spans="1:8" x14ac:dyDescent="0.35">
      <c r="A5000" s="9" t="str">
        <f t="shared" si="164"/>
        <v>CONSUMO PER CAPITA (kg ó litros por individuo)J.Curado Normal IngDE 15 A 19 AÑOS</v>
      </c>
      <c r="B5000" s="9">
        <v>0</v>
      </c>
      <c r="C5000" s="9">
        <v>0</v>
      </c>
      <c r="D5000" t="s">
        <v>163</v>
      </c>
      <c r="E5000" s="25">
        <v>0.22439895205129057</v>
      </c>
      <c r="F5000" s="25">
        <v>4.2555026031533993E-2</v>
      </c>
      <c r="G5000" s="25">
        <v>9.2781623681451684E-3</v>
      </c>
      <c r="H5000" s="10">
        <v>0</v>
      </c>
    </row>
    <row r="5001" spans="1:8" x14ac:dyDescent="0.35">
      <c r="A5001" s="9" t="str">
        <f t="shared" si="164"/>
        <v>CONSUMO PER CAPITA (kg ó litros por individuo)J.Curado Normal IngDE 20 A 24 AÑOS</v>
      </c>
      <c r="B5001" s="9">
        <v>0</v>
      </c>
      <c r="C5001" s="9">
        <v>0</v>
      </c>
      <c r="D5001" t="s">
        <v>164</v>
      </c>
      <c r="E5001" s="25">
        <v>4.7342519782577044E-2</v>
      </c>
      <c r="F5001" s="25">
        <v>2.4263825146365381E-2</v>
      </c>
      <c r="G5001" s="25">
        <v>6.4971656595292332E-2</v>
      </c>
      <c r="H5001" s="10">
        <v>0</v>
      </c>
    </row>
    <row r="5002" spans="1:8" x14ac:dyDescent="0.35">
      <c r="A5002" s="9" t="str">
        <f t="shared" si="164"/>
        <v>CONSUMO PER CAPITA (kg ó litros por individuo)J.Curado Normal IngDE 25 A 34 AÑOS</v>
      </c>
      <c r="B5002" s="9">
        <v>0</v>
      </c>
      <c r="C5002" s="9">
        <v>0</v>
      </c>
      <c r="D5002" t="s">
        <v>165</v>
      </c>
      <c r="E5002" s="25">
        <v>0.10120730820258143</v>
      </c>
      <c r="F5002" s="25">
        <v>8.0263836281333531E-2</v>
      </c>
      <c r="G5002" s="25">
        <v>6.1224707117792349E-2</v>
      </c>
      <c r="H5002" s="10">
        <v>0</v>
      </c>
    </row>
    <row r="5003" spans="1:8" x14ac:dyDescent="0.35">
      <c r="A5003" s="9" t="str">
        <f t="shared" si="164"/>
        <v>CONSUMO PER CAPITA (kg ó litros por individuo)J.Curado Normal IngDE 35 A 49 AÑOS</v>
      </c>
      <c r="B5003" s="9">
        <v>0</v>
      </c>
      <c r="C5003" s="9">
        <v>0</v>
      </c>
      <c r="D5003" t="s">
        <v>166</v>
      </c>
      <c r="E5003" s="25">
        <v>0.1152562383098866</v>
      </c>
      <c r="F5003" s="25">
        <v>0.11216735573782897</v>
      </c>
      <c r="G5003" s="25">
        <v>0.12555356400301321</v>
      </c>
      <c r="H5003" s="10">
        <v>0</v>
      </c>
    </row>
    <row r="5004" spans="1:8" x14ac:dyDescent="0.35">
      <c r="A5004" s="9" t="str">
        <f t="shared" si="164"/>
        <v>CONSUMO PER CAPITA (kg ó litros por individuo)J.Curado Normal IngDE 50 A 59 AÑOS</v>
      </c>
      <c r="B5004" s="9">
        <v>0</v>
      </c>
      <c r="C5004" s="9">
        <v>0</v>
      </c>
      <c r="D5004" t="s">
        <v>167</v>
      </c>
      <c r="E5004" s="25">
        <v>0.18452484195720467</v>
      </c>
      <c r="F5004" s="25">
        <v>0.21464356130154297</v>
      </c>
      <c r="G5004" s="25">
        <v>0.24361019142121534</v>
      </c>
      <c r="H5004" s="10">
        <v>0</v>
      </c>
    </row>
    <row r="5005" spans="1:8" x14ac:dyDescent="0.35">
      <c r="A5005" s="9" t="str">
        <f t="shared" si="164"/>
        <v>CONSUMO PER CAPITA (kg ó litros por individuo)J.Curado Normal IngDE 60 A 75 AÑOS</v>
      </c>
      <c r="B5005" s="9">
        <v>0</v>
      </c>
      <c r="C5005" s="9">
        <v>0</v>
      </c>
      <c r="D5005" t="s">
        <v>168</v>
      </c>
      <c r="E5005" s="25">
        <v>0.24326046859257755</v>
      </c>
      <c r="F5005" s="25">
        <v>0.25126113492047275</v>
      </c>
      <c r="G5005" s="25">
        <v>0.28120600158379022</v>
      </c>
      <c r="H5005" s="10">
        <v>0</v>
      </c>
    </row>
    <row r="5006" spans="1:8" x14ac:dyDescent="0.35">
      <c r="A5006" s="9" t="str">
        <f t="shared" si="164"/>
        <v>CONSUMO PER CAPITA (kg ó litros por individuo)J.Curado Normal IngNIVEL ALTO</v>
      </c>
      <c r="B5006" s="9">
        <v>0</v>
      </c>
      <c r="C5006" s="9">
        <v>0</v>
      </c>
      <c r="D5006" t="s">
        <v>256</v>
      </c>
      <c r="E5006" s="25">
        <v>0.17361211076641872</v>
      </c>
      <c r="F5006" s="25">
        <v>0.17364781264930923</v>
      </c>
      <c r="G5006" s="25">
        <v>0.1820111048317741</v>
      </c>
      <c r="H5006" s="10">
        <v>0</v>
      </c>
    </row>
    <row r="5007" spans="1:8" x14ac:dyDescent="0.35">
      <c r="A5007" s="9" t="str">
        <f t="shared" si="164"/>
        <v>CONSUMO PER CAPITA (kg ó litros por individuo)J.Curado Normal IngNIVEL MEDIO ALTO</v>
      </c>
      <c r="B5007" s="9">
        <v>0</v>
      </c>
      <c r="C5007" s="9">
        <v>0</v>
      </c>
      <c r="D5007" t="s">
        <v>257</v>
      </c>
      <c r="E5007" s="25">
        <v>0.14369135347317075</v>
      </c>
      <c r="F5007" s="25">
        <v>0.13631016631469611</v>
      </c>
      <c r="G5007" s="25">
        <v>0.15519363296529184</v>
      </c>
      <c r="H5007" s="10">
        <v>0</v>
      </c>
    </row>
    <row r="5008" spans="1:8" x14ac:dyDescent="0.35">
      <c r="A5008" s="9" t="str">
        <f t="shared" si="164"/>
        <v>CONSUMO PER CAPITA (kg ó litros por individuo)J.Curado Normal IngNIVEL MEDIO</v>
      </c>
      <c r="B5008" s="9">
        <v>0</v>
      </c>
      <c r="C5008" s="9">
        <v>0</v>
      </c>
      <c r="D5008" t="s">
        <v>258</v>
      </c>
      <c r="E5008" s="25">
        <v>0.1420902496911492</v>
      </c>
      <c r="F5008" s="25">
        <v>0.16803766852431537</v>
      </c>
      <c r="G5008" s="25">
        <v>0.16932016792501173</v>
      </c>
      <c r="H5008" s="10">
        <v>0</v>
      </c>
    </row>
    <row r="5009" spans="1:8" x14ac:dyDescent="0.35">
      <c r="A5009" s="9" t="str">
        <f t="shared" si="164"/>
        <v>CONSUMO PER CAPITA (kg ó litros por individuo)J.Curado Normal IngNIVEL MEDIO BAJO</v>
      </c>
      <c r="B5009" s="9">
        <v>0</v>
      </c>
      <c r="C5009" s="9">
        <v>0</v>
      </c>
      <c r="D5009" t="s">
        <v>259</v>
      </c>
      <c r="E5009" s="25">
        <v>0.16748205190569945</v>
      </c>
      <c r="F5009" s="25">
        <v>0.12283505051376908</v>
      </c>
      <c r="G5009" s="25">
        <v>0.18382745729980074</v>
      </c>
      <c r="H5009" s="10">
        <v>0</v>
      </c>
    </row>
    <row r="5010" spans="1:8" x14ac:dyDescent="0.35">
      <c r="A5010" s="9" t="str">
        <f t="shared" si="164"/>
        <v>CONSUMO PER CAPITA (kg ó litros por individuo)J.Curado Normal IngNIVEL BAJO</v>
      </c>
      <c r="B5010" s="9">
        <v>0</v>
      </c>
      <c r="C5010" s="9">
        <v>0</v>
      </c>
      <c r="D5010" t="s">
        <v>260</v>
      </c>
      <c r="E5010" s="25">
        <v>0.16590239093856712</v>
      </c>
      <c r="F5010" s="25">
        <v>0.1291800085376566</v>
      </c>
      <c r="G5010" s="25">
        <v>0.12796076220295705</v>
      </c>
      <c r="H5010" s="10">
        <v>0</v>
      </c>
    </row>
    <row r="5011" spans="1:8" x14ac:dyDescent="0.35">
      <c r="A5011" s="9" t="str">
        <f t="shared" si="164"/>
        <v>CONSUMO PER CAPITA (kg ó litros por individuo)J.Curado Normal IngHOMBRE</v>
      </c>
      <c r="B5011" s="9">
        <v>0</v>
      </c>
      <c r="C5011" s="9">
        <v>0</v>
      </c>
      <c r="D5011" t="s">
        <v>173</v>
      </c>
      <c r="E5011" s="25">
        <v>0.17336930958052812</v>
      </c>
      <c r="F5011" s="25">
        <v>0.15519802188297283</v>
      </c>
      <c r="G5011" s="25">
        <v>0.17699306783190316</v>
      </c>
      <c r="H5011" s="10">
        <v>0</v>
      </c>
    </row>
    <row r="5012" spans="1:8" x14ac:dyDescent="0.35">
      <c r="A5012" s="9" t="str">
        <f t="shared" si="164"/>
        <v>CONSUMO PER CAPITA (kg ó litros por individuo)J.Curado Normal IngMUJER</v>
      </c>
      <c r="B5012" s="9">
        <v>0</v>
      </c>
      <c r="C5012" s="9">
        <v>0</v>
      </c>
      <c r="D5012" t="s">
        <v>174</v>
      </c>
      <c r="E5012" s="25">
        <v>0.14395658229377323</v>
      </c>
      <c r="F5012" s="25">
        <v>0.14277629609475487</v>
      </c>
      <c r="G5012" s="25">
        <v>0.14984070564868335</v>
      </c>
      <c r="H5012" s="10">
        <v>0</v>
      </c>
    </row>
    <row r="5013" spans="1:8" x14ac:dyDescent="0.35">
      <c r="A5013" s="9" t="str">
        <f>$B$4683&amp;$C$5013&amp;D5013</f>
        <v>CONSUMO PER CAPITA (kg ó litros por individuo)J.Iberico Ing.T.ESPAÑA</v>
      </c>
      <c r="B5013" s="9">
        <v>0</v>
      </c>
      <c r="C5013" s="9" t="s">
        <v>77</v>
      </c>
      <c r="D5013" t="s">
        <v>145</v>
      </c>
      <c r="E5013" s="25">
        <v>4.4119280522686787E-2</v>
      </c>
      <c r="F5013" s="25">
        <v>4.1371044875430189E-2</v>
      </c>
      <c r="G5013" s="25">
        <v>6.3235367179352353E-2</v>
      </c>
      <c r="H5013" s="10">
        <v>0</v>
      </c>
    </row>
    <row r="5014" spans="1:8" x14ac:dyDescent="0.35">
      <c r="A5014" s="9" t="str">
        <f t="shared" ref="A5014:A5042" si="165">$B$4683&amp;$C$5013&amp;D5014</f>
        <v>CONSUMO PER CAPITA (kg ó litros por individuo)J.Iberico Ing.BCN AM</v>
      </c>
      <c r="B5014" s="9">
        <v>0</v>
      </c>
      <c r="C5014" s="9">
        <v>0</v>
      </c>
      <c r="D5014" t="s">
        <v>147</v>
      </c>
      <c r="E5014" s="25">
        <v>8.4014464207403453E-2</v>
      </c>
      <c r="F5014" s="25">
        <v>6.7354323366707228E-2</v>
      </c>
      <c r="G5014" s="25">
        <v>7.5361882005610559E-2</v>
      </c>
      <c r="H5014" s="10">
        <v>0</v>
      </c>
    </row>
    <row r="5015" spans="1:8" x14ac:dyDescent="0.35">
      <c r="A5015" s="9" t="str">
        <f t="shared" si="165"/>
        <v>CONSUMO PER CAPITA (kg ó litros por individuo)J.Iberico Ing.REST.CAT ARAGON</v>
      </c>
      <c r="B5015" s="9">
        <v>0</v>
      </c>
      <c r="C5015" s="9">
        <v>0</v>
      </c>
      <c r="D5015" t="s">
        <v>148</v>
      </c>
      <c r="E5015" s="25">
        <v>4.6297361006170733E-2</v>
      </c>
      <c r="F5015" s="25">
        <v>3.3261286324673463E-2</v>
      </c>
      <c r="G5015" s="25">
        <v>5.8550612958268911E-2</v>
      </c>
      <c r="H5015" s="10">
        <v>0</v>
      </c>
    </row>
    <row r="5016" spans="1:8" x14ac:dyDescent="0.35">
      <c r="A5016" s="9" t="str">
        <f t="shared" si="165"/>
        <v>CONSUMO PER CAPITA (kg ó litros por individuo)J.Iberico Ing.LEVANTE</v>
      </c>
      <c r="B5016" s="9">
        <v>0</v>
      </c>
      <c r="C5016" s="9">
        <v>0</v>
      </c>
      <c r="D5016" t="s">
        <v>149</v>
      </c>
      <c r="E5016" s="25">
        <v>3.0943018541908621E-2</v>
      </c>
      <c r="F5016" s="25">
        <v>2.3523304149548487E-2</v>
      </c>
      <c r="G5016" s="25">
        <v>6.502654375705462E-2</v>
      </c>
      <c r="H5016" s="10">
        <v>0</v>
      </c>
    </row>
    <row r="5017" spans="1:8" x14ac:dyDescent="0.35">
      <c r="A5017" s="9" t="str">
        <f t="shared" si="165"/>
        <v>CONSUMO PER CAPITA (kg ó litros por individuo)J.Iberico Ing.ANDALUCIA</v>
      </c>
      <c r="B5017" s="9">
        <v>0</v>
      </c>
      <c r="C5017" s="9">
        <v>0</v>
      </c>
      <c r="D5017" t="s">
        <v>150</v>
      </c>
      <c r="E5017" s="25">
        <v>4.3820896732588557E-2</v>
      </c>
      <c r="F5017" s="25">
        <v>5.4880139571835872E-2</v>
      </c>
      <c r="G5017" s="25">
        <v>9.6331543940150657E-2</v>
      </c>
      <c r="H5017" s="10">
        <v>0</v>
      </c>
    </row>
    <row r="5018" spans="1:8" x14ac:dyDescent="0.35">
      <c r="A5018" s="9" t="str">
        <f t="shared" si="165"/>
        <v>CONSUMO PER CAPITA (kg ó litros por individuo)J.Iberico Ing.MDD AM</v>
      </c>
      <c r="B5018" s="9">
        <v>0</v>
      </c>
      <c r="C5018" s="9">
        <v>0</v>
      </c>
      <c r="D5018" t="s">
        <v>151</v>
      </c>
      <c r="E5018" s="25">
        <v>4.8329442795006471E-2</v>
      </c>
      <c r="F5018" s="25">
        <v>3.3356606551637795E-2</v>
      </c>
      <c r="G5018" s="25">
        <v>5.8716180587610335E-2</v>
      </c>
      <c r="H5018" s="10">
        <v>0</v>
      </c>
    </row>
    <row r="5019" spans="1:8" x14ac:dyDescent="0.35">
      <c r="A5019" s="9" t="str">
        <f t="shared" si="165"/>
        <v>CONSUMO PER CAPITA (kg ó litros por individuo)J.Iberico Ing.RTO CENTRO</v>
      </c>
      <c r="B5019" s="9">
        <v>0</v>
      </c>
      <c r="C5019" s="9">
        <v>0</v>
      </c>
      <c r="D5019" t="s">
        <v>152</v>
      </c>
      <c r="E5019" s="25">
        <v>3.177049345346579E-2</v>
      </c>
      <c r="F5019" s="25">
        <v>4.6433629802988048E-2</v>
      </c>
      <c r="G5019" s="25">
        <v>3.2170412027941922E-2</v>
      </c>
      <c r="H5019" s="10">
        <v>0</v>
      </c>
    </row>
    <row r="5020" spans="1:8" x14ac:dyDescent="0.35">
      <c r="A5020" s="9" t="str">
        <f t="shared" si="165"/>
        <v>CONSUMO PER CAPITA (kg ó litros por individuo)J.Iberico Ing.NORTE-CENTRO</v>
      </c>
      <c r="B5020" s="9">
        <v>0</v>
      </c>
      <c r="C5020" s="9">
        <v>0</v>
      </c>
      <c r="D5020" t="s">
        <v>153</v>
      </c>
      <c r="E5020" s="25">
        <v>5.3115707532886261E-2</v>
      </c>
      <c r="F5020" s="25">
        <v>5.3723063516601305E-2</v>
      </c>
      <c r="G5020" s="25">
        <v>6.1223730955921707E-2</v>
      </c>
      <c r="H5020" s="10">
        <v>0</v>
      </c>
    </row>
    <row r="5021" spans="1:8" x14ac:dyDescent="0.35">
      <c r="A5021" s="9" t="str">
        <f t="shared" si="165"/>
        <v>CONSUMO PER CAPITA (kg ó litros por individuo)J.Iberico Ing.NOROESTE</v>
      </c>
      <c r="B5021" s="9">
        <v>0</v>
      </c>
      <c r="C5021" s="9">
        <v>0</v>
      </c>
      <c r="D5021" t="s">
        <v>154</v>
      </c>
      <c r="E5021" s="25">
        <v>2.0007834467881229E-2</v>
      </c>
      <c r="F5021" s="25">
        <v>1.9987322845362258E-2</v>
      </c>
      <c r="G5021" s="25">
        <v>2.1550065392847376E-2</v>
      </c>
      <c r="H5021" s="10">
        <v>0</v>
      </c>
    </row>
    <row r="5022" spans="1:8" x14ac:dyDescent="0.35">
      <c r="A5022" s="9" t="str">
        <f t="shared" si="165"/>
        <v>CONSUMO PER CAPITA (kg ó litros por individuo)J.Iberico Ing.&lt;2MIL</v>
      </c>
      <c r="B5022" s="9">
        <v>0</v>
      </c>
      <c r="C5022" s="9">
        <v>0</v>
      </c>
      <c r="D5022" t="s">
        <v>155</v>
      </c>
      <c r="E5022" s="25">
        <v>1.674287955583538E-2</v>
      </c>
      <c r="F5022" s="25">
        <v>3.7667931458014545E-2</v>
      </c>
      <c r="G5022" s="25">
        <v>5.6322344798082374E-2</v>
      </c>
      <c r="H5022" s="10">
        <v>0</v>
      </c>
    </row>
    <row r="5023" spans="1:8" x14ac:dyDescent="0.35">
      <c r="A5023" s="9" t="str">
        <f t="shared" si="165"/>
        <v>CONSUMO PER CAPITA (kg ó litros por individuo)J.Iberico Ing.2-5MIL</v>
      </c>
      <c r="B5023" s="9">
        <v>0</v>
      </c>
      <c r="C5023" s="9">
        <v>0</v>
      </c>
      <c r="D5023" t="s">
        <v>156</v>
      </c>
      <c r="E5023" s="25">
        <v>4.273384446057106E-2</v>
      </c>
      <c r="F5023" s="25">
        <v>2.6215187957522017E-2</v>
      </c>
      <c r="G5023" s="25">
        <v>2.4856440873793292E-2</v>
      </c>
      <c r="H5023" s="10">
        <v>0</v>
      </c>
    </row>
    <row r="5024" spans="1:8" x14ac:dyDescent="0.35">
      <c r="A5024" s="9" t="str">
        <f t="shared" si="165"/>
        <v>CONSUMO PER CAPITA (kg ó litros por individuo)J.Iberico Ing.5-10MIL</v>
      </c>
      <c r="B5024" s="9">
        <v>0</v>
      </c>
      <c r="C5024" s="9">
        <v>0</v>
      </c>
      <c r="D5024" t="s">
        <v>157</v>
      </c>
      <c r="E5024" s="25">
        <v>4.1993254113122803E-2</v>
      </c>
      <c r="F5024" s="25">
        <v>3.1191343265784259E-2</v>
      </c>
      <c r="G5024" s="25">
        <v>7.9458192177707249E-2</v>
      </c>
      <c r="H5024" s="10">
        <v>0</v>
      </c>
    </row>
    <row r="5025" spans="1:8" x14ac:dyDescent="0.35">
      <c r="A5025" s="9" t="str">
        <f t="shared" si="165"/>
        <v>CONSUMO PER CAPITA (kg ó litros por individuo)J.Iberico Ing.10-30MIL</v>
      </c>
      <c r="B5025" s="9">
        <v>0</v>
      </c>
      <c r="C5025" s="9">
        <v>0</v>
      </c>
      <c r="D5025" t="s">
        <v>158</v>
      </c>
      <c r="E5025" s="25">
        <v>4.3396064060539564E-2</v>
      </c>
      <c r="F5025" s="25">
        <v>4.3616284920826733E-2</v>
      </c>
      <c r="G5025" s="25">
        <v>8.200276231671863E-2</v>
      </c>
      <c r="H5025" s="10">
        <v>0</v>
      </c>
    </row>
    <row r="5026" spans="1:8" x14ac:dyDescent="0.35">
      <c r="A5026" s="9" t="str">
        <f t="shared" si="165"/>
        <v>CONSUMO PER CAPITA (kg ó litros por individuo)J.Iberico Ing.30-100MIL</v>
      </c>
      <c r="B5026" s="9">
        <v>0</v>
      </c>
      <c r="C5026" s="9">
        <v>0</v>
      </c>
      <c r="D5026" t="s">
        <v>159</v>
      </c>
      <c r="E5026" s="25">
        <v>4.6995127369670577E-2</v>
      </c>
      <c r="F5026" s="25">
        <v>3.8893903066001448E-2</v>
      </c>
      <c r="G5026" s="25">
        <v>6.1172197298389665E-2</v>
      </c>
      <c r="H5026" s="10">
        <v>0</v>
      </c>
    </row>
    <row r="5027" spans="1:8" x14ac:dyDescent="0.35">
      <c r="A5027" s="9" t="str">
        <f t="shared" si="165"/>
        <v>CONSUMO PER CAPITA (kg ó litros por individuo)J.Iberico Ing.100-200MIL</v>
      </c>
      <c r="B5027" s="9">
        <v>0</v>
      </c>
      <c r="C5027" s="9">
        <v>0</v>
      </c>
      <c r="D5027" t="s">
        <v>160</v>
      </c>
      <c r="E5027" s="25">
        <v>5.7184149507942282E-2</v>
      </c>
      <c r="F5027" s="25">
        <v>6.5336723486519116E-2</v>
      </c>
      <c r="G5027" s="25">
        <v>7.8814089632072384E-2</v>
      </c>
      <c r="H5027" s="10">
        <v>0</v>
      </c>
    </row>
    <row r="5028" spans="1:8" x14ac:dyDescent="0.35">
      <c r="A5028" s="9" t="str">
        <f t="shared" si="165"/>
        <v>CONSUMO PER CAPITA (kg ó litros por individuo)J.Iberico Ing.200-500MIL</v>
      </c>
      <c r="B5028" s="9">
        <v>0</v>
      </c>
      <c r="C5028" s="9">
        <v>0</v>
      </c>
      <c r="D5028" t="s">
        <v>161</v>
      </c>
      <c r="E5028" s="25">
        <v>3.63687339110512E-2</v>
      </c>
      <c r="F5028" s="25">
        <v>4.6785671582919873E-2</v>
      </c>
      <c r="G5028" s="25">
        <v>4.3919093623980984E-2</v>
      </c>
      <c r="H5028" s="10">
        <v>0</v>
      </c>
    </row>
    <row r="5029" spans="1:8" x14ac:dyDescent="0.35">
      <c r="A5029" s="9" t="str">
        <f t="shared" si="165"/>
        <v>CONSUMO PER CAPITA (kg ó litros por individuo)J.Iberico Ing.&gt;500MIL</v>
      </c>
      <c r="B5029" s="9">
        <v>0</v>
      </c>
      <c r="C5029" s="9">
        <v>0</v>
      </c>
      <c r="D5029" t="s">
        <v>162</v>
      </c>
      <c r="E5029" s="25">
        <v>5.0793309971021425E-2</v>
      </c>
      <c r="F5029" s="25">
        <v>3.6093092565652463E-2</v>
      </c>
      <c r="G5029" s="25">
        <v>5.9530435897270279E-2</v>
      </c>
      <c r="H5029" s="10">
        <v>0</v>
      </c>
    </row>
    <row r="5030" spans="1:8" x14ac:dyDescent="0.35">
      <c r="A5030" s="9" t="str">
        <f t="shared" si="165"/>
        <v>CONSUMO PER CAPITA (kg ó litros por individuo)J.Iberico Ing.DE 15 A 19 AÑOS</v>
      </c>
      <c r="B5030" s="9">
        <v>0</v>
      </c>
      <c r="C5030" s="9">
        <v>0</v>
      </c>
      <c r="D5030" t="s">
        <v>163</v>
      </c>
      <c r="E5030" s="25">
        <v>1.3786363947971617E-2</v>
      </c>
      <c r="F5030" s="25">
        <v>2.8410327423947022E-2</v>
      </c>
      <c r="G5030" s="25">
        <v>9.8182868595759702E-3</v>
      </c>
      <c r="H5030" s="10">
        <v>0</v>
      </c>
    </row>
    <row r="5031" spans="1:8" x14ac:dyDescent="0.35">
      <c r="A5031" s="9" t="str">
        <f t="shared" si="165"/>
        <v>CONSUMO PER CAPITA (kg ó litros por individuo)J.Iberico Ing.DE 20 A 24 AÑOS</v>
      </c>
      <c r="B5031" s="9">
        <v>0</v>
      </c>
      <c r="C5031" s="9">
        <v>0</v>
      </c>
      <c r="D5031" t="s">
        <v>164</v>
      </c>
      <c r="E5031" s="25">
        <v>7.4477938166233482E-3</v>
      </c>
      <c r="F5031" s="25">
        <v>7.5150228671170436E-3</v>
      </c>
      <c r="G5031" s="25">
        <v>6.7590754362062636E-3</v>
      </c>
      <c r="H5031" s="10">
        <v>0</v>
      </c>
    </row>
    <row r="5032" spans="1:8" x14ac:dyDescent="0.35">
      <c r="A5032" s="9" t="str">
        <f t="shared" si="165"/>
        <v>CONSUMO PER CAPITA (kg ó litros por individuo)J.Iberico Ing.DE 25 A 34 AÑOS</v>
      </c>
      <c r="B5032" s="9">
        <v>0</v>
      </c>
      <c r="C5032" s="9">
        <v>0</v>
      </c>
      <c r="D5032" t="s">
        <v>165</v>
      </c>
      <c r="E5032" s="25">
        <v>1.9464515725801261E-2</v>
      </c>
      <c r="F5032" s="25">
        <v>1.6631207675150396E-2</v>
      </c>
      <c r="G5032" s="25">
        <v>2.151431462989219E-2</v>
      </c>
      <c r="H5032" s="10">
        <v>0</v>
      </c>
    </row>
    <row r="5033" spans="1:8" x14ac:dyDescent="0.35">
      <c r="A5033" s="9" t="str">
        <f t="shared" si="165"/>
        <v>CONSUMO PER CAPITA (kg ó litros por individuo)J.Iberico Ing.DE 35 A 49 AÑOS</v>
      </c>
      <c r="B5033" s="9">
        <v>0</v>
      </c>
      <c r="C5033" s="9">
        <v>0</v>
      </c>
      <c r="D5033" t="s">
        <v>166</v>
      </c>
      <c r="E5033" s="25">
        <v>3.1408441390815764E-2</v>
      </c>
      <c r="F5033" s="25">
        <v>2.9517551180342529E-2</v>
      </c>
      <c r="G5033" s="25">
        <v>5.3768099459179201E-2</v>
      </c>
      <c r="H5033" s="10">
        <v>0</v>
      </c>
    </row>
    <row r="5034" spans="1:8" x14ac:dyDescent="0.35">
      <c r="A5034" s="9" t="str">
        <f t="shared" si="165"/>
        <v>CONSUMO PER CAPITA (kg ó litros por individuo)J.Iberico Ing.DE 50 A 59 AÑOS</v>
      </c>
      <c r="B5034" s="9">
        <v>0</v>
      </c>
      <c r="C5034" s="9">
        <v>0</v>
      </c>
      <c r="D5034" t="s">
        <v>167</v>
      </c>
      <c r="E5034" s="25">
        <v>6.0786930713434717E-2</v>
      </c>
      <c r="F5034" s="25">
        <v>5.5663278882603244E-2</v>
      </c>
      <c r="G5034" s="25">
        <v>7.1446860148181732E-2</v>
      </c>
      <c r="H5034" s="10">
        <v>0</v>
      </c>
    </row>
    <row r="5035" spans="1:8" x14ac:dyDescent="0.35">
      <c r="A5035" s="9" t="str">
        <f t="shared" si="165"/>
        <v>CONSUMO PER CAPITA (kg ó litros por individuo)J.Iberico Ing.DE 60 A 75 AÑOS</v>
      </c>
      <c r="B5035" s="9">
        <v>0</v>
      </c>
      <c r="C5035" s="9">
        <v>0</v>
      </c>
      <c r="D5035" t="s">
        <v>168</v>
      </c>
      <c r="E5035" s="25">
        <v>8.1973605622270296E-2</v>
      </c>
      <c r="F5035" s="25">
        <v>7.3713340924964135E-2</v>
      </c>
      <c r="G5035" s="25">
        <v>0.12707401895370485</v>
      </c>
      <c r="H5035" s="10">
        <v>0</v>
      </c>
    </row>
    <row r="5036" spans="1:8" x14ac:dyDescent="0.35">
      <c r="A5036" s="9" t="str">
        <f t="shared" si="165"/>
        <v>CONSUMO PER CAPITA (kg ó litros por individuo)J.Iberico Ing.NIVEL ALTO</v>
      </c>
      <c r="B5036" s="9">
        <v>0</v>
      </c>
      <c r="C5036" s="9">
        <v>0</v>
      </c>
      <c r="D5036" t="s">
        <v>256</v>
      </c>
      <c r="E5036" s="25">
        <v>6.1921722823662435E-2</v>
      </c>
      <c r="F5036" s="25">
        <v>5.6210690470904143E-2</v>
      </c>
      <c r="G5036" s="25">
        <v>0.10006426968047033</v>
      </c>
      <c r="H5036" s="10">
        <v>0</v>
      </c>
    </row>
    <row r="5037" spans="1:8" x14ac:dyDescent="0.35">
      <c r="A5037" s="9" t="str">
        <f t="shared" si="165"/>
        <v>CONSUMO PER CAPITA (kg ó litros por individuo)J.Iberico Ing.NIVEL MEDIO ALTO</v>
      </c>
      <c r="B5037" s="9">
        <v>0</v>
      </c>
      <c r="C5037" s="9">
        <v>0</v>
      </c>
      <c r="D5037" t="s">
        <v>257</v>
      </c>
      <c r="E5037" s="25">
        <v>3.8493363754503108E-2</v>
      </c>
      <c r="F5037" s="25">
        <v>2.7650690235191126E-2</v>
      </c>
      <c r="G5037" s="25">
        <v>4.7229494584631881E-2</v>
      </c>
      <c r="H5037" s="10">
        <v>0</v>
      </c>
    </row>
    <row r="5038" spans="1:8" x14ac:dyDescent="0.35">
      <c r="A5038" s="9" t="str">
        <f t="shared" si="165"/>
        <v>CONSUMO PER CAPITA (kg ó litros por individuo)J.Iberico Ing.NIVEL MEDIO</v>
      </c>
      <c r="B5038" s="9">
        <v>0</v>
      </c>
      <c r="C5038" s="9">
        <v>0</v>
      </c>
      <c r="D5038" t="s">
        <v>258</v>
      </c>
      <c r="E5038" s="25">
        <v>3.7511929689752553E-2</v>
      </c>
      <c r="F5038" s="25">
        <v>4.8614287637852992E-2</v>
      </c>
      <c r="G5038" s="25">
        <v>6.5500775292576474E-2</v>
      </c>
      <c r="H5038" s="10">
        <v>0</v>
      </c>
    </row>
    <row r="5039" spans="1:8" x14ac:dyDescent="0.35">
      <c r="A5039" s="9" t="str">
        <f t="shared" si="165"/>
        <v>CONSUMO PER CAPITA (kg ó litros por individuo)J.Iberico Ing.NIVEL MEDIO BAJO</v>
      </c>
      <c r="B5039" s="9">
        <v>0</v>
      </c>
      <c r="C5039" s="9">
        <v>0</v>
      </c>
      <c r="D5039" t="s">
        <v>259</v>
      </c>
      <c r="E5039" s="25">
        <v>4.5088128991785721E-2</v>
      </c>
      <c r="F5039" s="25">
        <v>3.4981592953790039E-2</v>
      </c>
      <c r="G5039" s="25">
        <v>4.5782484293213722E-2</v>
      </c>
      <c r="H5039" s="10">
        <v>0</v>
      </c>
    </row>
    <row r="5040" spans="1:8" x14ac:dyDescent="0.35">
      <c r="A5040" s="9" t="str">
        <f t="shared" si="165"/>
        <v>CONSUMO PER CAPITA (kg ó litros por individuo)J.Iberico Ing.NIVEL BAJO</v>
      </c>
      <c r="B5040" s="9">
        <v>0</v>
      </c>
      <c r="C5040" s="9">
        <v>0</v>
      </c>
      <c r="D5040" t="s">
        <v>260</v>
      </c>
      <c r="E5040" s="25">
        <v>3.6979066460560601E-2</v>
      </c>
      <c r="F5040" s="25">
        <v>3.209130071616087E-2</v>
      </c>
      <c r="G5040" s="25">
        <v>4.6510968255170655E-2</v>
      </c>
      <c r="H5040" s="10">
        <v>0</v>
      </c>
    </row>
    <row r="5041" spans="1:8" x14ac:dyDescent="0.35">
      <c r="A5041" s="9" t="str">
        <f t="shared" si="165"/>
        <v>CONSUMO PER CAPITA (kg ó litros por individuo)J.Iberico Ing.HOMBRE</v>
      </c>
      <c r="B5041" s="9">
        <v>0</v>
      </c>
      <c r="C5041" s="9">
        <v>0</v>
      </c>
      <c r="D5041" t="s">
        <v>173</v>
      </c>
      <c r="E5041" s="25">
        <v>4.2976441028509178E-2</v>
      </c>
      <c r="F5041" s="25">
        <v>4.3377650675638965E-2</v>
      </c>
      <c r="G5041" s="25">
        <v>8.0963700846706135E-2</v>
      </c>
      <c r="H5041" s="10">
        <v>0</v>
      </c>
    </row>
    <row r="5042" spans="1:8" x14ac:dyDescent="0.35">
      <c r="A5042" s="9" t="str">
        <f t="shared" si="165"/>
        <v>CONSUMO PER CAPITA (kg ó litros por individuo)J.Iberico Ing.MUJER</v>
      </c>
      <c r="B5042" s="9">
        <v>0</v>
      </c>
      <c r="C5042" s="9">
        <v>0</v>
      </c>
      <c r="D5042" t="s">
        <v>174</v>
      </c>
      <c r="E5042" s="25">
        <v>4.525053117006312E-2</v>
      </c>
      <c r="F5042" s="25">
        <v>3.938834586095509E-2</v>
      </c>
      <c r="G5042" s="25">
        <v>4.5747697955142948E-2</v>
      </c>
      <c r="H5042" s="10">
        <v>0</v>
      </c>
    </row>
    <row r="5043" spans="1:8" x14ac:dyDescent="0.35">
      <c r="A5043" s="9" t="str">
        <f>$B$4683&amp;$C$5043&amp;D5043</f>
        <v>CONSUMO PER CAPITA (kg ó litros por individuo)Lomo embuchado Ing.T.ESPAÑA</v>
      </c>
      <c r="B5043" s="9">
        <v>0</v>
      </c>
      <c r="C5043" s="9" t="s">
        <v>78</v>
      </c>
      <c r="D5043" t="s">
        <v>145</v>
      </c>
      <c r="E5043" s="25">
        <v>6.4666174941123691E-3</v>
      </c>
      <c r="F5043" s="25">
        <v>5.9216744916077433E-3</v>
      </c>
      <c r="G5043" s="25">
        <v>7.4956431486195218E-3</v>
      </c>
      <c r="H5043" s="10">
        <v>0</v>
      </c>
    </row>
    <row r="5044" spans="1:8" x14ac:dyDescent="0.35">
      <c r="A5044" s="9" t="str">
        <f t="shared" ref="A5044:A5072" si="166">$B$4683&amp;$C$5043&amp;D5044</f>
        <v>CONSUMO PER CAPITA (kg ó litros por individuo)Lomo embuchado Ing.BCN AM</v>
      </c>
      <c r="B5044" s="9">
        <v>0</v>
      </c>
      <c r="C5044" s="9">
        <v>0</v>
      </c>
      <c r="D5044" t="s">
        <v>147</v>
      </c>
      <c r="E5044" s="25">
        <v>6.4090746605265014E-3</v>
      </c>
      <c r="F5044" s="25">
        <v>3.3478377299335396E-3</v>
      </c>
      <c r="G5044" s="25">
        <v>1.664584955690901E-3</v>
      </c>
      <c r="H5044" s="10">
        <v>0</v>
      </c>
    </row>
    <row r="5045" spans="1:8" x14ac:dyDescent="0.35">
      <c r="A5045" s="9" t="str">
        <f t="shared" si="166"/>
        <v>CONSUMO PER CAPITA (kg ó litros por individuo)Lomo embuchado Ing.REST.CAT ARAGON</v>
      </c>
      <c r="B5045" s="9">
        <v>0</v>
      </c>
      <c r="C5045" s="9">
        <v>0</v>
      </c>
      <c r="D5045" t="s">
        <v>148</v>
      </c>
      <c r="E5045" s="25">
        <v>1.0957333498696938E-3</v>
      </c>
      <c r="F5045" s="25">
        <v>3.3197411711423934E-3</v>
      </c>
      <c r="G5045" s="25">
        <v>1.7022324455852448E-3</v>
      </c>
      <c r="H5045" s="10">
        <v>0</v>
      </c>
    </row>
    <row r="5046" spans="1:8" x14ac:dyDescent="0.35">
      <c r="A5046" s="9" t="str">
        <f t="shared" si="166"/>
        <v>CONSUMO PER CAPITA (kg ó litros por individuo)Lomo embuchado Ing.LEVANTE</v>
      </c>
      <c r="B5046" s="9">
        <v>0</v>
      </c>
      <c r="C5046" s="9">
        <v>0</v>
      </c>
      <c r="D5046" t="s">
        <v>149</v>
      </c>
      <c r="E5046" s="25">
        <v>7.1191869364239354E-3</v>
      </c>
      <c r="F5046" s="25">
        <v>1.9890914681610743E-3</v>
      </c>
      <c r="G5046" s="25">
        <v>1.5334525539951691E-2</v>
      </c>
      <c r="H5046" s="10">
        <v>0</v>
      </c>
    </row>
    <row r="5047" spans="1:8" x14ac:dyDescent="0.35">
      <c r="A5047" s="9" t="str">
        <f t="shared" si="166"/>
        <v>CONSUMO PER CAPITA (kg ó litros por individuo)Lomo embuchado Ing.ANDALUCIA</v>
      </c>
      <c r="B5047" s="9">
        <v>0</v>
      </c>
      <c r="C5047" s="9">
        <v>0</v>
      </c>
      <c r="D5047" t="s">
        <v>150</v>
      </c>
      <c r="E5047" s="25">
        <v>1.1723298490975278E-2</v>
      </c>
      <c r="F5047" s="25">
        <v>6.3293391253915277E-3</v>
      </c>
      <c r="G5047" s="25">
        <v>1.002492941251232E-2</v>
      </c>
      <c r="H5047" s="10">
        <v>0</v>
      </c>
    </row>
    <row r="5048" spans="1:8" x14ac:dyDescent="0.35">
      <c r="A5048" s="9" t="str">
        <f t="shared" si="166"/>
        <v>CONSUMO PER CAPITA (kg ó litros por individuo)Lomo embuchado Ing.MDD AM</v>
      </c>
      <c r="B5048" s="9">
        <v>0</v>
      </c>
      <c r="C5048" s="9">
        <v>0</v>
      </c>
      <c r="D5048" t="s">
        <v>151</v>
      </c>
      <c r="E5048" s="25">
        <v>2.7337462819526392E-3</v>
      </c>
      <c r="F5048" s="25">
        <v>8.9685922253578045E-3</v>
      </c>
      <c r="G5048" s="25">
        <v>4.5539258145005923E-3</v>
      </c>
      <c r="H5048" s="10">
        <v>0</v>
      </c>
    </row>
    <row r="5049" spans="1:8" x14ac:dyDescent="0.35">
      <c r="A5049" s="9" t="str">
        <f t="shared" si="166"/>
        <v>CONSUMO PER CAPITA (kg ó litros por individuo)Lomo embuchado Ing.RTO CENTRO</v>
      </c>
      <c r="B5049" s="9">
        <v>0</v>
      </c>
      <c r="C5049" s="9">
        <v>0</v>
      </c>
      <c r="D5049" t="s">
        <v>152</v>
      </c>
      <c r="E5049" s="25">
        <v>7.4910847852535517E-3</v>
      </c>
      <c r="F5049" s="25">
        <v>9.4258039863288796E-3</v>
      </c>
      <c r="G5049" s="25">
        <v>1.2391265169321115E-2</v>
      </c>
      <c r="H5049" s="10">
        <v>0</v>
      </c>
    </row>
    <row r="5050" spans="1:8" x14ac:dyDescent="0.35">
      <c r="A5050" s="9" t="str">
        <f t="shared" si="166"/>
        <v>CONSUMO PER CAPITA (kg ó litros por individuo)Lomo embuchado Ing.NORTE-CENTRO</v>
      </c>
      <c r="B5050" s="9">
        <v>0</v>
      </c>
      <c r="C5050" s="9">
        <v>0</v>
      </c>
      <c r="D5050" t="s">
        <v>153</v>
      </c>
      <c r="E5050" s="25">
        <v>8.4233836724832735E-3</v>
      </c>
      <c r="F5050" s="25">
        <v>3.3444026974671468E-3</v>
      </c>
      <c r="G5050" s="25">
        <v>4.5685764724068554E-3</v>
      </c>
      <c r="H5050" s="10">
        <v>0</v>
      </c>
    </row>
    <row r="5051" spans="1:8" x14ac:dyDescent="0.35">
      <c r="A5051" s="9" t="str">
        <f t="shared" si="166"/>
        <v>CONSUMO PER CAPITA (kg ó litros por individuo)Lomo embuchado Ing.NOROESTE</v>
      </c>
      <c r="B5051" s="9">
        <v>0</v>
      </c>
      <c r="C5051" s="9">
        <v>0</v>
      </c>
      <c r="D5051" t="s">
        <v>154</v>
      </c>
      <c r="E5051" s="25">
        <v>3.6195977825940204E-3</v>
      </c>
      <c r="F5051" s="25">
        <v>1.2750816521012859E-2</v>
      </c>
      <c r="G5051" s="25">
        <v>4.7829410825634853E-3</v>
      </c>
      <c r="H5051" s="10">
        <v>0</v>
      </c>
    </row>
    <row r="5052" spans="1:8" x14ac:dyDescent="0.35">
      <c r="A5052" s="9" t="str">
        <f t="shared" si="166"/>
        <v>CONSUMO PER CAPITA (kg ó litros por individuo)Lomo embuchado Ing.&lt;2MIL</v>
      </c>
      <c r="B5052" s="9">
        <v>0</v>
      </c>
      <c r="C5052" s="9">
        <v>0</v>
      </c>
      <c r="D5052" t="s">
        <v>155</v>
      </c>
      <c r="E5052" s="25">
        <v>1.38105119267415E-3</v>
      </c>
      <c r="F5052" s="25">
        <v>5.0325970993046294E-3</v>
      </c>
      <c r="G5052" s="25" t="s">
        <v>282</v>
      </c>
      <c r="H5052" s="10">
        <v>0</v>
      </c>
    </row>
    <row r="5053" spans="1:8" x14ac:dyDescent="0.35">
      <c r="A5053" s="9" t="str">
        <f t="shared" si="166"/>
        <v>CONSUMO PER CAPITA (kg ó litros por individuo)Lomo embuchado Ing.2-5MIL</v>
      </c>
      <c r="B5053" s="9">
        <v>0</v>
      </c>
      <c r="C5053" s="9">
        <v>0</v>
      </c>
      <c r="D5053" t="s">
        <v>156</v>
      </c>
      <c r="E5053" s="25">
        <v>3.7996089118707012E-3</v>
      </c>
      <c r="F5053" s="25" t="s">
        <v>282</v>
      </c>
      <c r="G5053" s="25">
        <v>7.6571464067141199E-4</v>
      </c>
      <c r="H5053" s="10">
        <v>0</v>
      </c>
    </row>
    <row r="5054" spans="1:8" x14ac:dyDescent="0.35">
      <c r="A5054" s="9" t="str">
        <f t="shared" si="166"/>
        <v>CONSUMO PER CAPITA (kg ó litros por individuo)Lomo embuchado Ing.5-10MIL</v>
      </c>
      <c r="B5054" s="9">
        <v>0</v>
      </c>
      <c r="C5054" s="9">
        <v>0</v>
      </c>
      <c r="D5054" t="s">
        <v>157</v>
      </c>
      <c r="E5054" s="25">
        <v>1.8595918467576127E-3</v>
      </c>
      <c r="F5054" s="25">
        <v>4.1463018916820018E-4</v>
      </c>
      <c r="G5054" s="25">
        <v>4.7665737120024532E-3</v>
      </c>
      <c r="H5054" s="10">
        <v>0</v>
      </c>
    </row>
    <row r="5055" spans="1:8" x14ac:dyDescent="0.35">
      <c r="A5055" s="9" t="str">
        <f t="shared" si="166"/>
        <v>CONSUMO PER CAPITA (kg ó litros por individuo)Lomo embuchado Ing.10-30MIL</v>
      </c>
      <c r="B5055" s="9">
        <v>0</v>
      </c>
      <c r="C5055" s="9">
        <v>0</v>
      </c>
      <c r="D5055" t="s">
        <v>158</v>
      </c>
      <c r="E5055" s="25">
        <v>9.3691013980822021E-3</v>
      </c>
      <c r="F5055" s="25">
        <v>7.7620268422309985E-3</v>
      </c>
      <c r="G5055" s="25">
        <v>1.3337205274917621E-2</v>
      </c>
      <c r="H5055" s="10">
        <v>0</v>
      </c>
    </row>
    <row r="5056" spans="1:8" x14ac:dyDescent="0.35">
      <c r="A5056" s="9" t="str">
        <f t="shared" si="166"/>
        <v>CONSUMO PER CAPITA (kg ó litros por individuo)Lomo embuchado Ing.30-100MIL</v>
      </c>
      <c r="B5056" s="9">
        <v>0</v>
      </c>
      <c r="C5056" s="9">
        <v>0</v>
      </c>
      <c r="D5056" t="s">
        <v>159</v>
      </c>
      <c r="E5056" s="25">
        <v>5.4947470205759796E-3</v>
      </c>
      <c r="F5056" s="25">
        <v>4.7991612236439902E-3</v>
      </c>
      <c r="G5056" s="25">
        <v>9.4691095094883489E-3</v>
      </c>
      <c r="H5056" s="10">
        <v>0</v>
      </c>
    </row>
    <row r="5057" spans="1:8" x14ac:dyDescent="0.35">
      <c r="A5057" s="9" t="str">
        <f t="shared" si="166"/>
        <v>CONSUMO PER CAPITA (kg ó litros por individuo)Lomo embuchado Ing.100-200MIL</v>
      </c>
      <c r="B5057" s="9">
        <v>0</v>
      </c>
      <c r="C5057" s="9">
        <v>0</v>
      </c>
      <c r="D5057" t="s">
        <v>160</v>
      </c>
      <c r="E5057" s="25">
        <v>3.9420402926905757E-3</v>
      </c>
      <c r="F5057" s="25">
        <v>8.3088515058559447E-3</v>
      </c>
      <c r="G5057" s="25">
        <v>6.1533361224097548E-3</v>
      </c>
      <c r="H5057" s="10">
        <v>0</v>
      </c>
    </row>
    <row r="5058" spans="1:8" x14ac:dyDescent="0.35">
      <c r="A5058" s="9" t="str">
        <f t="shared" si="166"/>
        <v>CONSUMO PER CAPITA (kg ó litros por individuo)Lomo embuchado Ing.200-500MIL</v>
      </c>
      <c r="B5058" s="9">
        <v>0</v>
      </c>
      <c r="C5058" s="9">
        <v>0</v>
      </c>
      <c r="D5058" t="s">
        <v>161</v>
      </c>
      <c r="E5058" s="25">
        <v>4.1099764209033109E-3</v>
      </c>
      <c r="F5058" s="25">
        <v>5.2849411884641241E-3</v>
      </c>
      <c r="G5058" s="25">
        <v>6.6114478964471009E-3</v>
      </c>
      <c r="H5058" s="10">
        <v>0</v>
      </c>
    </row>
    <row r="5059" spans="1:8" x14ac:dyDescent="0.35">
      <c r="A5059" s="9" t="str">
        <f t="shared" si="166"/>
        <v>CONSUMO PER CAPITA (kg ó litros por individuo)Lomo embuchado Ing.&gt;500MIL</v>
      </c>
      <c r="B5059" s="9">
        <v>0</v>
      </c>
      <c r="C5059" s="9">
        <v>0</v>
      </c>
      <c r="D5059" t="s">
        <v>162</v>
      </c>
      <c r="E5059" s="25">
        <v>1.2831909135257379E-2</v>
      </c>
      <c r="F5059" s="25">
        <v>9.7501951888852006E-3</v>
      </c>
      <c r="G5059" s="25">
        <v>6.8282458174859801E-3</v>
      </c>
      <c r="H5059" s="10">
        <v>0</v>
      </c>
    </row>
    <row r="5060" spans="1:8" x14ac:dyDescent="0.35">
      <c r="A5060" s="9" t="str">
        <f t="shared" si="166"/>
        <v>CONSUMO PER CAPITA (kg ó litros por individuo)Lomo embuchado Ing.DE 15 A 19 AÑOS</v>
      </c>
      <c r="B5060" s="9">
        <v>0</v>
      </c>
      <c r="C5060" s="9">
        <v>0</v>
      </c>
      <c r="D5060" t="s">
        <v>163</v>
      </c>
      <c r="E5060" s="25">
        <v>4.5678197697690305E-3</v>
      </c>
      <c r="F5060" s="25" t="s">
        <v>282</v>
      </c>
      <c r="G5060" s="25" t="s">
        <v>282</v>
      </c>
      <c r="H5060" s="10">
        <v>0</v>
      </c>
    </row>
    <row r="5061" spans="1:8" x14ac:dyDescent="0.35">
      <c r="A5061" s="9" t="str">
        <f t="shared" si="166"/>
        <v>CONSUMO PER CAPITA (kg ó litros por individuo)Lomo embuchado Ing.DE 20 A 24 AÑOS</v>
      </c>
      <c r="B5061" s="9">
        <v>0</v>
      </c>
      <c r="C5061" s="9">
        <v>0</v>
      </c>
      <c r="D5061" t="s">
        <v>164</v>
      </c>
      <c r="E5061" s="25" t="s">
        <v>282</v>
      </c>
      <c r="F5061" s="25">
        <v>1.267320301252679E-3</v>
      </c>
      <c r="G5061" s="25">
        <v>5.7707380183706367E-3</v>
      </c>
      <c r="H5061" s="10">
        <v>0</v>
      </c>
    </row>
    <row r="5062" spans="1:8" x14ac:dyDescent="0.35">
      <c r="A5062" s="9" t="str">
        <f t="shared" si="166"/>
        <v>CONSUMO PER CAPITA (kg ó litros por individuo)Lomo embuchado Ing.DE 25 A 34 AÑOS</v>
      </c>
      <c r="B5062" s="9">
        <v>0</v>
      </c>
      <c r="C5062" s="9">
        <v>0</v>
      </c>
      <c r="D5062" t="s">
        <v>165</v>
      </c>
      <c r="E5062" s="25">
        <v>5.5773975819721142E-3</v>
      </c>
      <c r="F5062" s="25">
        <v>2.6296184639159788E-3</v>
      </c>
      <c r="G5062" s="25">
        <v>7.553445808648601E-3</v>
      </c>
      <c r="H5062" s="10">
        <v>0</v>
      </c>
    </row>
    <row r="5063" spans="1:8" x14ac:dyDescent="0.35">
      <c r="A5063" s="9" t="str">
        <f t="shared" si="166"/>
        <v>CONSUMO PER CAPITA (kg ó litros por individuo)Lomo embuchado Ing.DE 35 A 49 AÑOS</v>
      </c>
      <c r="B5063" s="9">
        <v>0</v>
      </c>
      <c r="C5063" s="9">
        <v>0</v>
      </c>
      <c r="D5063" t="s">
        <v>166</v>
      </c>
      <c r="E5063" s="25">
        <v>4.9456853801723172E-3</v>
      </c>
      <c r="F5063" s="25">
        <v>6.7914543413861534E-3</v>
      </c>
      <c r="G5063" s="25">
        <v>4.6531683116263576E-3</v>
      </c>
      <c r="H5063" s="10">
        <v>0</v>
      </c>
    </row>
    <row r="5064" spans="1:8" x14ac:dyDescent="0.35">
      <c r="A5064" s="9" t="str">
        <f t="shared" si="166"/>
        <v>CONSUMO PER CAPITA (kg ó litros por individuo)Lomo embuchado Ing.DE 50 A 59 AÑOS</v>
      </c>
      <c r="B5064" s="9">
        <v>0</v>
      </c>
      <c r="C5064" s="9">
        <v>0</v>
      </c>
      <c r="D5064" t="s">
        <v>167</v>
      </c>
      <c r="E5064" s="25">
        <v>1.3107169978374949E-2</v>
      </c>
      <c r="F5064" s="25">
        <v>6.6963728821632807E-3</v>
      </c>
      <c r="G5064" s="25">
        <v>1.065215192891805E-2</v>
      </c>
      <c r="H5064" s="10">
        <v>0</v>
      </c>
    </row>
    <row r="5065" spans="1:8" x14ac:dyDescent="0.35">
      <c r="A5065" s="9" t="str">
        <f t="shared" si="166"/>
        <v>CONSUMO PER CAPITA (kg ó litros por individuo)Lomo embuchado Ing.DE 60 A 75 AÑOS</v>
      </c>
      <c r="B5065" s="9">
        <v>0</v>
      </c>
      <c r="C5065" s="9">
        <v>0</v>
      </c>
      <c r="D5065" t="s">
        <v>168</v>
      </c>
      <c r="E5065" s="25">
        <v>5.7262541934298495E-3</v>
      </c>
      <c r="F5065" s="25">
        <v>9.3304501891590605E-3</v>
      </c>
      <c r="G5065" s="25">
        <v>1.1092657938882183E-2</v>
      </c>
      <c r="H5065" s="10">
        <v>0</v>
      </c>
    </row>
    <row r="5066" spans="1:8" x14ac:dyDescent="0.35">
      <c r="A5066" s="9" t="str">
        <f t="shared" si="166"/>
        <v>CONSUMO PER CAPITA (kg ó litros por individuo)Lomo embuchado Ing.NIVEL ALTO</v>
      </c>
      <c r="B5066" s="9">
        <v>0</v>
      </c>
      <c r="C5066" s="9">
        <v>0</v>
      </c>
      <c r="D5066" t="s">
        <v>256</v>
      </c>
      <c r="E5066" s="25">
        <v>7.8892120673561186E-3</v>
      </c>
      <c r="F5066" s="25">
        <v>9.6548070269474925E-3</v>
      </c>
      <c r="G5066" s="25">
        <v>8.4725692119703398E-3</v>
      </c>
      <c r="H5066" s="10">
        <v>0</v>
      </c>
    </row>
    <row r="5067" spans="1:8" x14ac:dyDescent="0.35">
      <c r="A5067" s="9" t="str">
        <f t="shared" si="166"/>
        <v>CONSUMO PER CAPITA (kg ó litros por individuo)Lomo embuchado Ing.NIVEL MEDIO ALTO</v>
      </c>
      <c r="B5067" s="9">
        <v>0</v>
      </c>
      <c r="C5067" s="9">
        <v>0</v>
      </c>
      <c r="D5067" t="s">
        <v>257</v>
      </c>
      <c r="E5067" s="25">
        <v>5.4603368733430729E-3</v>
      </c>
      <c r="F5067" s="25">
        <v>3.5082013764849993E-3</v>
      </c>
      <c r="G5067" s="25">
        <v>5.93303616533111E-3</v>
      </c>
      <c r="H5067" s="10">
        <v>0</v>
      </c>
    </row>
    <row r="5068" spans="1:8" x14ac:dyDescent="0.35">
      <c r="A5068" s="9" t="str">
        <f t="shared" si="166"/>
        <v>CONSUMO PER CAPITA (kg ó litros por individuo)Lomo embuchado Ing.NIVEL MEDIO</v>
      </c>
      <c r="B5068" s="9">
        <v>0</v>
      </c>
      <c r="C5068" s="9">
        <v>0</v>
      </c>
      <c r="D5068" t="s">
        <v>258</v>
      </c>
      <c r="E5068" s="25">
        <v>3.8996365449964349E-3</v>
      </c>
      <c r="F5068" s="25">
        <v>5.2743611034366958E-3</v>
      </c>
      <c r="G5068" s="25">
        <v>6.9498482717287044E-3</v>
      </c>
      <c r="H5068" s="10">
        <v>0</v>
      </c>
    </row>
    <row r="5069" spans="1:8" x14ac:dyDescent="0.35">
      <c r="A5069" s="9" t="str">
        <f t="shared" si="166"/>
        <v>CONSUMO PER CAPITA (kg ó litros por individuo)Lomo embuchado Ing.NIVEL MEDIO BAJO</v>
      </c>
      <c r="B5069" s="9">
        <v>0</v>
      </c>
      <c r="C5069" s="9">
        <v>0</v>
      </c>
      <c r="D5069" t="s">
        <v>259</v>
      </c>
      <c r="E5069" s="25">
        <v>1.3226928851690363E-2</v>
      </c>
      <c r="F5069" s="25">
        <v>7.3999558714648861E-3</v>
      </c>
      <c r="G5069" s="25">
        <v>6.1108123731462459E-3</v>
      </c>
      <c r="H5069" s="10">
        <v>0</v>
      </c>
    </row>
    <row r="5070" spans="1:8" x14ac:dyDescent="0.35">
      <c r="A5070" s="9" t="str">
        <f t="shared" si="166"/>
        <v>CONSUMO PER CAPITA (kg ó litros por individuo)Lomo embuchado Ing.NIVEL BAJO</v>
      </c>
      <c r="B5070" s="9">
        <v>0</v>
      </c>
      <c r="C5070" s="9">
        <v>0</v>
      </c>
      <c r="D5070" t="s">
        <v>260</v>
      </c>
      <c r="E5070" s="25">
        <v>4.1652405773566934E-3</v>
      </c>
      <c r="F5070" s="25">
        <v>3.5681863072483089E-3</v>
      </c>
      <c r="G5070" s="25">
        <v>9.2409214677759248E-3</v>
      </c>
      <c r="H5070" s="10">
        <v>0</v>
      </c>
    </row>
    <row r="5071" spans="1:8" x14ac:dyDescent="0.35">
      <c r="A5071" s="9" t="str">
        <f t="shared" si="166"/>
        <v>CONSUMO PER CAPITA (kg ó litros por individuo)Lomo embuchado Ing.HOMBRE</v>
      </c>
      <c r="B5071" s="9">
        <v>0</v>
      </c>
      <c r="C5071" s="9">
        <v>0</v>
      </c>
      <c r="D5071" t="s">
        <v>173</v>
      </c>
      <c r="E5071" s="25">
        <v>5.9228360612308614E-3</v>
      </c>
      <c r="F5071" s="25">
        <v>4.3089862689768797E-3</v>
      </c>
      <c r="G5071" s="25">
        <v>6.9425655756134401E-3</v>
      </c>
      <c r="H5071" s="10">
        <v>0</v>
      </c>
    </row>
    <row r="5072" spans="1:8" x14ac:dyDescent="0.35">
      <c r="A5072" s="9" t="str">
        <f t="shared" si="166"/>
        <v>CONSUMO PER CAPITA (kg ó litros por individuo)Lomo embuchado Ing.MUJER</v>
      </c>
      <c r="B5072" s="9">
        <v>0</v>
      </c>
      <c r="C5072" s="9">
        <v>0</v>
      </c>
      <c r="D5072" t="s">
        <v>174</v>
      </c>
      <c r="E5072" s="25">
        <v>7.0048841901592072E-3</v>
      </c>
      <c r="F5072" s="25">
        <v>7.51513373693733E-3</v>
      </c>
      <c r="G5072" s="25">
        <v>8.0412145458768989E-3</v>
      </c>
      <c r="H5072" s="10">
        <v>0</v>
      </c>
    </row>
    <row r="5073" spans="1:8" x14ac:dyDescent="0.35">
      <c r="A5073" s="9" t="str">
        <f>$B$4683&amp;$C$5073&amp;D5073</f>
        <v>CONSUMO PER CAPITA (kg ó litros por individuo)Chorizo Ing.T.ESPAÑA</v>
      </c>
      <c r="B5073" s="9">
        <v>0</v>
      </c>
      <c r="C5073" s="9" t="s">
        <v>79</v>
      </c>
      <c r="D5073" t="s">
        <v>145</v>
      </c>
      <c r="E5073" s="25">
        <v>2.2095690097202702E-2</v>
      </c>
      <c r="F5073" s="25">
        <v>2.3486830162261569E-2</v>
      </c>
      <c r="G5073" s="25">
        <v>2.2379468227790023E-2</v>
      </c>
      <c r="H5073" s="10">
        <v>0</v>
      </c>
    </row>
    <row r="5074" spans="1:8" x14ac:dyDescent="0.35">
      <c r="A5074" s="9" t="str">
        <f t="shared" ref="A5074:A5102" si="167">$B$4683&amp;$C$5073&amp;D5074</f>
        <v>CONSUMO PER CAPITA (kg ó litros por individuo)Chorizo Ing.BCN AM</v>
      </c>
      <c r="B5074" s="9">
        <v>0</v>
      </c>
      <c r="C5074" s="9">
        <v>0</v>
      </c>
      <c r="D5074" t="s">
        <v>147</v>
      </c>
      <c r="E5074" s="25">
        <v>2.3889119898807203E-2</v>
      </c>
      <c r="F5074" s="25">
        <v>3.6487212307466467E-2</v>
      </c>
      <c r="G5074" s="25">
        <v>1.8948698387680006E-2</v>
      </c>
      <c r="H5074" s="10">
        <v>0</v>
      </c>
    </row>
    <row r="5075" spans="1:8" x14ac:dyDescent="0.35">
      <c r="A5075" s="9" t="str">
        <f t="shared" si="167"/>
        <v>CONSUMO PER CAPITA (kg ó litros por individuo)Chorizo Ing.REST.CAT ARAGON</v>
      </c>
      <c r="B5075" s="9">
        <v>0</v>
      </c>
      <c r="C5075" s="9">
        <v>0</v>
      </c>
      <c r="D5075" t="s">
        <v>148</v>
      </c>
      <c r="E5075" s="25">
        <v>2.0520570810636008E-2</v>
      </c>
      <c r="F5075" s="25">
        <v>2.2638378668105634E-2</v>
      </c>
      <c r="G5075" s="25">
        <v>2.669940786368255E-2</v>
      </c>
      <c r="H5075" s="10">
        <v>0</v>
      </c>
    </row>
    <row r="5076" spans="1:8" x14ac:dyDescent="0.35">
      <c r="A5076" s="9" t="str">
        <f t="shared" si="167"/>
        <v>CONSUMO PER CAPITA (kg ó litros por individuo)Chorizo Ing.LEVANTE</v>
      </c>
      <c r="B5076" s="9">
        <v>0</v>
      </c>
      <c r="C5076" s="9">
        <v>0</v>
      </c>
      <c r="D5076" t="s">
        <v>149</v>
      </c>
      <c r="E5076" s="25">
        <v>2.0811411900135437E-2</v>
      </c>
      <c r="F5076" s="25">
        <v>2.5531772329049126E-2</v>
      </c>
      <c r="G5076" s="25">
        <v>2.5666980916870263E-2</v>
      </c>
      <c r="H5076" s="10">
        <v>0</v>
      </c>
    </row>
    <row r="5077" spans="1:8" x14ac:dyDescent="0.35">
      <c r="A5077" s="9" t="str">
        <f t="shared" si="167"/>
        <v>CONSUMO PER CAPITA (kg ó litros por individuo)Chorizo Ing.ANDALUCIA</v>
      </c>
      <c r="B5077" s="9">
        <v>0</v>
      </c>
      <c r="C5077" s="9">
        <v>0</v>
      </c>
      <c r="D5077" t="s">
        <v>150</v>
      </c>
      <c r="E5077" s="25">
        <v>1.9184370909252367E-2</v>
      </c>
      <c r="F5077" s="25">
        <v>1.4479980253340958E-2</v>
      </c>
      <c r="G5077" s="25">
        <v>1.6776743262514014E-2</v>
      </c>
      <c r="H5077" s="10">
        <v>0</v>
      </c>
    </row>
    <row r="5078" spans="1:8" x14ac:dyDescent="0.35">
      <c r="A5078" s="9" t="str">
        <f t="shared" si="167"/>
        <v>CONSUMO PER CAPITA (kg ó litros por individuo)Chorizo Ing.MDD AM</v>
      </c>
      <c r="B5078" s="9">
        <v>0</v>
      </c>
      <c r="C5078" s="9">
        <v>0</v>
      </c>
      <c r="D5078" t="s">
        <v>151</v>
      </c>
      <c r="E5078" s="25">
        <v>2.3350119681008908E-2</v>
      </c>
      <c r="F5078" s="25">
        <v>2.5991844494638119E-2</v>
      </c>
      <c r="G5078" s="25">
        <v>2.4095352311265576E-2</v>
      </c>
      <c r="H5078" s="10">
        <v>0</v>
      </c>
    </row>
    <row r="5079" spans="1:8" x14ac:dyDescent="0.35">
      <c r="A5079" s="9" t="str">
        <f t="shared" si="167"/>
        <v>CONSUMO PER CAPITA (kg ó litros por individuo)Chorizo Ing.RTO CENTRO</v>
      </c>
      <c r="B5079" s="9">
        <v>0</v>
      </c>
      <c r="C5079" s="9">
        <v>0</v>
      </c>
      <c r="D5079" t="s">
        <v>152</v>
      </c>
      <c r="E5079" s="25">
        <v>1.7982639291207973E-2</v>
      </c>
      <c r="F5079" s="25">
        <v>1.8309464469625582E-2</v>
      </c>
      <c r="G5079" s="25">
        <v>2.3833069334779008E-2</v>
      </c>
      <c r="H5079" s="10">
        <v>0</v>
      </c>
    </row>
    <row r="5080" spans="1:8" x14ac:dyDescent="0.35">
      <c r="A5080" s="9" t="str">
        <f t="shared" si="167"/>
        <v>CONSUMO PER CAPITA (kg ó litros por individuo)Chorizo Ing.NORTE-CENTRO</v>
      </c>
      <c r="B5080" s="9">
        <v>0</v>
      </c>
      <c r="C5080" s="9">
        <v>0</v>
      </c>
      <c r="D5080" t="s">
        <v>153</v>
      </c>
      <c r="E5080" s="25">
        <v>1.9440441943160285E-2</v>
      </c>
      <c r="F5080" s="25">
        <v>1.6069694662796473E-2</v>
      </c>
      <c r="G5080" s="25">
        <v>1.4911281457719479E-2</v>
      </c>
      <c r="H5080" s="10">
        <v>0</v>
      </c>
    </row>
    <row r="5081" spans="1:8" x14ac:dyDescent="0.35">
      <c r="A5081" s="9" t="str">
        <f t="shared" si="167"/>
        <v>CONSUMO PER CAPITA (kg ó litros por individuo)Chorizo Ing.NOROESTE</v>
      </c>
      <c r="B5081" s="9">
        <v>0</v>
      </c>
      <c r="C5081" s="9">
        <v>0</v>
      </c>
      <c r="D5081" t="s">
        <v>154</v>
      </c>
      <c r="E5081" s="25">
        <v>3.6374024576560061E-2</v>
      </c>
      <c r="F5081" s="25">
        <v>3.7506079302302105E-2</v>
      </c>
      <c r="G5081" s="25">
        <v>3.0193577929733258E-2</v>
      </c>
      <c r="H5081" s="10">
        <v>0</v>
      </c>
    </row>
    <row r="5082" spans="1:8" x14ac:dyDescent="0.35">
      <c r="A5082" s="9" t="str">
        <f t="shared" si="167"/>
        <v>CONSUMO PER CAPITA (kg ó litros por individuo)Chorizo Ing.&lt;2MIL</v>
      </c>
      <c r="B5082" s="9">
        <v>0</v>
      </c>
      <c r="C5082" s="9">
        <v>0</v>
      </c>
      <c r="D5082" t="s">
        <v>155</v>
      </c>
      <c r="E5082" s="25">
        <v>2.0092207712973747E-2</v>
      </c>
      <c r="F5082" s="25">
        <v>1.9751964852720901E-2</v>
      </c>
      <c r="G5082" s="25">
        <v>1.1749001357688428E-2</v>
      </c>
      <c r="H5082" s="10">
        <v>0</v>
      </c>
    </row>
    <row r="5083" spans="1:8" x14ac:dyDescent="0.35">
      <c r="A5083" s="9" t="str">
        <f t="shared" si="167"/>
        <v>CONSUMO PER CAPITA (kg ó litros por individuo)Chorizo Ing.2-5MIL</v>
      </c>
      <c r="B5083" s="9">
        <v>0</v>
      </c>
      <c r="C5083" s="9">
        <v>0</v>
      </c>
      <c r="D5083" t="s">
        <v>156</v>
      </c>
      <c r="E5083" s="25">
        <v>1.7334596745520271E-2</v>
      </c>
      <c r="F5083" s="25">
        <v>1.9486867285993741E-2</v>
      </c>
      <c r="G5083" s="25">
        <v>8.7995671107811702E-3</v>
      </c>
      <c r="H5083" s="10">
        <v>0</v>
      </c>
    </row>
    <row r="5084" spans="1:8" x14ac:dyDescent="0.35">
      <c r="A5084" s="9" t="str">
        <f t="shared" si="167"/>
        <v>CONSUMO PER CAPITA (kg ó litros por individuo)Chorizo Ing.5-10MIL</v>
      </c>
      <c r="B5084" s="9">
        <v>0</v>
      </c>
      <c r="C5084" s="9">
        <v>0</v>
      </c>
      <c r="D5084" t="s">
        <v>157</v>
      </c>
      <c r="E5084" s="25">
        <v>1.3510734306996949E-2</v>
      </c>
      <c r="F5084" s="25">
        <v>1.232403462979512E-2</v>
      </c>
      <c r="G5084" s="25">
        <v>2.5944393316767997E-2</v>
      </c>
      <c r="H5084" s="10">
        <v>0</v>
      </c>
    </row>
    <row r="5085" spans="1:8" x14ac:dyDescent="0.35">
      <c r="A5085" s="9" t="str">
        <f t="shared" si="167"/>
        <v>CONSUMO PER CAPITA (kg ó litros por individuo)Chorizo Ing.10-30MIL</v>
      </c>
      <c r="B5085" s="9">
        <v>0</v>
      </c>
      <c r="C5085" s="9">
        <v>0</v>
      </c>
      <c r="D5085" t="s">
        <v>158</v>
      </c>
      <c r="E5085" s="25">
        <v>2.6735251874196092E-2</v>
      </c>
      <c r="F5085" s="25">
        <v>2.1224846297124147E-2</v>
      </c>
      <c r="G5085" s="25">
        <v>2.3972627484314491E-2</v>
      </c>
      <c r="H5085" s="10">
        <v>0</v>
      </c>
    </row>
    <row r="5086" spans="1:8" x14ac:dyDescent="0.35">
      <c r="A5086" s="9" t="str">
        <f t="shared" si="167"/>
        <v>CONSUMO PER CAPITA (kg ó litros por individuo)Chorizo Ing.30-100MIL</v>
      </c>
      <c r="B5086" s="9">
        <v>0</v>
      </c>
      <c r="C5086" s="9">
        <v>0</v>
      </c>
      <c r="D5086" t="s">
        <v>159</v>
      </c>
      <c r="E5086" s="25">
        <v>2.3718427632500396E-2</v>
      </c>
      <c r="F5086" s="25">
        <v>2.633452132494838E-2</v>
      </c>
      <c r="G5086" s="25">
        <v>2.3590872973387297E-2</v>
      </c>
      <c r="H5086" s="10">
        <v>0</v>
      </c>
    </row>
    <row r="5087" spans="1:8" x14ac:dyDescent="0.35">
      <c r="A5087" s="9" t="str">
        <f t="shared" si="167"/>
        <v>CONSUMO PER CAPITA (kg ó litros por individuo)Chorizo Ing.100-200MIL</v>
      </c>
      <c r="B5087" s="9">
        <v>0</v>
      </c>
      <c r="C5087" s="9">
        <v>0</v>
      </c>
      <c r="D5087" t="s">
        <v>160</v>
      </c>
      <c r="E5087" s="25">
        <v>1.8101556603694977E-2</v>
      </c>
      <c r="F5087" s="25">
        <v>2.2305791780604184E-2</v>
      </c>
      <c r="G5087" s="25">
        <v>1.7308241073186625E-2</v>
      </c>
      <c r="H5087" s="10">
        <v>0</v>
      </c>
    </row>
    <row r="5088" spans="1:8" x14ac:dyDescent="0.35">
      <c r="A5088" s="9" t="str">
        <f t="shared" si="167"/>
        <v>CONSUMO PER CAPITA (kg ó litros por individuo)Chorizo Ing.200-500MIL</v>
      </c>
      <c r="B5088" s="9">
        <v>0</v>
      </c>
      <c r="C5088" s="9">
        <v>0</v>
      </c>
      <c r="D5088" t="s">
        <v>161</v>
      </c>
      <c r="E5088" s="25">
        <v>2.9033108838589387E-2</v>
      </c>
      <c r="F5088" s="25">
        <v>2.8756631239142256E-2</v>
      </c>
      <c r="G5088" s="25">
        <v>3.2450870592295976E-2</v>
      </c>
      <c r="H5088" s="10">
        <v>0</v>
      </c>
    </row>
    <row r="5089" spans="1:8" x14ac:dyDescent="0.35">
      <c r="A5089" s="9" t="str">
        <f t="shared" si="167"/>
        <v>CONSUMO PER CAPITA (kg ó litros por individuo)Chorizo Ing.&gt;500MIL</v>
      </c>
      <c r="B5089" s="9">
        <v>0</v>
      </c>
      <c r="C5089" s="9">
        <v>0</v>
      </c>
      <c r="D5089" t="s">
        <v>162</v>
      </c>
      <c r="E5089" s="25">
        <v>1.8868568631449135E-2</v>
      </c>
      <c r="F5089" s="25">
        <v>2.7329442796435496E-2</v>
      </c>
      <c r="G5089" s="25">
        <v>2.2096687917046883E-2</v>
      </c>
      <c r="H5089" s="10">
        <v>0</v>
      </c>
    </row>
    <row r="5090" spans="1:8" x14ac:dyDescent="0.35">
      <c r="A5090" s="9" t="str">
        <f t="shared" si="167"/>
        <v>CONSUMO PER CAPITA (kg ó litros por individuo)Chorizo Ing.DE 15 A 19 AÑOS</v>
      </c>
      <c r="B5090" s="9">
        <v>0</v>
      </c>
      <c r="C5090" s="9">
        <v>0</v>
      </c>
      <c r="D5090" t="s">
        <v>163</v>
      </c>
      <c r="E5090" s="25">
        <v>5.7678405999397539E-3</v>
      </c>
      <c r="F5090" s="25">
        <v>1.0690943645598543E-3</v>
      </c>
      <c r="G5090" s="25">
        <v>1.480281705317504E-3</v>
      </c>
      <c r="H5090" s="10">
        <v>0</v>
      </c>
    </row>
    <row r="5091" spans="1:8" x14ac:dyDescent="0.35">
      <c r="A5091" s="9" t="str">
        <f t="shared" si="167"/>
        <v>CONSUMO PER CAPITA (kg ó litros por individuo)Chorizo Ing.DE 20 A 24 AÑOS</v>
      </c>
      <c r="B5091" s="9">
        <v>0</v>
      </c>
      <c r="C5091" s="9">
        <v>0</v>
      </c>
      <c r="D5091" t="s">
        <v>164</v>
      </c>
      <c r="E5091" s="25">
        <v>6.3978581392635072E-3</v>
      </c>
      <c r="F5091" s="25">
        <v>1.7062165224402778E-2</v>
      </c>
      <c r="G5091" s="25">
        <v>5.29320447348743E-3</v>
      </c>
      <c r="H5091" s="10">
        <v>0</v>
      </c>
    </row>
    <row r="5092" spans="1:8" x14ac:dyDescent="0.35">
      <c r="A5092" s="9" t="str">
        <f t="shared" si="167"/>
        <v>CONSUMO PER CAPITA (kg ó litros por individuo)Chorizo Ing.DE 25 A 34 AÑOS</v>
      </c>
      <c r="B5092" s="9">
        <v>0</v>
      </c>
      <c r="C5092" s="9">
        <v>0</v>
      </c>
      <c r="D5092" t="s">
        <v>165</v>
      </c>
      <c r="E5092" s="25">
        <v>1.3566231646119796E-2</v>
      </c>
      <c r="F5092" s="25">
        <v>2.0589741424773524E-2</v>
      </c>
      <c r="G5092" s="25">
        <v>2.1985943709179286E-2</v>
      </c>
      <c r="H5092" s="10">
        <v>0</v>
      </c>
    </row>
    <row r="5093" spans="1:8" x14ac:dyDescent="0.35">
      <c r="A5093" s="9" t="str">
        <f t="shared" si="167"/>
        <v>CONSUMO PER CAPITA (kg ó litros por individuo)Chorizo Ing.DE 35 A 49 AÑOS</v>
      </c>
      <c r="B5093" s="9">
        <v>0</v>
      </c>
      <c r="C5093" s="9">
        <v>0</v>
      </c>
      <c r="D5093" t="s">
        <v>166</v>
      </c>
      <c r="E5093" s="25">
        <v>2.1613658842704393E-2</v>
      </c>
      <c r="F5093" s="25">
        <v>2.1504819359100057E-2</v>
      </c>
      <c r="G5093" s="25">
        <v>1.773218002001976E-2</v>
      </c>
      <c r="H5093" s="10">
        <v>0</v>
      </c>
    </row>
    <row r="5094" spans="1:8" x14ac:dyDescent="0.35">
      <c r="A5094" s="9" t="str">
        <f t="shared" si="167"/>
        <v>CONSUMO PER CAPITA (kg ó litros por individuo)Chorizo Ing.DE 50 A 59 AÑOS</v>
      </c>
      <c r="B5094" s="9">
        <v>0</v>
      </c>
      <c r="C5094" s="9">
        <v>0</v>
      </c>
      <c r="D5094" t="s">
        <v>167</v>
      </c>
      <c r="E5094" s="25">
        <v>3.2904256254440399E-2</v>
      </c>
      <c r="F5094" s="25">
        <v>2.4823013149134127E-2</v>
      </c>
      <c r="G5094" s="25">
        <v>3.2292957433032135E-2</v>
      </c>
      <c r="H5094" s="10">
        <v>0</v>
      </c>
    </row>
    <row r="5095" spans="1:8" x14ac:dyDescent="0.35">
      <c r="A5095" s="9" t="str">
        <f t="shared" si="167"/>
        <v>CONSUMO PER CAPITA (kg ó litros por individuo)Chorizo Ing.DE 60 A 75 AÑOS</v>
      </c>
      <c r="B5095" s="9">
        <v>0</v>
      </c>
      <c r="C5095" s="9">
        <v>0</v>
      </c>
      <c r="D5095" t="s">
        <v>168</v>
      </c>
      <c r="E5095" s="25">
        <v>2.8173503990843417E-2</v>
      </c>
      <c r="F5095" s="25">
        <v>3.5316546063963727E-2</v>
      </c>
      <c r="G5095" s="25">
        <v>3.1295089743891544E-2</v>
      </c>
      <c r="H5095" s="10">
        <v>0</v>
      </c>
    </row>
    <row r="5096" spans="1:8" x14ac:dyDescent="0.35">
      <c r="A5096" s="9" t="str">
        <f t="shared" si="167"/>
        <v>CONSUMO PER CAPITA (kg ó litros por individuo)Chorizo Ing.NIVEL ALTO</v>
      </c>
      <c r="B5096" s="9">
        <v>0</v>
      </c>
      <c r="C5096" s="9">
        <v>0</v>
      </c>
      <c r="D5096" t="s">
        <v>256</v>
      </c>
      <c r="E5096" s="25">
        <v>2.4505555010875948E-2</v>
      </c>
      <c r="F5096" s="25">
        <v>2.5169574143255727E-2</v>
      </c>
      <c r="G5096" s="25">
        <v>2.777886747202548E-2</v>
      </c>
      <c r="H5096" s="10">
        <v>0</v>
      </c>
    </row>
    <row r="5097" spans="1:8" x14ac:dyDescent="0.35">
      <c r="A5097" s="9" t="str">
        <f t="shared" si="167"/>
        <v>CONSUMO PER CAPITA (kg ó litros por individuo)Chorizo Ing.NIVEL MEDIO ALTO</v>
      </c>
      <c r="B5097" s="9">
        <v>0</v>
      </c>
      <c r="C5097" s="9">
        <v>0</v>
      </c>
      <c r="D5097" t="s">
        <v>257</v>
      </c>
      <c r="E5097" s="25">
        <v>1.9326674858469197E-2</v>
      </c>
      <c r="F5097" s="25">
        <v>2.2133580508671112E-2</v>
      </c>
      <c r="G5097" s="25">
        <v>2.0675016197032253E-2</v>
      </c>
      <c r="H5097" s="10">
        <v>0</v>
      </c>
    </row>
    <row r="5098" spans="1:8" x14ac:dyDescent="0.35">
      <c r="A5098" s="9" t="str">
        <f t="shared" si="167"/>
        <v>CONSUMO PER CAPITA (kg ó litros por individuo)Chorizo Ing.NIVEL MEDIO</v>
      </c>
      <c r="B5098" s="9">
        <v>0</v>
      </c>
      <c r="C5098" s="9">
        <v>0</v>
      </c>
      <c r="D5098" t="s">
        <v>258</v>
      </c>
      <c r="E5098" s="25">
        <v>2.6436420881138314E-2</v>
      </c>
      <c r="F5098" s="25">
        <v>2.9585195732711213E-2</v>
      </c>
      <c r="G5098" s="25">
        <v>1.8688537898117013E-2</v>
      </c>
      <c r="H5098" s="10">
        <v>0</v>
      </c>
    </row>
    <row r="5099" spans="1:8" x14ac:dyDescent="0.35">
      <c r="A5099" s="9" t="str">
        <f t="shared" si="167"/>
        <v>CONSUMO PER CAPITA (kg ó litros por individuo)Chorizo Ing.NIVEL MEDIO BAJO</v>
      </c>
      <c r="B5099" s="9">
        <v>0</v>
      </c>
      <c r="C5099" s="9">
        <v>0</v>
      </c>
      <c r="D5099" t="s">
        <v>259</v>
      </c>
      <c r="E5099" s="25">
        <v>1.9196602842444885E-2</v>
      </c>
      <c r="F5099" s="25">
        <v>1.8472409630761324E-2</v>
      </c>
      <c r="G5099" s="25">
        <v>2.6475890581775324E-2</v>
      </c>
      <c r="H5099" s="10">
        <v>0</v>
      </c>
    </row>
    <row r="5100" spans="1:8" x14ac:dyDescent="0.35">
      <c r="A5100" s="9" t="str">
        <f t="shared" si="167"/>
        <v>CONSUMO PER CAPITA (kg ó litros por individuo)Chorizo Ing.NIVEL BAJO</v>
      </c>
      <c r="B5100" s="9">
        <v>0</v>
      </c>
      <c r="C5100" s="9">
        <v>0</v>
      </c>
      <c r="D5100" t="s">
        <v>260</v>
      </c>
      <c r="E5100" s="25">
        <v>1.8687911856295543E-2</v>
      </c>
      <c r="F5100" s="25">
        <v>1.934444596340654E-2</v>
      </c>
      <c r="G5100" s="25">
        <v>1.9407952908033502E-2</v>
      </c>
      <c r="H5100" s="10">
        <v>0</v>
      </c>
    </row>
    <row r="5101" spans="1:8" x14ac:dyDescent="0.35">
      <c r="A5101" s="9" t="str">
        <f t="shared" si="167"/>
        <v>CONSUMO PER CAPITA (kg ó litros por individuo)Chorizo Ing.HOMBRE</v>
      </c>
      <c r="B5101" s="9">
        <v>0</v>
      </c>
      <c r="C5101" s="9">
        <v>0</v>
      </c>
      <c r="D5101" t="s">
        <v>173</v>
      </c>
      <c r="E5101" s="25">
        <v>1.9456379948922988E-2</v>
      </c>
      <c r="F5101" s="25">
        <v>2.273146658057169E-2</v>
      </c>
      <c r="G5101" s="25">
        <v>2.3018549402075105E-2</v>
      </c>
      <c r="H5101" s="10">
        <v>0</v>
      </c>
    </row>
    <row r="5102" spans="1:8" x14ac:dyDescent="0.35">
      <c r="A5102" s="9" t="str">
        <f t="shared" si="167"/>
        <v>CONSUMO PER CAPITA (kg ó litros por individuo)Chorizo Ing.MUJER</v>
      </c>
      <c r="B5102" s="9">
        <v>0</v>
      </c>
      <c r="C5102" s="9">
        <v>0</v>
      </c>
      <c r="D5102" t="s">
        <v>174</v>
      </c>
      <c r="E5102" s="25">
        <v>2.4708259531724459E-2</v>
      </c>
      <c r="F5102" s="25">
        <v>2.4233172897354296E-2</v>
      </c>
      <c r="G5102" s="25">
        <v>2.1749036709082951E-2</v>
      </c>
      <c r="H5102" s="10">
        <v>0</v>
      </c>
    </row>
    <row r="5103" spans="1:8" x14ac:dyDescent="0.35">
      <c r="A5103" s="9" t="str">
        <f>$B$4683&amp;$C$5103&amp;D5103</f>
        <v>CONSUMO PER CAPITA (kg ó litros por individuo)Pates/Foie-gras IngT.ESPAÑA</v>
      </c>
      <c r="B5103" s="9">
        <v>0</v>
      </c>
      <c r="C5103" s="9" t="s">
        <v>80</v>
      </c>
      <c r="D5103" t="s">
        <v>145</v>
      </c>
      <c r="E5103" s="25">
        <v>3.823283167506809E-3</v>
      </c>
      <c r="F5103" s="25">
        <v>4.3602704694433248E-3</v>
      </c>
      <c r="G5103" s="25">
        <v>4.197651278443462E-3</v>
      </c>
      <c r="H5103" s="10">
        <v>0</v>
      </c>
    </row>
    <row r="5104" spans="1:8" x14ac:dyDescent="0.35">
      <c r="A5104" s="9" t="str">
        <f t="shared" ref="A5104:A5132" si="168">$B$4683&amp;$C$5103&amp;D5104</f>
        <v>CONSUMO PER CAPITA (kg ó litros por individuo)Pates/Foie-gras IngBCN AM</v>
      </c>
      <c r="B5104" s="9">
        <v>0</v>
      </c>
      <c r="C5104" s="9">
        <v>0</v>
      </c>
      <c r="D5104" t="s">
        <v>147</v>
      </c>
      <c r="E5104" s="25">
        <v>1.0605222046392972E-3</v>
      </c>
      <c r="F5104" s="25">
        <v>1.4135333076204467E-3</v>
      </c>
      <c r="G5104" s="25">
        <v>1.3661175194541937E-3</v>
      </c>
      <c r="H5104" s="10">
        <v>0</v>
      </c>
    </row>
    <row r="5105" spans="1:8" x14ac:dyDescent="0.35">
      <c r="A5105" s="9" t="str">
        <f t="shared" si="168"/>
        <v>CONSUMO PER CAPITA (kg ó litros por individuo)Pates/Foie-gras IngREST.CAT ARAGON</v>
      </c>
      <c r="B5105" s="9">
        <v>0</v>
      </c>
      <c r="C5105" s="9">
        <v>0</v>
      </c>
      <c r="D5105" t="s">
        <v>148</v>
      </c>
      <c r="E5105" s="25">
        <v>1.1202090366598692E-3</v>
      </c>
      <c r="F5105" s="25">
        <v>2.4639874873849466E-3</v>
      </c>
      <c r="G5105" s="25">
        <v>7.4866854264960621E-4</v>
      </c>
      <c r="H5105" s="10">
        <v>0</v>
      </c>
    </row>
    <row r="5106" spans="1:8" x14ac:dyDescent="0.35">
      <c r="A5106" s="9" t="str">
        <f t="shared" si="168"/>
        <v>CONSUMO PER CAPITA (kg ó litros por individuo)Pates/Foie-gras IngLEVANTE</v>
      </c>
      <c r="B5106" s="9">
        <v>0</v>
      </c>
      <c r="C5106" s="9">
        <v>0</v>
      </c>
      <c r="D5106" t="s">
        <v>149</v>
      </c>
      <c r="E5106" s="25">
        <v>1.3599824136638105E-3</v>
      </c>
      <c r="F5106" s="25">
        <v>8.4868073337100508E-4</v>
      </c>
      <c r="G5106" s="25">
        <v>6.4583257940653387E-4</v>
      </c>
      <c r="H5106" s="10">
        <v>0</v>
      </c>
    </row>
    <row r="5107" spans="1:8" x14ac:dyDescent="0.35">
      <c r="A5107" s="9" t="str">
        <f t="shared" si="168"/>
        <v>CONSUMO PER CAPITA (kg ó litros por individuo)Pates/Foie-gras IngANDALUCIA</v>
      </c>
      <c r="B5107" s="9">
        <v>0</v>
      </c>
      <c r="C5107" s="9">
        <v>0</v>
      </c>
      <c r="D5107" t="s">
        <v>150</v>
      </c>
      <c r="E5107" s="25">
        <v>1.083220719569032E-2</v>
      </c>
      <c r="F5107" s="25">
        <v>1.2308161473410819E-2</v>
      </c>
      <c r="G5107" s="25">
        <v>1.3842303418074426E-2</v>
      </c>
      <c r="H5107" s="10">
        <v>0</v>
      </c>
    </row>
    <row r="5108" spans="1:8" x14ac:dyDescent="0.35">
      <c r="A5108" s="9" t="str">
        <f t="shared" si="168"/>
        <v>CONSUMO PER CAPITA (kg ó litros por individuo)Pates/Foie-gras IngMDD AM</v>
      </c>
      <c r="B5108" s="9">
        <v>0</v>
      </c>
      <c r="C5108" s="9">
        <v>0</v>
      </c>
      <c r="D5108" t="s">
        <v>151</v>
      </c>
      <c r="E5108" s="25">
        <v>3.4172227001056411E-3</v>
      </c>
      <c r="F5108" s="25">
        <v>3.7475078867502233E-3</v>
      </c>
      <c r="G5108" s="25">
        <v>2.8745509247534427E-3</v>
      </c>
      <c r="H5108" s="10">
        <v>0</v>
      </c>
    </row>
    <row r="5109" spans="1:8" x14ac:dyDescent="0.35">
      <c r="A5109" s="9" t="str">
        <f t="shared" si="168"/>
        <v>CONSUMO PER CAPITA (kg ó litros por individuo)Pates/Foie-gras IngRTO CENTRO</v>
      </c>
      <c r="B5109" s="9">
        <v>0</v>
      </c>
      <c r="C5109" s="9">
        <v>0</v>
      </c>
      <c r="D5109" t="s">
        <v>152</v>
      </c>
      <c r="E5109" s="25">
        <v>1.8623760733689528E-3</v>
      </c>
      <c r="F5109" s="25">
        <v>6.8215989484356103E-3</v>
      </c>
      <c r="G5109" s="25">
        <v>3.6852490868650228E-3</v>
      </c>
      <c r="H5109" s="10">
        <v>0</v>
      </c>
    </row>
    <row r="5110" spans="1:8" x14ac:dyDescent="0.35">
      <c r="A5110" s="9" t="str">
        <f t="shared" si="168"/>
        <v>CONSUMO PER CAPITA (kg ó litros por individuo)Pates/Foie-gras IngNORTE-CENTRO</v>
      </c>
      <c r="B5110" s="9">
        <v>0</v>
      </c>
      <c r="C5110" s="9">
        <v>0</v>
      </c>
      <c r="D5110" t="s">
        <v>153</v>
      </c>
      <c r="E5110" s="25">
        <v>5.2814043787721811E-3</v>
      </c>
      <c r="F5110" s="25">
        <v>3.5707475632304941E-4</v>
      </c>
      <c r="G5110" s="25">
        <v>1.740622719410109E-3</v>
      </c>
      <c r="H5110" s="10">
        <v>0</v>
      </c>
    </row>
    <row r="5111" spans="1:8" x14ac:dyDescent="0.35">
      <c r="A5111" s="9" t="str">
        <f t="shared" si="168"/>
        <v>CONSUMO PER CAPITA (kg ó litros por individuo)Pates/Foie-gras IngNOROESTE</v>
      </c>
      <c r="B5111" s="9">
        <v>0</v>
      </c>
      <c r="C5111" s="9">
        <v>0</v>
      </c>
      <c r="D5111" t="s">
        <v>154</v>
      </c>
      <c r="E5111" s="25">
        <v>1.0676787491809769E-4</v>
      </c>
      <c r="F5111" s="25">
        <v>7.142345930258384E-4</v>
      </c>
      <c r="G5111" s="25">
        <v>1.7481183244428128E-3</v>
      </c>
      <c r="H5111" s="10">
        <v>0</v>
      </c>
    </row>
    <row r="5112" spans="1:8" x14ac:dyDescent="0.35">
      <c r="A5112" s="9" t="str">
        <f t="shared" si="168"/>
        <v>CONSUMO PER CAPITA (kg ó litros por individuo)Pates/Foie-gras Ing&lt;2MIL</v>
      </c>
      <c r="B5112" s="9">
        <v>0</v>
      </c>
      <c r="C5112" s="9">
        <v>0</v>
      </c>
      <c r="D5112" t="s">
        <v>155</v>
      </c>
      <c r="E5112" s="25">
        <v>3.7223221526053656E-4</v>
      </c>
      <c r="F5112" s="25">
        <v>1.6277077247869897E-3</v>
      </c>
      <c r="G5112" s="25">
        <v>1.5394038063687222E-3</v>
      </c>
      <c r="H5112" s="10">
        <v>0</v>
      </c>
    </row>
    <row r="5113" spans="1:8" x14ac:dyDescent="0.35">
      <c r="A5113" s="9" t="str">
        <f t="shared" si="168"/>
        <v>CONSUMO PER CAPITA (kg ó litros por individuo)Pates/Foie-gras Ing2-5MIL</v>
      </c>
      <c r="B5113" s="9">
        <v>0</v>
      </c>
      <c r="C5113" s="9">
        <v>0</v>
      </c>
      <c r="D5113" t="s">
        <v>156</v>
      </c>
      <c r="E5113" s="25">
        <v>7.7707582765446214E-3</v>
      </c>
      <c r="F5113" s="25">
        <v>2.3051542121684991E-3</v>
      </c>
      <c r="G5113" s="25">
        <v>7.7225135413665376E-4</v>
      </c>
      <c r="H5113" s="10">
        <v>0</v>
      </c>
    </row>
    <row r="5114" spans="1:8" x14ac:dyDescent="0.35">
      <c r="A5114" s="9" t="str">
        <f t="shared" si="168"/>
        <v>CONSUMO PER CAPITA (kg ó litros por individuo)Pates/Foie-gras Ing5-10MIL</v>
      </c>
      <c r="B5114" s="9">
        <v>0</v>
      </c>
      <c r="C5114" s="9">
        <v>0</v>
      </c>
      <c r="D5114" t="s">
        <v>157</v>
      </c>
      <c r="E5114" s="25">
        <v>2.0437422179101377E-3</v>
      </c>
      <c r="F5114" s="25">
        <v>3.0118364554687924E-3</v>
      </c>
      <c r="G5114" s="25">
        <v>2.1568451497945731E-3</v>
      </c>
      <c r="H5114" s="10">
        <v>0</v>
      </c>
    </row>
    <row r="5115" spans="1:8" x14ac:dyDescent="0.35">
      <c r="A5115" s="9" t="str">
        <f t="shared" si="168"/>
        <v>CONSUMO PER CAPITA (kg ó litros por individuo)Pates/Foie-gras Ing10-30MIL</v>
      </c>
      <c r="B5115" s="9">
        <v>0</v>
      </c>
      <c r="C5115" s="9">
        <v>0</v>
      </c>
      <c r="D5115" t="s">
        <v>158</v>
      </c>
      <c r="E5115" s="25">
        <v>2.0088384126927339E-3</v>
      </c>
      <c r="F5115" s="25">
        <v>3.0667072133474804E-3</v>
      </c>
      <c r="G5115" s="25">
        <v>6.4335762440362277E-3</v>
      </c>
      <c r="H5115" s="10">
        <v>0</v>
      </c>
    </row>
    <row r="5116" spans="1:8" x14ac:dyDescent="0.35">
      <c r="A5116" s="9" t="str">
        <f t="shared" si="168"/>
        <v>CONSUMO PER CAPITA (kg ó litros por individuo)Pates/Foie-gras Ing30-100MIL</v>
      </c>
      <c r="B5116" s="9">
        <v>0</v>
      </c>
      <c r="C5116" s="9">
        <v>0</v>
      </c>
      <c r="D5116" t="s">
        <v>159</v>
      </c>
      <c r="E5116" s="25">
        <v>4.4787108623802665E-3</v>
      </c>
      <c r="F5116" s="25">
        <v>4.8463663294624733E-3</v>
      </c>
      <c r="G5116" s="25">
        <v>3.8836554670775461E-3</v>
      </c>
      <c r="H5116" s="10">
        <v>0</v>
      </c>
    </row>
    <row r="5117" spans="1:8" x14ac:dyDescent="0.35">
      <c r="A5117" s="9" t="str">
        <f t="shared" si="168"/>
        <v>CONSUMO PER CAPITA (kg ó litros por individuo)Pates/Foie-gras Ing100-200MIL</v>
      </c>
      <c r="B5117" s="9">
        <v>0</v>
      </c>
      <c r="C5117" s="9">
        <v>0</v>
      </c>
      <c r="D5117" t="s">
        <v>160</v>
      </c>
      <c r="E5117" s="25">
        <v>1.077971104005488E-2</v>
      </c>
      <c r="F5117" s="25">
        <v>8.3545211731281335E-3</v>
      </c>
      <c r="G5117" s="25">
        <v>6.803830051163709E-3</v>
      </c>
      <c r="H5117" s="10">
        <v>0</v>
      </c>
    </row>
    <row r="5118" spans="1:8" x14ac:dyDescent="0.35">
      <c r="A5118" s="9" t="str">
        <f t="shared" si="168"/>
        <v>CONSUMO PER CAPITA (kg ó litros por individuo)Pates/Foie-gras Ing200-500MIL</v>
      </c>
      <c r="B5118" s="9">
        <v>0</v>
      </c>
      <c r="C5118" s="9">
        <v>0</v>
      </c>
      <c r="D5118" t="s">
        <v>161</v>
      </c>
      <c r="E5118" s="25">
        <v>2.4808318244922628E-3</v>
      </c>
      <c r="F5118" s="25">
        <v>5.6021858966558815E-3</v>
      </c>
      <c r="G5118" s="25">
        <v>4.4628430122156905E-3</v>
      </c>
      <c r="H5118" s="10">
        <v>0</v>
      </c>
    </row>
    <row r="5119" spans="1:8" x14ac:dyDescent="0.35">
      <c r="A5119" s="9" t="str">
        <f t="shared" si="168"/>
        <v>CONSUMO PER CAPITA (kg ó litros por individuo)Pates/Foie-gras Ing&gt;500MIL</v>
      </c>
      <c r="B5119" s="9">
        <v>0</v>
      </c>
      <c r="C5119" s="9">
        <v>0</v>
      </c>
      <c r="D5119" t="s">
        <v>162</v>
      </c>
      <c r="E5119" s="25">
        <v>2.4679185716933957E-3</v>
      </c>
      <c r="F5119" s="25">
        <v>4.2618194251253941E-3</v>
      </c>
      <c r="G5119" s="25">
        <v>3.6066656774079464E-3</v>
      </c>
      <c r="H5119" s="10">
        <v>0</v>
      </c>
    </row>
    <row r="5120" spans="1:8" x14ac:dyDescent="0.35">
      <c r="A5120" s="9" t="str">
        <f t="shared" si="168"/>
        <v>CONSUMO PER CAPITA (kg ó litros por individuo)Pates/Foie-gras IngDE 15 A 19 AÑOS</v>
      </c>
      <c r="B5120" s="9">
        <v>0</v>
      </c>
      <c r="C5120" s="9">
        <v>0</v>
      </c>
      <c r="D5120" t="s">
        <v>163</v>
      </c>
      <c r="E5120" s="25" t="s">
        <v>282</v>
      </c>
      <c r="F5120" s="25">
        <v>4.348975181171384E-3</v>
      </c>
      <c r="G5120" s="25" t="s">
        <v>282</v>
      </c>
      <c r="H5120" s="10">
        <v>0</v>
      </c>
    </row>
    <row r="5121" spans="1:8" x14ac:dyDescent="0.35">
      <c r="A5121" s="9" t="str">
        <f t="shared" si="168"/>
        <v>CONSUMO PER CAPITA (kg ó litros por individuo)Pates/Foie-gras IngDE 20 A 24 AÑOS</v>
      </c>
      <c r="B5121" s="9">
        <v>0</v>
      </c>
      <c r="C5121" s="9">
        <v>0</v>
      </c>
      <c r="D5121" t="s">
        <v>164</v>
      </c>
      <c r="E5121" s="25">
        <v>2.449951308347042E-3</v>
      </c>
      <c r="F5121" s="25">
        <v>1.1538134910975266E-3</v>
      </c>
      <c r="G5121" s="25" t="s">
        <v>282</v>
      </c>
      <c r="H5121" s="10">
        <v>0</v>
      </c>
    </row>
    <row r="5122" spans="1:8" x14ac:dyDescent="0.35">
      <c r="A5122" s="9" t="str">
        <f t="shared" si="168"/>
        <v>CONSUMO PER CAPITA (kg ó litros por individuo)Pates/Foie-gras IngDE 25 A 34 AÑOS</v>
      </c>
      <c r="B5122" s="9">
        <v>0</v>
      </c>
      <c r="C5122" s="9">
        <v>0</v>
      </c>
      <c r="D5122" t="s">
        <v>165</v>
      </c>
      <c r="E5122" s="25">
        <v>2.6200187017441138E-3</v>
      </c>
      <c r="F5122" s="25">
        <v>1.3980948832929829E-3</v>
      </c>
      <c r="G5122" s="25">
        <v>8.7200632246430042E-4</v>
      </c>
      <c r="H5122" s="10">
        <v>0</v>
      </c>
    </row>
    <row r="5123" spans="1:8" x14ac:dyDescent="0.35">
      <c r="A5123" s="9" t="str">
        <f t="shared" si="168"/>
        <v>CONSUMO PER CAPITA (kg ó litros por individuo)Pates/Foie-gras IngDE 35 A 49 AÑOS</v>
      </c>
      <c r="B5123" s="9">
        <v>0</v>
      </c>
      <c r="C5123" s="9">
        <v>0</v>
      </c>
      <c r="D5123" t="s">
        <v>166</v>
      </c>
      <c r="E5123" s="25">
        <v>5.1342909814076102E-3</v>
      </c>
      <c r="F5123" s="25">
        <v>3.592174985464333E-3</v>
      </c>
      <c r="G5123" s="25">
        <v>2.9957475686105653E-3</v>
      </c>
      <c r="H5123" s="10">
        <v>0</v>
      </c>
    </row>
    <row r="5124" spans="1:8" x14ac:dyDescent="0.35">
      <c r="A5124" s="9" t="str">
        <f t="shared" si="168"/>
        <v>CONSUMO PER CAPITA (kg ó litros por individuo)Pates/Foie-gras IngDE 50 A 59 AÑOS</v>
      </c>
      <c r="B5124" s="9">
        <v>0</v>
      </c>
      <c r="C5124" s="9">
        <v>0</v>
      </c>
      <c r="D5124" t="s">
        <v>167</v>
      </c>
      <c r="E5124" s="25">
        <v>4.8608478250764565E-3</v>
      </c>
      <c r="F5124" s="25">
        <v>7.699492064780938E-3</v>
      </c>
      <c r="G5124" s="25">
        <v>9.3595896016519797E-3</v>
      </c>
      <c r="H5124" s="10">
        <v>0</v>
      </c>
    </row>
    <row r="5125" spans="1:8" x14ac:dyDescent="0.35">
      <c r="A5125" s="9" t="str">
        <f t="shared" si="168"/>
        <v>CONSUMO PER CAPITA (kg ó litros por individuo)Pates/Foie-gras IngDE 60 A 75 AÑOS</v>
      </c>
      <c r="B5125" s="9">
        <v>0</v>
      </c>
      <c r="C5125" s="9">
        <v>0</v>
      </c>
      <c r="D5125" t="s">
        <v>168</v>
      </c>
      <c r="E5125" s="25">
        <v>3.468477770739099E-3</v>
      </c>
      <c r="F5125" s="25">
        <v>5.268338626531254E-3</v>
      </c>
      <c r="G5125" s="25">
        <v>5.8461181848705052E-3</v>
      </c>
      <c r="H5125" s="10">
        <v>0</v>
      </c>
    </row>
    <row r="5126" spans="1:8" x14ac:dyDescent="0.35">
      <c r="A5126" s="9" t="str">
        <f t="shared" si="168"/>
        <v>CONSUMO PER CAPITA (kg ó litros por individuo)Pates/Foie-gras IngNIVEL ALTO</v>
      </c>
      <c r="B5126" s="9">
        <v>0</v>
      </c>
      <c r="C5126" s="9">
        <v>0</v>
      </c>
      <c r="D5126" t="s">
        <v>256</v>
      </c>
      <c r="E5126" s="25">
        <v>3.752974375288922E-3</v>
      </c>
      <c r="F5126" s="25">
        <v>5.3444202545269558E-3</v>
      </c>
      <c r="G5126" s="25">
        <v>5.7988349469752952E-3</v>
      </c>
      <c r="H5126" s="10">
        <v>0</v>
      </c>
    </row>
    <row r="5127" spans="1:8" x14ac:dyDescent="0.35">
      <c r="A5127" s="9" t="str">
        <f t="shared" si="168"/>
        <v>CONSUMO PER CAPITA (kg ó litros por individuo)Pates/Foie-gras IngNIVEL MEDIO ALTO</v>
      </c>
      <c r="B5127" s="9">
        <v>0</v>
      </c>
      <c r="C5127" s="9">
        <v>0</v>
      </c>
      <c r="D5127" t="s">
        <v>257</v>
      </c>
      <c r="E5127" s="25">
        <v>2.7955587903288519E-3</v>
      </c>
      <c r="F5127" s="25">
        <v>2.4148767921758946E-3</v>
      </c>
      <c r="G5127" s="25">
        <v>2.6824882788037694E-3</v>
      </c>
      <c r="H5127" s="10">
        <v>0</v>
      </c>
    </row>
    <row r="5128" spans="1:8" x14ac:dyDescent="0.35">
      <c r="A5128" s="9" t="str">
        <f t="shared" si="168"/>
        <v>CONSUMO PER CAPITA (kg ó litros por individuo)Pates/Foie-gras IngNIVEL MEDIO</v>
      </c>
      <c r="B5128" s="9">
        <v>0</v>
      </c>
      <c r="C5128" s="9">
        <v>0</v>
      </c>
      <c r="D5128" t="s">
        <v>258</v>
      </c>
      <c r="E5128" s="25">
        <v>5.401502994354465E-3</v>
      </c>
      <c r="F5128" s="25">
        <v>6.430524323576439E-3</v>
      </c>
      <c r="G5128" s="25">
        <v>3.4286742945412326E-3</v>
      </c>
      <c r="H5128" s="10">
        <v>0</v>
      </c>
    </row>
    <row r="5129" spans="1:8" x14ac:dyDescent="0.35">
      <c r="A5129" s="9" t="str">
        <f t="shared" si="168"/>
        <v>CONSUMO PER CAPITA (kg ó litros por individuo)Pates/Foie-gras IngNIVEL MEDIO BAJO</v>
      </c>
      <c r="B5129" s="9">
        <v>0</v>
      </c>
      <c r="C5129" s="9">
        <v>0</v>
      </c>
      <c r="D5129" t="s">
        <v>259</v>
      </c>
      <c r="E5129" s="25">
        <v>1.7674361977550671E-3</v>
      </c>
      <c r="F5129" s="25">
        <v>3.8329550089245081E-3</v>
      </c>
      <c r="G5129" s="25">
        <v>3.6633329042314133E-3</v>
      </c>
      <c r="H5129" s="10">
        <v>0</v>
      </c>
    </row>
    <row r="5130" spans="1:8" x14ac:dyDescent="0.35">
      <c r="A5130" s="9" t="str">
        <f t="shared" si="168"/>
        <v>CONSUMO PER CAPITA (kg ó litros por individuo)Pates/Foie-gras IngNIVEL BAJO</v>
      </c>
      <c r="B5130" s="9">
        <v>0</v>
      </c>
      <c r="C5130" s="9">
        <v>0</v>
      </c>
      <c r="D5130" t="s">
        <v>260</v>
      </c>
      <c r="E5130" s="25">
        <v>4.1711086943186813E-3</v>
      </c>
      <c r="F5130" s="25">
        <v>2.7642623145545438E-3</v>
      </c>
      <c r="G5130" s="25">
        <v>4.9136891461304217E-3</v>
      </c>
      <c r="H5130" s="10">
        <v>0</v>
      </c>
    </row>
    <row r="5131" spans="1:8" x14ac:dyDescent="0.35">
      <c r="A5131" s="9" t="str">
        <f t="shared" si="168"/>
        <v>CONSUMO PER CAPITA (kg ó litros por individuo)Pates/Foie-gras IngHOMBRE</v>
      </c>
      <c r="B5131" s="9">
        <v>0</v>
      </c>
      <c r="C5131" s="9">
        <v>0</v>
      </c>
      <c r="D5131" t="s">
        <v>173</v>
      </c>
      <c r="E5131" s="25">
        <v>3.6685684919571635E-3</v>
      </c>
      <c r="F5131" s="25">
        <v>5.6181101075862151E-3</v>
      </c>
      <c r="G5131" s="25">
        <v>5.4749260738117464E-3</v>
      </c>
      <c r="H5131" s="10">
        <v>0</v>
      </c>
    </row>
    <row r="5132" spans="1:8" x14ac:dyDescent="0.35">
      <c r="A5132" s="9" t="str">
        <f t="shared" si="168"/>
        <v>CONSUMO PER CAPITA (kg ó litros por individuo)Pates/Foie-gras IngMUJER</v>
      </c>
      <c r="B5132" s="9">
        <v>0</v>
      </c>
      <c r="C5132" s="9">
        <v>0</v>
      </c>
      <c r="D5132" t="s">
        <v>174</v>
      </c>
      <c r="E5132" s="25">
        <v>3.9764292087482393E-3</v>
      </c>
      <c r="F5132" s="25">
        <v>3.1174244444486872E-3</v>
      </c>
      <c r="G5132" s="25">
        <v>2.9377166033469041E-3</v>
      </c>
      <c r="H5132" s="10">
        <v>0</v>
      </c>
    </row>
    <row r="5133" spans="1:8" x14ac:dyDescent="0.35">
      <c r="A5133" s="9" t="str">
        <f>$B$4683&amp;$C$5133&amp;D5133</f>
        <v>CONSUMO PER CAPITA (kg ó litros por individuo)Rto carn.transf.IngT.ESPAÑA</v>
      </c>
      <c r="B5133" s="9">
        <v>0</v>
      </c>
      <c r="C5133" s="9" t="s">
        <v>81</v>
      </c>
      <c r="D5133" t="s">
        <v>145</v>
      </c>
      <c r="E5133" s="25">
        <v>0.63624772820151709</v>
      </c>
      <c r="F5133" s="25">
        <v>0.58369254790052205</v>
      </c>
      <c r="G5133" s="25">
        <v>0.60695092404831985</v>
      </c>
      <c r="H5133" s="10">
        <v>0</v>
      </c>
    </row>
    <row r="5134" spans="1:8" x14ac:dyDescent="0.35">
      <c r="A5134" s="9" t="str">
        <f t="shared" ref="A5134:A5162" si="169">$B$4683&amp;$C$5133&amp;D5134</f>
        <v>CONSUMO PER CAPITA (kg ó litros por individuo)Rto carn.transf.IngBCN AM</v>
      </c>
      <c r="B5134" s="9">
        <v>0</v>
      </c>
      <c r="C5134" s="9">
        <v>0</v>
      </c>
      <c r="D5134" t="s">
        <v>147</v>
      </c>
      <c r="E5134" s="25">
        <v>0.66223671455549293</v>
      </c>
      <c r="F5134" s="25">
        <v>0.57807225009266039</v>
      </c>
      <c r="G5134" s="25">
        <v>0.7564294425785707</v>
      </c>
      <c r="H5134" s="10">
        <v>0</v>
      </c>
    </row>
    <row r="5135" spans="1:8" x14ac:dyDescent="0.35">
      <c r="A5135" s="9" t="str">
        <f t="shared" si="169"/>
        <v>CONSUMO PER CAPITA (kg ó litros por individuo)Rto carn.transf.IngREST.CAT ARAGON</v>
      </c>
      <c r="B5135" s="9">
        <v>0</v>
      </c>
      <c r="C5135" s="9">
        <v>0</v>
      </c>
      <c r="D5135" t="s">
        <v>148</v>
      </c>
      <c r="E5135" s="25">
        <v>0.56195172915442571</v>
      </c>
      <c r="F5135" s="25">
        <v>0.49502753387782933</v>
      </c>
      <c r="G5135" s="25">
        <v>0.58779480983120846</v>
      </c>
      <c r="H5135" s="10">
        <v>0</v>
      </c>
    </row>
    <row r="5136" spans="1:8" x14ac:dyDescent="0.35">
      <c r="A5136" s="9" t="str">
        <f t="shared" si="169"/>
        <v>CONSUMO PER CAPITA (kg ó litros por individuo)Rto carn.transf.IngLEVANTE</v>
      </c>
      <c r="B5136" s="9">
        <v>0</v>
      </c>
      <c r="C5136" s="9">
        <v>0</v>
      </c>
      <c r="D5136" t="s">
        <v>149</v>
      </c>
      <c r="E5136" s="25">
        <v>0.75147325019636158</v>
      </c>
      <c r="F5136" s="25">
        <v>0.73308846565096208</v>
      </c>
      <c r="G5136" s="25">
        <v>0.75104399315596304</v>
      </c>
      <c r="H5136" s="10">
        <v>0</v>
      </c>
    </row>
    <row r="5137" spans="1:8" x14ac:dyDescent="0.35">
      <c r="A5137" s="9" t="str">
        <f t="shared" si="169"/>
        <v>CONSUMO PER CAPITA (kg ó litros por individuo)Rto carn.transf.IngANDALUCIA</v>
      </c>
      <c r="B5137" s="9">
        <v>0</v>
      </c>
      <c r="C5137" s="9">
        <v>0</v>
      </c>
      <c r="D5137" t="s">
        <v>150</v>
      </c>
      <c r="E5137" s="25">
        <v>0.71987066153363455</v>
      </c>
      <c r="F5137" s="25">
        <v>0.628761917814882</v>
      </c>
      <c r="G5137" s="25">
        <v>0.54997210010681197</v>
      </c>
      <c r="H5137" s="10">
        <v>0</v>
      </c>
    </row>
    <row r="5138" spans="1:8" x14ac:dyDescent="0.35">
      <c r="A5138" s="9" t="str">
        <f t="shared" si="169"/>
        <v>CONSUMO PER CAPITA (kg ó litros por individuo)Rto carn.transf.IngMDD AM</v>
      </c>
      <c r="B5138" s="9">
        <v>0</v>
      </c>
      <c r="C5138" s="9">
        <v>0</v>
      </c>
      <c r="D5138" t="s">
        <v>151</v>
      </c>
      <c r="E5138" s="25">
        <v>0.72877998834846969</v>
      </c>
      <c r="F5138" s="25">
        <v>0.64379221593521307</v>
      </c>
      <c r="G5138" s="25">
        <v>0.70944962564699787</v>
      </c>
      <c r="H5138" s="10">
        <v>0</v>
      </c>
    </row>
    <row r="5139" spans="1:8" x14ac:dyDescent="0.35">
      <c r="A5139" s="9" t="str">
        <f t="shared" si="169"/>
        <v>CONSUMO PER CAPITA (kg ó litros por individuo)Rto carn.transf.IngRTO CENTRO</v>
      </c>
      <c r="B5139" s="9">
        <v>0</v>
      </c>
      <c r="C5139" s="9">
        <v>0</v>
      </c>
      <c r="D5139" t="s">
        <v>152</v>
      </c>
      <c r="E5139" s="25">
        <v>0.61187376675828287</v>
      </c>
      <c r="F5139" s="25">
        <v>0.63479405097241748</v>
      </c>
      <c r="G5139" s="25">
        <v>0.64621736085119552</v>
      </c>
      <c r="H5139" s="10">
        <v>0</v>
      </c>
    </row>
    <row r="5140" spans="1:8" x14ac:dyDescent="0.35">
      <c r="A5140" s="9" t="str">
        <f t="shared" si="169"/>
        <v>CONSUMO PER CAPITA (kg ó litros por individuo)Rto carn.transf.IngNORTE-CENTRO</v>
      </c>
      <c r="B5140" s="9">
        <v>0</v>
      </c>
      <c r="C5140" s="9">
        <v>0</v>
      </c>
      <c r="D5140" t="s">
        <v>153</v>
      </c>
      <c r="E5140" s="25">
        <v>0.44600161852889297</v>
      </c>
      <c r="F5140" s="25">
        <v>0.43090819970742106</v>
      </c>
      <c r="G5140" s="25">
        <v>0.44391357867077652</v>
      </c>
      <c r="H5140" s="10">
        <v>0</v>
      </c>
    </row>
    <row r="5141" spans="1:8" x14ac:dyDescent="0.35">
      <c r="A5141" s="9" t="str">
        <f t="shared" si="169"/>
        <v>CONSUMO PER CAPITA (kg ó litros por individuo)Rto carn.transf.IngNOROESTE</v>
      </c>
      <c r="B5141" s="9">
        <v>0</v>
      </c>
      <c r="C5141" s="9">
        <v>0</v>
      </c>
      <c r="D5141" t="s">
        <v>154</v>
      </c>
      <c r="E5141" s="25">
        <v>0.41693948538688153</v>
      </c>
      <c r="F5141" s="25">
        <v>0.37281614802906105</v>
      </c>
      <c r="G5141" s="25">
        <v>0.32814963166662503</v>
      </c>
      <c r="H5141" s="10">
        <v>0</v>
      </c>
    </row>
    <row r="5142" spans="1:8" x14ac:dyDescent="0.35">
      <c r="A5142" s="9" t="str">
        <f t="shared" si="169"/>
        <v>CONSUMO PER CAPITA (kg ó litros por individuo)Rto carn.transf.Ing&lt;2MIL</v>
      </c>
      <c r="B5142" s="9">
        <v>0</v>
      </c>
      <c r="C5142" s="9">
        <v>0</v>
      </c>
      <c r="D5142" t="s">
        <v>155</v>
      </c>
      <c r="E5142" s="25">
        <v>0.53212688725235924</v>
      </c>
      <c r="F5142" s="25">
        <v>0.44224212168432425</v>
      </c>
      <c r="G5142" s="25">
        <v>0.34316871913606056</v>
      </c>
      <c r="H5142" s="10">
        <v>0</v>
      </c>
    </row>
    <row r="5143" spans="1:8" x14ac:dyDescent="0.35">
      <c r="A5143" s="9" t="str">
        <f t="shared" si="169"/>
        <v>CONSUMO PER CAPITA (kg ó litros por individuo)Rto carn.transf.Ing2-5MIL</v>
      </c>
      <c r="B5143" s="9">
        <v>0</v>
      </c>
      <c r="C5143" s="9">
        <v>0</v>
      </c>
      <c r="D5143" t="s">
        <v>156</v>
      </c>
      <c r="E5143" s="25">
        <v>0.63696894945433791</v>
      </c>
      <c r="F5143" s="25">
        <v>0.46569290418681031</v>
      </c>
      <c r="G5143" s="25">
        <v>0.31877439593412643</v>
      </c>
      <c r="H5143" s="10">
        <v>0</v>
      </c>
    </row>
    <row r="5144" spans="1:8" x14ac:dyDescent="0.35">
      <c r="A5144" s="9" t="str">
        <f t="shared" si="169"/>
        <v>CONSUMO PER CAPITA (kg ó litros por individuo)Rto carn.transf.Ing5-10MIL</v>
      </c>
      <c r="B5144" s="9">
        <v>0</v>
      </c>
      <c r="C5144" s="9">
        <v>0</v>
      </c>
      <c r="D5144" t="s">
        <v>157</v>
      </c>
      <c r="E5144" s="25">
        <v>0.56496423578295019</v>
      </c>
      <c r="F5144" s="25">
        <v>0.59390013961304655</v>
      </c>
      <c r="G5144" s="25">
        <v>0.55313166661977808</v>
      </c>
      <c r="H5144" s="10">
        <v>0</v>
      </c>
    </row>
    <row r="5145" spans="1:8" x14ac:dyDescent="0.35">
      <c r="A5145" s="9" t="str">
        <f t="shared" si="169"/>
        <v>CONSUMO PER CAPITA (kg ó litros por individuo)Rto carn.transf.Ing10-30MIL</v>
      </c>
      <c r="B5145" s="9">
        <v>0</v>
      </c>
      <c r="C5145" s="9">
        <v>0</v>
      </c>
      <c r="D5145" t="s">
        <v>158</v>
      </c>
      <c r="E5145" s="25">
        <v>0.62638351346527332</v>
      </c>
      <c r="F5145" s="25">
        <v>0.54334425176928824</v>
      </c>
      <c r="G5145" s="25">
        <v>0.62405566168347626</v>
      </c>
      <c r="H5145" s="10">
        <v>0</v>
      </c>
    </row>
    <row r="5146" spans="1:8" x14ac:dyDescent="0.35">
      <c r="A5146" s="9" t="str">
        <f t="shared" si="169"/>
        <v>CONSUMO PER CAPITA (kg ó litros por individuo)Rto carn.transf.Ing30-100MIL</v>
      </c>
      <c r="B5146" s="9">
        <v>0</v>
      </c>
      <c r="C5146" s="9">
        <v>0</v>
      </c>
      <c r="D5146" t="s">
        <v>159</v>
      </c>
      <c r="E5146" s="25">
        <v>0.65073815903663768</v>
      </c>
      <c r="F5146" s="25">
        <v>0.6006560746209606</v>
      </c>
      <c r="G5146" s="25">
        <v>0.67821546917424724</v>
      </c>
      <c r="H5146" s="10">
        <v>0</v>
      </c>
    </row>
    <row r="5147" spans="1:8" x14ac:dyDescent="0.35">
      <c r="A5147" s="9" t="str">
        <f t="shared" si="169"/>
        <v>CONSUMO PER CAPITA (kg ó litros por individuo)Rto carn.transf.Ing100-200MIL</v>
      </c>
      <c r="B5147" s="9">
        <v>0</v>
      </c>
      <c r="C5147" s="9">
        <v>0</v>
      </c>
      <c r="D5147" t="s">
        <v>160</v>
      </c>
      <c r="E5147" s="25">
        <v>0.69726948785349052</v>
      </c>
      <c r="F5147" s="25">
        <v>0.69961708604910644</v>
      </c>
      <c r="G5147" s="25">
        <v>0.72509640101945128</v>
      </c>
      <c r="H5147" s="10">
        <v>0</v>
      </c>
    </row>
    <row r="5148" spans="1:8" x14ac:dyDescent="0.35">
      <c r="A5148" s="9" t="str">
        <f t="shared" si="169"/>
        <v>CONSUMO PER CAPITA (kg ó litros por individuo)Rto carn.transf.Ing200-500MIL</v>
      </c>
      <c r="B5148" s="9">
        <v>0</v>
      </c>
      <c r="C5148" s="9">
        <v>0</v>
      </c>
      <c r="D5148" t="s">
        <v>161</v>
      </c>
      <c r="E5148" s="25">
        <v>0.69416269632461602</v>
      </c>
      <c r="F5148" s="25">
        <v>0.69196949902313254</v>
      </c>
      <c r="G5148" s="25">
        <v>0.68168474497874199</v>
      </c>
      <c r="H5148" s="10">
        <v>0</v>
      </c>
    </row>
    <row r="5149" spans="1:8" x14ac:dyDescent="0.35">
      <c r="A5149" s="9" t="str">
        <f t="shared" si="169"/>
        <v>CONSUMO PER CAPITA (kg ó litros por individuo)Rto carn.transf.Ing&gt;500MIL</v>
      </c>
      <c r="B5149" s="9">
        <v>0</v>
      </c>
      <c r="C5149" s="9">
        <v>0</v>
      </c>
      <c r="D5149" t="s">
        <v>162</v>
      </c>
      <c r="E5149" s="25">
        <v>0.61932923979479415</v>
      </c>
      <c r="F5149" s="25">
        <v>0.54462726263609618</v>
      </c>
      <c r="G5149" s="25">
        <v>0.60307923786291717</v>
      </c>
      <c r="H5149" s="10">
        <v>0</v>
      </c>
    </row>
    <row r="5150" spans="1:8" x14ac:dyDescent="0.35">
      <c r="A5150" s="9" t="str">
        <f t="shared" si="169"/>
        <v>CONSUMO PER CAPITA (kg ó litros por individuo)Rto carn.transf.IngDE 15 A 19 AÑOS</v>
      </c>
      <c r="B5150" s="9">
        <v>0</v>
      </c>
      <c r="C5150" s="9">
        <v>0</v>
      </c>
      <c r="D5150" t="s">
        <v>163</v>
      </c>
      <c r="E5150" s="25">
        <v>0.46676860769776224</v>
      </c>
      <c r="F5150" s="25">
        <v>0.46235417969718001</v>
      </c>
      <c r="G5150" s="25">
        <v>0.36745808355524329</v>
      </c>
      <c r="H5150" s="10">
        <v>0</v>
      </c>
    </row>
    <row r="5151" spans="1:8" x14ac:dyDescent="0.35">
      <c r="A5151" s="9" t="str">
        <f t="shared" si="169"/>
        <v>CONSUMO PER CAPITA (kg ó litros por individuo)Rto carn.transf.IngDE 20 A 24 AÑOS</v>
      </c>
      <c r="B5151" s="9">
        <v>0</v>
      </c>
      <c r="C5151" s="9">
        <v>0</v>
      </c>
      <c r="D5151" t="s">
        <v>164</v>
      </c>
      <c r="E5151" s="25">
        <v>0.40811008395166115</v>
      </c>
      <c r="F5151" s="25">
        <v>0.39423258699860392</v>
      </c>
      <c r="G5151" s="25">
        <v>0.38283115986935118</v>
      </c>
      <c r="H5151" s="10">
        <v>0</v>
      </c>
    </row>
    <row r="5152" spans="1:8" x14ac:dyDescent="0.35">
      <c r="A5152" s="9" t="str">
        <f t="shared" si="169"/>
        <v>CONSUMO PER CAPITA (kg ó litros por individuo)Rto carn.transf.IngDE 25 A 34 AÑOS</v>
      </c>
      <c r="B5152" s="9">
        <v>0</v>
      </c>
      <c r="C5152" s="9">
        <v>0</v>
      </c>
      <c r="D5152" t="s">
        <v>165</v>
      </c>
      <c r="E5152" s="25">
        <v>0.66383394233862036</v>
      </c>
      <c r="F5152" s="25">
        <v>0.58661214086411217</v>
      </c>
      <c r="G5152" s="25">
        <v>0.54122488264377155</v>
      </c>
      <c r="H5152" s="10">
        <v>0</v>
      </c>
    </row>
    <row r="5153" spans="1:8" x14ac:dyDescent="0.35">
      <c r="A5153" s="9" t="str">
        <f t="shared" si="169"/>
        <v>CONSUMO PER CAPITA (kg ó litros por individuo)Rto carn.transf.IngDE 35 A 49 AÑOS</v>
      </c>
      <c r="B5153" s="9">
        <v>0</v>
      </c>
      <c r="C5153" s="9">
        <v>0</v>
      </c>
      <c r="D5153" t="s">
        <v>166</v>
      </c>
      <c r="E5153" s="25">
        <v>0.66079293192544075</v>
      </c>
      <c r="F5153" s="25">
        <v>0.62587608032968167</v>
      </c>
      <c r="G5153" s="25">
        <v>0.66326967002958748</v>
      </c>
      <c r="H5153" s="10">
        <v>0</v>
      </c>
    </row>
    <row r="5154" spans="1:8" x14ac:dyDescent="0.35">
      <c r="A5154" s="9" t="str">
        <f t="shared" si="169"/>
        <v>CONSUMO PER CAPITA (kg ó litros por individuo)Rto carn.transf.IngDE 50 A 59 AÑOS</v>
      </c>
      <c r="B5154" s="9">
        <v>0</v>
      </c>
      <c r="C5154" s="9">
        <v>0</v>
      </c>
      <c r="D5154" t="s">
        <v>167</v>
      </c>
      <c r="E5154" s="25">
        <v>0.81056960743615647</v>
      </c>
      <c r="F5154" s="25">
        <v>0.75727628586571849</v>
      </c>
      <c r="G5154" s="25">
        <v>0.74936633555532273</v>
      </c>
      <c r="H5154" s="10">
        <v>0</v>
      </c>
    </row>
    <row r="5155" spans="1:8" x14ac:dyDescent="0.35">
      <c r="A5155" s="9" t="str">
        <f t="shared" si="169"/>
        <v>CONSUMO PER CAPITA (kg ó litros por individuo)Rto carn.transf.IngDE 60 A 75 AÑOS</v>
      </c>
      <c r="B5155" s="9">
        <v>0</v>
      </c>
      <c r="C5155" s="9">
        <v>0</v>
      </c>
      <c r="D5155" t="s">
        <v>168</v>
      </c>
      <c r="E5155" s="25">
        <v>0.55054513345377043</v>
      </c>
      <c r="F5155" s="25">
        <v>0.46827524534793386</v>
      </c>
      <c r="G5155" s="25">
        <v>0.59290213322006569</v>
      </c>
      <c r="H5155" s="10">
        <v>0</v>
      </c>
    </row>
    <row r="5156" spans="1:8" x14ac:dyDescent="0.35">
      <c r="A5156" s="9" t="str">
        <f t="shared" si="169"/>
        <v>CONSUMO PER CAPITA (kg ó litros por individuo)Rto carn.transf.IngNIVEL ALTO</v>
      </c>
      <c r="B5156" s="9">
        <v>0</v>
      </c>
      <c r="C5156" s="9">
        <v>0</v>
      </c>
      <c r="D5156" t="s">
        <v>256</v>
      </c>
      <c r="E5156" s="25">
        <v>0.77265466619356371</v>
      </c>
      <c r="F5156" s="25">
        <v>0.65087694212063107</v>
      </c>
      <c r="G5156" s="25">
        <v>0.66132069823952921</v>
      </c>
      <c r="H5156" s="10">
        <v>0</v>
      </c>
    </row>
    <row r="5157" spans="1:8" x14ac:dyDescent="0.35">
      <c r="A5157" s="9" t="str">
        <f t="shared" si="169"/>
        <v>CONSUMO PER CAPITA (kg ó litros por individuo)Rto carn.transf.IngNIVEL MEDIO ALTO</v>
      </c>
      <c r="B5157" s="9">
        <v>0</v>
      </c>
      <c r="C5157" s="9">
        <v>0</v>
      </c>
      <c r="D5157" t="s">
        <v>257</v>
      </c>
      <c r="E5157" s="25">
        <v>0.60705151068066909</v>
      </c>
      <c r="F5157" s="25">
        <v>0.51824370684981624</v>
      </c>
      <c r="G5157" s="25">
        <v>0.69321026920022433</v>
      </c>
      <c r="H5157" s="10">
        <v>0</v>
      </c>
    </row>
    <row r="5158" spans="1:8" x14ac:dyDescent="0.35">
      <c r="A5158" s="9" t="str">
        <f t="shared" si="169"/>
        <v>CONSUMO PER CAPITA (kg ó litros por individuo)Rto carn.transf.IngNIVEL MEDIO</v>
      </c>
      <c r="B5158" s="9">
        <v>0</v>
      </c>
      <c r="C5158" s="9">
        <v>0</v>
      </c>
      <c r="D5158" t="s">
        <v>258</v>
      </c>
      <c r="E5158" s="25">
        <v>0.64378017348336181</v>
      </c>
      <c r="F5158" s="25">
        <v>0.67342480815268624</v>
      </c>
      <c r="G5158" s="25">
        <v>0.65921686804563073</v>
      </c>
      <c r="H5158" s="10">
        <v>0</v>
      </c>
    </row>
    <row r="5159" spans="1:8" x14ac:dyDescent="0.35">
      <c r="A5159" s="9" t="str">
        <f t="shared" si="169"/>
        <v>CONSUMO PER CAPITA (kg ó litros por individuo)Rto carn.transf.IngNIVEL MEDIO BAJO</v>
      </c>
      <c r="B5159" s="9">
        <v>0</v>
      </c>
      <c r="C5159" s="9">
        <v>0</v>
      </c>
      <c r="D5159" t="s">
        <v>259</v>
      </c>
      <c r="E5159" s="25">
        <v>0.6594108088106907</v>
      </c>
      <c r="F5159" s="25">
        <v>0.55078362885359256</v>
      </c>
      <c r="G5159" s="25">
        <v>0.53029898863652958</v>
      </c>
      <c r="H5159" s="10">
        <v>0</v>
      </c>
    </row>
    <row r="5160" spans="1:8" x14ac:dyDescent="0.35">
      <c r="A5160" s="9" t="str">
        <f t="shared" si="169"/>
        <v>CONSUMO PER CAPITA (kg ó litros por individuo)Rto carn.transf.IngNIVEL BAJO</v>
      </c>
      <c r="B5160" s="9">
        <v>0</v>
      </c>
      <c r="C5160" s="9">
        <v>0</v>
      </c>
      <c r="D5160" t="s">
        <v>260</v>
      </c>
      <c r="E5160" s="25">
        <v>0.49878013538354032</v>
      </c>
      <c r="F5160" s="25">
        <v>0.48420820193292269</v>
      </c>
      <c r="G5160" s="25">
        <v>0.48309455799804085</v>
      </c>
      <c r="H5160" s="10">
        <v>0</v>
      </c>
    </row>
    <row r="5161" spans="1:8" x14ac:dyDescent="0.35">
      <c r="A5161" s="9" t="str">
        <f t="shared" si="169"/>
        <v>CONSUMO PER CAPITA (kg ó litros por individuo)Rto carn.transf.IngHOMBRE</v>
      </c>
      <c r="B5161" s="9">
        <v>0</v>
      </c>
      <c r="C5161" s="9">
        <v>0</v>
      </c>
      <c r="D5161" t="s">
        <v>173</v>
      </c>
      <c r="E5161" s="25">
        <v>0.6011285138254403</v>
      </c>
      <c r="F5161" s="25">
        <v>0.52285518822176291</v>
      </c>
      <c r="G5161" s="25">
        <v>0.56816704818274943</v>
      </c>
      <c r="H5161" s="10">
        <v>0</v>
      </c>
    </row>
    <row r="5162" spans="1:8" x14ac:dyDescent="0.35">
      <c r="A5162" s="9" t="str">
        <f t="shared" si="169"/>
        <v>CONSUMO PER CAPITA (kg ó litros por individuo)Rto carn.transf.IngMUJER</v>
      </c>
      <c r="B5162" s="9">
        <v>0</v>
      </c>
      <c r="C5162" s="9">
        <v>0</v>
      </c>
      <c r="D5162" t="s">
        <v>174</v>
      </c>
      <c r="E5162" s="25">
        <v>0.67101097911107188</v>
      </c>
      <c r="F5162" s="25">
        <v>0.64380426257914858</v>
      </c>
      <c r="G5162" s="25">
        <v>0.64520784546765464</v>
      </c>
      <c r="H5162" s="10">
        <v>0</v>
      </c>
    </row>
    <row r="5163" spans="1:8" x14ac:dyDescent="0.35">
      <c r="A5163" s="9" t="str">
        <f>$B$4683&amp;$C$5163&amp;D5163</f>
        <v>CONSUMO PER CAPITA (kg ó litros por individuo).T.Pescados/Marisc.IngT.ESPAÑA</v>
      </c>
      <c r="B5163" s="9">
        <v>0</v>
      </c>
      <c r="C5163" s="9" t="s">
        <v>82</v>
      </c>
      <c r="D5163" t="s">
        <v>145</v>
      </c>
      <c r="E5163" s="25">
        <v>4.3210697307735524</v>
      </c>
      <c r="F5163" s="25">
        <v>4.4267056851075699</v>
      </c>
      <c r="G5163" s="25">
        <v>4.3862192768343178</v>
      </c>
      <c r="H5163" s="10">
        <v>0</v>
      </c>
    </row>
    <row r="5164" spans="1:8" x14ac:dyDescent="0.35">
      <c r="A5164" s="9" t="str">
        <f t="shared" ref="A5164:A5192" si="170">$B$4683&amp;$C$5163&amp;D5164</f>
        <v>CONSUMO PER CAPITA (kg ó litros por individuo).T.Pescados/Marisc.IngBCN AM</v>
      </c>
      <c r="B5164" s="9">
        <v>0</v>
      </c>
      <c r="C5164" s="9">
        <v>0</v>
      </c>
      <c r="D5164" t="s">
        <v>147</v>
      </c>
      <c r="E5164" s="25">
        <v>5.7347701721627944</v>
      </c>
      <c r="F5164" s="25">
        <v>4.5704840904729247</v>
      </c>
      <c r="G5164" s="25">
        <v>4.0281783445597128</v>
      </c>
      <c r="H5164" s="10">
        <v>0</v>
      </c>
    </row>
    <row r="5165" spans="1:8" x14ac:dyDescent="0.35">
      <c r="A5165" s="9" t="str">
        <f t="shared" si="170"/>
        <v>CONSUMO PER CAPITA (kg ó litros por individuo).T.Pescados/Marisc.IngREST.CAT ARAGON</v>
      </c>
      <c r="B5165" s="9">
        <v>0</v>
      </c>
      <c r="C5165" s="9">
        <v>0</v>
      </c>
      <c r="D5165" t="s">
        <v>148</v>
      </c>
      <c r="E5165" s="25">
        <v>4.1988008380449777</v>
      </c>
      <c r="F5165" s="25">
        <v>5.9050080426819331</v>
      </c>
      <c r="G5165" s="25">
        <v>5.3533843035610067</v>
      </c>
      <c r="H5165" s="10">
        <v>0</v>
      </c>
    </row>
    <row r="5166" spans="1:8" x14ac:dyDescent="0.35">
      <c r="A5166" s="9" t="str">
        <f t="shared" si="170"/>
        <v>CONSUMO PER CAPITA (kg ó litros por individuo).T.Pescados/Marisc.IngLEVANTE</v>
      </c>
      <c r="B5166" s="9">
        <v>0</v>
      </c>
      <c r="C5166" s="9">
        <v>0</v>
      </c>
      <c r="D5166" t="s">
        <v>149</v>
      </c>
      <c r="E5166" s="25">
        <v>4.8591031587472004</v>
      </c>
      <c r="F5166" s="25">
        <v>5.2664719373625282</v>
      </c>
      <c r="G5166" s="25">
        <v>4.9886456849799936</v>
      </c>
      <c r="H5166" s="10">
        <v>0</v>
      </c>
    </row>
    <row r="5167" spans="1:8" x14ac:dyDescent="0.35">
      <c r="A5167" s="9" t="str">
        <f t="shared" si="170"/>
        <v>CONSUMO PER CAPITA (kg ó litros por individuo).T.Pescados/Marisc.IngANDALUCIA</v>
      </c>
      <c r="B5167" s="9">
        <v>0</v>
      </c>
      <c r="C5167" s="9">
        <v>0</v>
      </c>
      <c r="D5167" t="s">
        <v>150</v>
      </c>
      <c r="E5167" s="25">
        <v>4.3083320060813035</v>
      </c>
      <c r="F5167" s="25">
        <v>3.6284300326455545</v>
      </c>
      <c r="G5167" s="25">
        <v>3.7110418904183939</v>
      </c>
      <c r="H5167" s="10">
        <v>0</v>
      </c>
    </row>
    <row r="5168" spans="1:8" x14ac:dyDescent="0.35">
      <c r="A5168" s="9" t="str">
        <f t="shared" si="170"/>
        <v>CONSUMO PER CAPITA (kg ó litros por individuo).T.Pescados/Marisc.IngMDD AM</v>
      </c>
      <c r="B5168" s="9">
        <v>0</v>
      </c>
      <c r="C5168" s="9">
        <v>0</v>
      </c>
      <c r="D5168" t="s">
        <v>151</v>
      </c>
      <c r="E5168" s="25">
        <v>5.3656847115677602</v>
      </c>
      <c r="F5168" s="25">
        <v>4.8738686352332516</v>
      </c>
      <c r="G5168" s="25">
        <v>4.7722585735010359</v>
      </c>
      <c r="H5168" s="10">
        <v>0</v>
      </c>
    </row>
    <row r="5169" spans="1:8" x14ac:dyDescent="0.35">
      <c r="A5169" s="9" t="str">
        <f t="shared" si="170"/>
        <v>CONSUMO PER CAPITA (kg ó litros por individuo).T.Pescados/Marisc.IngRTO CENTRO</v>
      </c>
      <c r="B5169" s="9">
        <v>0</v>
      </c>
      <c r="C5169" s="9">
        <v>0</v>
      </c>
      <c r="D5169" t="s">
        <v>152</v>
      </c>
      <c r="E5169" s="25">
        <v>2.9473699414841685</v>
      </c>
      <c r="F5169" s="25">
        <v>3.536632505207717</v>
      </c>
      <c r="G5169" s="25">
        <v>5.0342412869375837</v>
      </c>
      <c r="H5169" s="10">
        <v>0</v>
      </c>
    </row>
    <row r="5170" spans="1:8" x14ac:dyDescent="0.35">
      <c r="A5170" s="9" t="str">
        <f t="shared" si="170"/>
        <v>CONSUMO PER CAPITA (kg ó litros por individuo).T.Pescados/Marisc.IngNORTE-CENTRO</v>
      </c>
      <c r="B5170" s="9">
        <v>0</v>
      </c>
      <c r="C5170" s="9">
        <v>0</v>
      </c>
      <c r="D5170" t="s">
        <v>153</v>
      </c>
      <c r="E5170" s="25">
        <v>3.2767843334075271</v>
      </c>
      <c r="F5170" s="25">
        <v>3.1208926916472581</v>
      </c>
      <c r="G5170" s="25">
        <v>3.1142647149445204</v>
      </c>
      <c r="H5170" s="10">
        <v>0</v>
      </c>
    </row>
    <row r="5171" spans="1:8" x14ac:dyDescent="0.35">
      <c r="A5171" s="9" t="str">
        <f t="shared" si="170"/>
        <v>CONSUMO PER CAPITA (kg ó litros por individuo).T.Pescados/Marisc.IngNOROESTE</v>
      </c>
      <c r="B5171" s="9">
        <v>0</v>
      </c>
      <c r="C5171" s="9">
        <v>0</v>
      </c>
      <c r="D5171" t="s">
        <v>154</v>
      </c>
      <c r="E5171" s="25">
        <v>3.1104235304198391</v>
      </c>
      <c r="F5171" s="25">
        <v>4.1208158163870996</v>
      </c>
      <c r="G5171" s="25">
        <v>3.8509394818097102</v>
      </c>
      <c r="H5171" s="10">
        <v>0</v>
      </c>
    </row>
    <row r="5172" spans="1:8" x14ac:dyDescent="0.35">
      <c r="A5172" s="9" t="str">
        <f t="shared" si="170"/>
        <v>CONSUMO PER CAPITA (kg ó litros por individuo).T.Pescados/Marisc.Ing&lt;2MIL</v>
      </c>
      <c r="B5172" s="9">
        <v>0</v>
      </c>
      <c r="C5172" s="9">
        <v>0</v>
      </c>
      <c r="D5172" t="s">
        <v>155</v>
      </c>
      <c r="E5172" s="25">
        <v>2.3552288684696849</v>
      </c>
      <c r="F5172" s="25">
        <v>4.4981024541565269</v>
      </c>
      <c r="G5172" s="25">
        <v>6.7808998478540596</v>
      </c>
      <c r="H5172" s="10">
        <v>0</v>
      </c>
    </row>
    <row r="5173" spans="1:8" x14ac:dyDescent="0.35">
      <c r="A5173" s="9" t="str">
        <f t="shared" si="170"/>
        <v>CONSUMO PER CAPITA (kg ó litros por individuo).T.Pescados/Marisc.Ing2-5MIL</v>
      </c>
      <c r="B5173" s="9">
        <v>0</v>
      </c>
      <c r="C5173" s="9">
        <v>0</v>
      </c>
      <c r="D5173" t="s">
        <v>156</v>
      </c>
      <c r="E5173" s="25">
        <v>2.8969152574326564</v>
      </c>
      <c r="F5173" s="25">
        <v>2.9142453475281789</v>
      </c>
      <c r="G5173" s="25">
        <v>2.499441469156213</v>
      </c>
      <c r="H5173" s="10">
        <v>0</v>
      </c>
    </row>
    <row r="5174" spans="1:8" x14ac:dyDescent="0.35">
      <c r="A5174" s="9" t="str">
        <f t="shared" si="170"/>
        <v>CONSUMO PER CAPITA (kg ó litros por individuo).T.Pescados/Marisc.Ing5-10MIL</v>
      </c>
      <c r="B5174" s="9">
        <v>0</v>
      </c>
      <c r="C5174" s="9">
        <v>0</v>
      </c>
      <c r="D5174" t="s">
        <v>157</v>
      </c>
      <c r="E5174" s="25">
        <v>4.0620659720878827</v>
      </c>
      <c r="F5174" s="25">
        <v>5.5072423719167487</v>
      </c>
      <c r="G5174" s="25">
        <v>5.5160504650770434</v>
      </c>
      <c r="H5174" s="10">
        <v>0</v>
      </c>
    </row>
    <row r="5175" spans="1:8" x14ac:dyDescent="0.35">
      <c r="A5175" s="9" t="str">
        <f t="shared" si="170"/>
        <v>CONSUMO PER CAPITA (kg ó litros por individuo).T.Pescados/Marisc.Ing10-30MIL</v>
      </c>
      <c r="B5175" s="9">
        <v>0</v>
      </c>
      <c r="C5175" s="9">
        <v>0</v>
      </c>
      <c r="D5175" t="s">
        <v>158</v>
      </c>
      <c r="E5175" s="25">
        <v>3.8602783004110526</v>
      </c>
      <c r="F5175" s="25">
        <v>4.295536410710417</v>
      </c>
      <c r="G5175" s="25">
        <v>4.2041501149947669</v>
      </c>
      <c r="H5175" s="10">
        <v>0</v>
      </c>
    </row>
    <row r="5176" spans="1:8" x14ac:dyDescent="0.35">
      <c r="A5176" s="9" t="str">
        <f t="shared" si="170"/>
        <v>CONSUMO PER CAPITA (kg ó litros por individuo).T.Pescados/Marisc.Ing30-100MIL</v>
      </c>
      <c r="B5176" s="9">
        <v>0</v>
      </c>
      <c r="C5176" s="9">
        <v>0</v>
      </c>
      <c r="D5176" t="s">
        <v>159</v>
      </c>
      <c r="E5176" s="25">
        <v>4.6904403996086197</v>
      </c>
      <c r="F5176" s="25">
        <v>4.2180205032565414</v>
      </c>
      <c r="G5176" s="25">
        <v>4.1545538489319389</v>
      </c>
      <c r="H5176" s="10">
        <v>0</v>
      </c>
    </row>
    <row r="5177" spans="1:8" x14ac:dyDescent="0.35">
      <c r="A5177" s="9" t="str">
        <f t="shared" si="170"/>
        <v>CONSUMO PER CAPITA (kg ó litros por individuo).T.Pescados/Marisc.Ing100-200MIL</v>
      </c>
      <c r="B5177" s="9">
        <v>0</v>
      </c>
      <c r="C5177" s="9">
        <v>0</v>
      </c>
      <c r="D5177" t="s">
        <v>160</v>
      </c>
      <c r="E5177" s="25">
        <v>4.7890355394193209</v>
      </c>
      <c r="F5177" s="25">
        <v>3.8421228802299945</v>
      </c>
      <c r="G5177" s="25">
        <v>4.1561657493138364</v>
      </c>
      <c r="H5177" s="10">
        <v>0</v>
      </c>
    </row>
    <row r="5178" spans="1:8" x14ac:dyDescent="0.35">
      <c r="A5178" s="9" t="str">
        <f t="shared" si="170"/>
        <v>CONSUMO PER CAPITA (kg ó litros por individuo).T.Pescados/Marisc.Ing200-500MIL</v>
      </c>
      <c r="B5178" s="9">
        <v>0</v>
      </c>
      <c r="C5178" s="9">
        <v>0</v>
      </c>
      <c r="D5178" t="s">
        <v>161</v>
      </c>
      <c r="E5178" s="25">
        <v>4.2965084197219108</v>
      </c>
      <c r="F5178" s="25">
        <v>4.1811776231630153</v>
      </c>
      <c r="G5178" s="25">
        <v>4.5339290646859656</v>
      </c>
      <c r="H5178" s="10">
        <v>0</v>
      </c>
    </row>
    <row r="5179" spans="1:8" x14ac:dyDescent="0.35">
      <c r="A5179" s="9" t="str">
        <f t="shared" si="170"/>
        <v>CONSUMO PER CAPITA (kg ó litros por individuo).T.Pescados/Marisc.Ing&gt;500MIL</v>
      </c>
      <c r="B5179" s="9">
        <v>0</v>
      </c>
      <c r="C5179" s="9">
        <v>0</v>
      </c>
      <c r="D5179" t="s">
        <v>162</v>
      </c>
      <c r="E5179" s="25">
        <v>5.4604304222623865</v>
      </c>
      <c r="F5179" s="25">
        <v>5.3819756269777805</v>
      </c>
      <c r="G5179" s="25">
        <v>4.2516417982995653</v>
      </c>
      <c r="H5179" s="10">
        <v>0</v>
      </c>
    </row>
    <row r="5180" spans="1:8" x14ac:dyDescent="0.35">
      <c r="A5180" s="9" t="str">
        <f t="shared" si="170"/>
        <v>CONSUMO PER CAPITA (kg ó litros por individuo).T.Pescados/Marisc.IngDE 15 A 19 AÑOS</v>
      </c>
      <c r="B5180" s="9">
        <v>0</v>
      </c>
      <c r="C5180" s="9">
        <v>0</v>
      </c>
      <c r="D5180" t="s">
        <v>163</v>
      </c>
      <c r="E5180" s="25">
        <v>0.39217329984688321</v>
      </c>
      <c r="F5180" s="25">
        <v>0.61891692575843249</v>
      </c>
      <c r="G5180" s="25">
        <v>0.30822246840685641</v>
      </c>
      <c r="H5180" s="10">
        <v>0</v>
      </c>
    </row>
    <row r="5181" spans="1:8" x14ac:dyDescent="0.35">
      <c r="A5181" s="9" t="str">
        <f t="shared" si="170"/>
        <v>CONSUMO PER CAPITA (kg ó litros por individuo).T.Pescados/Marisc.IngDE 20 A 24 AÑOS</v>
      </c>
      <c r="B5181" s="9">
        <v>0</v>
      </c>
      <c r="C5181" s="9">
        <v>0</v>
      </c>
      <c r="D5181" t="s">
        <v>164</v>
      </c>
      <c r="E5181" s="25">
        <v>0.76095622700452137</v>
      </c>
      <c r="F5181" s="25">
        <v>0.50610487480782707</v>
      </c>
      <c r="G5181" s="25">
        <v>0.65199609732373154</v>
      </c>
      <c r="H5181" s="10">
        <v>0</v>
      </c>
    </row>
    <row r="5182" spans="1:8" x14ac:dyDescent="0.35">
      <c r="A5182" s="9" t="str">
        <f t="shared" si="170"/>
        <v>CONSUMO PER CAPITA (kg ó litros por individuo).T.Pescados/Marisc.IngDE 25 A 34 AÑOS</v>
      </c>
      <c r="B5182" s="9">
        <v>0</v>
      </c>
      <c r="C5182" s="9">
        <v>0</v>
      </c>
      <c r="D5182" t="s">
        <v>165</v>
      </c>
      <c r="E5182" s="25">
        <v>1.8915616692938646</v>
      </c>
      <c r="F5182" s="25">
        <v>1.7594914825834957</v>
      </c>
      <c r="G5182" s="25">
        <v>1.5119165665323233</v>
      </c>
      <c r="H5182" s="10">
        <v>0</v>
      </c>
    </row>
    <row r="5183" spans="1:8" x14ac:dyDescent="0.35">
      <c r="A5183" s="9" t="str">
        <f t="shared" si="170"/>
        <v>CONSUMO PER CAPITA (kg ó litros por individuo).T.Pescados/Marisc.IngDE 35 A 49 AÑOS</v>
      </c>
      <c r="B5183" s="9">
        <v>0</v>
      </c>
      <c r="C5183" s="9">
        <v>0</v>
      </c>
      <c r="D5183" t="s">
        <v>166</v>
      </c>
      <c r="E5183" s="25">
        <v>2.9225209024482419</v>
      </c>
      <c r="F5183" s="25">
        <v>2.4186908733872117</v>
      </c>
      <c r="G5183" s="25">
        <v>2.6176768175186047</v>
      </c>
      <c r="H5183" s="10">
        <v>0</v>
      </c>
    </row>
    <row r="5184" spans="1:8" x14ac:dyDescent="0.35">
      <c r="A5184" s="9" t="str">
        <f t="shared" si="170"/>
        <v>CONSUMO PER CAPITA (kg ó litros por individuo).T.Pescados/Marisc.IngDE 50 A 59 AÑOS</v>
      </c>
      <c r="B5184" s="9">
        <v>0</v>
      </c>
      <c r="C5184" s="9">
        <v>0</v>
      </c>
      <c r="D5184" t="s">
        <v>167</v>
      </c>
      <c r="E5184" s="25">
        <v>5.1068534592525321</v>
      </c>
      <c r="F5184" s="25">
        <v>5.052487680281355</v>
      </c>
      <c r="G5184" s="25">
        <v>5.9200409491378627</v>
      </c>
      <c r="H5184" s="10">
        <v>0</v>
      </c>
    </row>
    <row r="5185" spans="1:8" x14ac:dyDescent="0.35">
      <c r="A5185" s="9" t="str">
        <f t="shared" si="170"/>
        <v>CONSUMO PER CAPITA (kg ó litros por individuo).T.Pescados/Marisc.IngDE 60 A 75 AÑOS</v>
      </c>
      <c r="B5185" s="9">
        <v>0</v>
      </c>
      <c r="C5185" s="9">
        <v>0</v>
      </c>
      <c r="D5185" t="s">
        <v>168</v>
      </c>
      <c r="E5185" s="25">
        <v>9.2554852543016697</v>
      </c>
      <c r="F5185" s="25">
        <v>10.454716292890168</v>
      </c>
      <c r="G5185" s="25">
        <v>9.4280506884649586</v>
      </c>
      <c r="H5185" s="10">
        <v>0</v>
      </c>
    </row>
    <row r="5186" spans="1:8" x14ac:dyDescent="0.35">
      <c r="A5186" s="9" t="str">
        <f t="shared" si="170"/>
        <v>CONSUMO PER CAPITA (kg ó litros por individuo).T.Pescados/Marisc.IngNIVEL ALTO</v>
      </c>
      <c r="B5186" s="9">
        <v>0</v>
      </c>
      <c r="C5186" s="9">
        <v>0</v>
      </c>
      <c r="D5186" t="s">
        <v>256</v>
      </c>
      <c r="E5186" s="25">
        <v>5.6533785429036936</v>
      </c>
      <c r="F5186" s="25">
        <v>4.8410508419158589</v>
      </c>
      <c r="G5186" s="25">
        <v>4.8777521944676785</v>
      </c>
      <c r="H5186" s="10">
        <v>0</v>
      </c>
    </row>
    <row r="5187" spans="1:8" x14ac:dyDescent="0.35">
      <c r="A5187" s="9" t="str">
        <f t="shared" si="170"/>
        <v>CONSUMO PER CAPITA (kg ó litros por individuo).T.Pescados/Marisc.IngNIVEL MEDIO ALTO</v>
      </c>
      <c r="B5187" s="9">
        <v>0</v>
      </c>
      <c r="C5187" s="9">
        <v>0</v>
      </c>
      <c r="D5187" t="s">
        <v>257</v>
      </c>
      <c r="E5187" s="25">
        <v>3.9090958353848544</v>
      </c>
      <c r="F5187" s="25">
        <v>4.0909751396316132</v>
      </c>
      <c r="G5187" s="25">
        <v>4.4229566961306244</v>
      </c>
      <c r="H5187" s="10">
        <v>0</v>
      </c>
    </row>
    <row r="5188" spans="1:8" x14ac:dyDescent="0.35">
      <c r="A5188" s="9" t="str">
        <f t="shared" si="170"/>
        <v>CONSUMO PER CAPITA (kg ó litros por individuo).T.Pescados/Marisc.IngNIVEL MEDIO</v>
      </c>
      <c r="B5188" s="9">
        <v>0</v>
      </c>
      <c r="C5188" s="9">
        <v>0</v>
      </c>
      <c r="D5188" t="s">
        <v>258</v>
      </c>
      <c r="E5188" s="25">
        <v>4.0287688600408336</v>
      </c>
      <c r="F5188" s="25">
        <v>4.626472960290922</v>
      </c>
      <c r="G5188" s="25">
        <v>4.2568603765284703</v>
      </c>
      <c r="H5188" s="10">
        <v>0</v>
      </c>
    </row>
    <row r="5189" spans="1:8" x14ac:dyDescent="0.35">
      <c r="A5189" s="9" t="str">
        <f t="shared" si="170"/>
        <v>CONSUMO PER CAPITA (kg ó litros por individuo).T.Pescados/Marisc.IngNIVEL MEDIO BAJO</v>
      </c>
      <c r="B5189" s="9">
        <v>0</v>
      </c>
      <c r="C5189" s="9">
        <v>0</v>
      </c>
      <c r="D5189" t="s">
        <v>259</v>
      </c>
      <c r="E5189" s="25">
        <v>5.0636327727410873</v>
      </c>
      <c r="F5189" s="25">
        <v>4.2753682312867252</v>
      </c>
      <c r="G5189" s="25">
        <v>3.884233807441944</v>
      </c>
      <c r="H5189" s="10">
        <v>0</v>
      </c>
    </row>
    <row r="5190" spans="1:8" x14ac:dyDescent="0.35">
      <c r="A5190" s="9" t="str">
        <f t="shared" si="170"/>
        <v>CONSUMO PER CAPITA (kg ó litros por individuo).T.Pescados/Marisc.IngNIVEL BAJO</v>
      </c>
      <c r="B5190" s="9">
        <v>0</v>
      </c>
      <c r="C5190" s="9">
        <v>0</v>
      </c>
      <c r="D5190" t="s">
        <v>260</v>
      </c>
      <c r="E5190" s="25">
        <v>3.1269113499503725</v>
      </c>
      <c r="F5190" s="25">
        <v>4.1209019975453369</v>
      </c>
      <c r="G5190" s="25">
        <v>4.366739734613021</v>
      </c>
      <c r="H5190" s="10">
        <v>0</v>
      </c>
    </row>
    <row r="5191" spans="1:8" x14ac:dyDescent="0.35">
      <c r="A5191" s="9" t="str">
        <f t="shared" si="170"/>
        <v>CONSUMO PER CAPITA (kg ó litros por individuo).T.Pescados/Marisc.IngHOMBRE</v>
      </c>
      <c r="B5191" s="9">
        <v>0</v>
      </c>
      <c r="C5191" s="9">
        <v>0</v>
      </c>
      <c r="D5191" t="s">
        <v>173</v>
      </c>
      <c r="E5191" s="25">
        <v>4.855453443059484</v>
      </c>
      <c r="F5191" s="25">
        <v>5.1910827994746978</v>
      </c>
      <c r="G5191" s="25">
        <v>4.9839276253865341</v>
      </c>
      <c r="H5191" s="10">
        <v>0</v>
      </c>
    </row>
    <row r="5192" spans="1:8" x14ac:dyDescent="0.35">
      <c r="A5192" s="9" t="str">
        <f t="shared" si="170"/>
        <v>CONSUMO PER CAPITA (kg ó litros por individuo).T.Pescados/Marisc.IngMUJER</v>
      </c>
      <c r="B5192" s="9">
        <v>0</v>
      </c>
      <c r="C5192" s="9">
        <v>0</v>
      </c>
      <c r="D5192" t="s">
        <v>174</v>
      </c>
      <c r="E5192" s="25">
        <v>3.792101176480267</v>
      </c>
      <c r="F5192" s="25">
        <v>3.6714462243108157</v>
      </c>
      <c r="G5192" s="25">
        <v>3.796625913203493</v>
      </c>
      <c r="H5192" s="10">
        <v>0</v>
      </c>
    </row>
    <row r="5193" spans="1:8" x14ac:dyDescent="0.35">
      <c r="A5193" s="9" t="str">
        <f>$B$4683&amp;$C$5193&amp;D5193</f>
        <v>CONSUMO PER CAPITA (kg ó litros por individuo)Pescados Ing.T.ESPAÑA</v>
      </c>
      <c r="B5193" s="9">
        <v>0</v>
      </c>
      <c r="C5193" s="9" t="s">
        <v>83</v>
      </c>
      <c r="D5193" t="s">
        <v>145</v>
      </c>
      <c r="E5193" s="25">
        <v>1.743502748260999</v>
      </c>
      <c r="F5193" s="25">
        <v>1.6694197767823966</v>
      </c>
      <c r="G5193" s="25">
        <v>1.7032135794753975</v>
      </c>
      <c r="H5193" s="10">
        <v>0</v>
      </c>
    </row>
    <row r="5194" spans="1:8" x14ac:dyDescent="0.35">
      <c r="A5194" s="9" t="str">
        <f t="shared" ref="A5194:A5222" si="171">$B$4683&amp;$C$5193&amp;D5194</f>
        <v>CONSUMO PER CAPITA (kg ó litros por individuo)Pescados Ing.BCN AM</v>
      </c>
      <c r="B5194" s="9">
        <v>0</v>
      </c>
      <c r="C5194" s="9">
        <v>0</v>
      </c>
      <c r="D5194" t="s">
        <v>147</v>
      </c>
      <c r="E5194" s="25">
        <v>1.7668535835078447</v>
      </c>
      <c r="F5194" s="25">
        <v>1.5097151805872608</v>
      </c>
      <c r="G5194" s="25">
        <v>1.5913762564155169</v>
      </c>
      <c r="H5194" s="10">
        <v>0</v>
      </c>
    </row>
    <row r="5195" spans="1:8" x14ac:dyDescent="0.35">
      <c r="A5195" s="9" t="str">
        <f t="shared" si="171"/>
        <v>CONSUMO PER CAPITA (kg ó litros por individuo)Pescados Ing.REST.CAT ARAGON</v>
      </c>
      <c r="B5195" s="9">
        <v>0</v>
      </c>
      <c r="C5195" s="9">
        <v>0</v>
      </c>
      <c r="D5195" t="s">
        <v>148</v>
      </c>
      <c r="E5195" s="25">
        <v>1.4117553389915141</v>
      </c>
      <c r="F5195" s="25">
        <v>1.3676512677419246</v>
      </c>
      <c r="G5195" s="25">
        <v>1.579626911019949</v>
      </c>
      <c r="H5195" s="10">
        <v>0</v>
      </c>
    </row>
    <row r="5196" spans="1:8" x14ac:dyDescent="0.35">
      <c r="A5196" s="9" t="str">
        <f t="shared" si="171"/>
        <v>CONSUMO PER CAPITA (kg ó litros por individuo)Pescados Ing.LEVANTE</v>
      </c>
      <c r="B5196" s="9">
        <v>0</v>
      </c>
      <c r="C5196" s="9">
        <v>0</v>
      </c>
      <c r="D5196" t="s">
        <v>149</v>
      </c>
      <c r="E5196" s="25">
        <v>1.5937632973298423</v>
      </c>
      <c r="F5196" s="25">
        <v>1.7339719502665913</v>
      </c>
      <c r="G5196" s="25">
        <v>1.7442235821152774</v>
      </c>
      <c r="H5196" s="10">
        <v>0</v>
      </c>
    </row>
    <row r="5197" spans="1:8" x14ac:dyDescent="0.35">
      <c r="A5197" s="9" t="str">
        <f t="shared" si="171"/>
        <v>CONSUMO PER CAPITA (kg ó litros por individuo)Pescados Ing.ANDALUCIA</v>
      </c>
      <c r="B5197" s="9">
        <v>0</v>
      </c>
      <c r="C5197" s="9">
        <v>0</v>
      </c>
      <c r="D5197" t="s">
        <v>150</v>
      </c>
      <c r="E5197" s="25">
        <v>1.9926671523146351</v>
      </c>
      <c r="F5197" s="25">
        <v>1.6796492125234834</v>
      </c>
      <c r="G5197" s="25">
        <v>1.7041310745683664</v>
      </c>
      <c r="H5197" s="10">
        <v>0</v>
      </c>
    </row>
    <row r="5198" spans="1:8" x14ac:dyDescent="0.35">
      <c r="A5198" s="9" t="str">
        <f t="shared" si="171"/>
        <v>CONSUMO PER CAPITA (kg ó litros por individuo)Pescados Ing.MDD AM</v>
      </c>
      <c r="B5198" s="9">
        <v>0</v>
      </c>
      <c r="C5198" s="9">
        <v>0</v>
      </c>
      <c r="D5198" t="s">
        <v>151</v>
      </c>
      <c r="E5198" s="25">
        <v>2.7451167763461992</v>
      </c>
      <c r="F5198" s="25">
        <v>2.3396523428042615</v>
      </c>
      <c r="G5198" s="25">
        <v>2.4526811333777849</v>
      </c>
      <c r="H5198" s="10">
        <v>0</v>
      </c>
    </row>
    <row r="5199" spans="1:8" x14ac:dyDescent="0.35">
      <c r="A5199" s="9" t="str">
        <f t="shared" si="171"/>
        <v>CONSUMO PER CAPITA (kg ó litros por individuo)Pescados Ing.RTO CENTRO</v>
      </c>
      <c r="B5199" s="9">
        <v>0</v>
      </c>
      <c r="C5199" s="9">
        <v>0</v>
      </c>
      <c r="D5199" t="s">
        <v>152</v>
      </c>
      <c r="E5199" s="25">
        <v>1.1178880673060096</v>
      </c>
      <c r="F5199" s="25">
        <v>1.3468584930909384</v>
      </c>
      <c r="G5199" s="25">
        <v>1.3800258143787776</v>
      </c>
      <c r="H5199" s="10">
        <v>0</v>
      </c>
    </row>
    <row r="5200" spans="1:8" x14ac:dyDescent="0.35">
      <c r="A5200" s="9" t="str">
        <f t="shared" si="171"/>
        <v>CONSUMO PER CAPITA (kg ó litros por individuo)Pescados Ing.NORTE-CENTRO</v>
      </c>
      <c r="B5200" s="9">
        <v>0</v>
      </c>
      <c r="C5200" s="9">
        <v>0</v>
      </c>
      <c r="D5200" t="s">
        <v>153</v>
      </c>
      <c r="E5200" s="25">
        <v>1.4644198656228598</v>
      </c>
      <c r="F5200" s="25">
        <v>1.3318203970369773</v>
      </c>
      <c r="G5200" s="25">
        <v>1.4074115625262846</v>
      </c>
      <c r="H5200" s="10">
        <v>0</v>
      </c>
    </row>
    <row r="5201" spans="1:8" x14ac:dyDescent="0.35">
      <c r="A5201" s="9" t="str">
        <f t="shared" si="171"/>
        <v>CONSUMO PER CAPITA (kg ó litros por individuo)Pescados Ing.NOROESTE</v>
      </c>
      <c r="B5201" s="9">
        <v>0</v>
      </c>
      <c r="C5201" s="9">
        <v>0</v>
      </c>
      <c r="D5201" t="s">
        <v>154</v>
      </c>
      <c r="E5201" s="25">
        <v>1.3576378821229873</v>
      </c>
      <c r="F5201" s="25">
        <v>1.8456191677408955</v>
      </c>
      <c r="G5201" s="25">
        <v>1.4773224618595788</v>
      </c>
      <c r="H5201" s="10">
        <v>0</v>
      </c>
    </row>
    <row r="5202" spans="1:8" x14ac:dyDescent="0.35">
      <c r="A5202" s="9" t="str">
        <f t="shared" si="171"/>
        <v>CONSUMO PER CAPITA (kg ó litros por individuo)Pescados Ing.&lt;2MIL</v>
      </c>
      <c r="B5202" s="9">
        <v>0</v>
      </c>
      <c r="C5202" s="9">
        <v>0</v>
      </c>
      <c r="D5202" t="s">
        <v>155</v>
      </c>
      <c r="E5202" s="25">
        <v>0.99701604376177744</v>
      </c>
      <c r="F5202" s="25">
        <v>1.4733115631822626</v>
      </c>
      <c r="G5202" s="25">
        <v>1.4568361720567984</v>
      </c>
      <c r="H5202" s="10">
        <v>0</v>
      </c>
    </row>
    <row r="5203" spans="1:8" x14ac:dyDescent="0.35">
      <c r="A5203" s="9" t="str">
        <f t="shared" si="171"/>
        <v>CONSUMO PER CAPITA (kg ó litros por individuo)Pescados Ing.2-5MIL</v>
      </c>
      <c r="B5203" s="9">
        <v>0</v>
      </c>
      <c r="C5203" s="9">
        <v>0</v>
      </c>
      <c r="D5203" t="s">
        <v>156</v>
      </c>
      <c r="E5203" s="25">
        <v>1.2383723054185152</v>
      </c>
      <c r="F5203" s="25">
        <v>0.97157888326181796</v>
      </c>
      <c r="G5203" s="25">
        <v>0.88265188500952374</v>
      </c>
      <c r="H5203" s="10">
        <v>0</v>
      </c>
    </row>
    <row r="5204" spans="1:8" x14ac:dyDescent="0.35">
      <c r="A5204" s="9" t="str">
        <f t="shared" si="171"/>
        <v>CONSUMO PER CAPITA (kg ó litros por individuo)Pescados Ing.5-10MIL</v>
      </c>
      <c r="B5204" s="9">
        <v>0</v>
      </c>
      <c r="C5204" s="9">
        <v>0</v>
      </c>
      <c r="D5204" t="s">
        <v>157</v>
      </c>
      <c r="E5204" s="25">
        <v>1.449573021200959</v>
      </c>
      <c r="F5204" s="25">
        <v>1.3690493793687917</v>
      </c>
      <c r="G5204" s="25">
        <v>1.5524770937984327</v>
      </c>
      <c r="H5204" s="10">
        <v>0</v>
      </c>
    </row>
    <row r="5205" spans="1:8" x14ac:dyDescent="0.35">
      <c r="A5205" s="9" t="str">
        <f t="shared" si="171"/>
        <v>CONSUMO PER CAPITA (kg ó litros por individuo)Pescados Ing.10-30MIL</v>
      </c>
      <c r="B5205" s="9">
        <v>0</v>
      </c>
      <c r="C5205" s="9">
        <v>0</v>
      </c>
      <c r="D5205" t="s">
        <v>158</v>
      </c>
      <c r="E5205" s="25">
        <v>1.5445315677660034</v>
      </c>
      <c r="F5205" s="25">
        <v>1.4918875285489599</v>
      </c>
      <c r="G5205" s="25">
        <v>1.6383001426825394</v>
      </c>
      <c r="H5205" s="10">
        <v>0</v>
      </c>
    </row>
    <row r="5206" spans="1:8" x14ac:dyDescent="0.35">
      <c r="A5206" s="9" t="str">
        <f t="shared" si="171"/>
        <v>CONSUMO PER CAPITA (kg ó litros por individuo)Pescados Ing.30-100MIL</v>
      </c>
      <c r="B5206" s="9">
        <v>0</v>
      </c>
      <c r="C5206" s="9">
        <v>0</v>
      </c>
      <c r="D5206" t="s">
        <v>159</v>
      </c>
      <c r="E5206" s="25">
        <v>1.720023965682826</v>
      </c>
      <c r="F5206" s="25">
        <v>1.6321228711699678</v>
      </c>
      <c r="G5206" s="25">
        <v>1.8620763507207183</v>
      </c>
      <c r="H5206" s="10">
        <v>0</v>
      </c>
    </row>
    <row r="5207" spans="1:8" x14ac:dyDescent="0.35">
      <c r="A5207" s="9" t="str">
        <f t="shared" si="171"/>
        <v>CONSUMO PER CAPITA (kg ó litros por individuo)Pescados Ing.100-200MIL</v>
      </c>
      <c r="B5207" s="9">
        <v>0</v>
      </c>
      <c r="C5207" s="9">
        <v>0</v>
      </c>
      <c r="D5207" t="s">
        <v>160</v>
      </c>
      <c r="E5207" s="25">
        <v>1.8848576960248631</v>
      </c>
      <c r="F5207" s="25">
        <v>1.5860356974304013</v>
      </c>
      <c r="G5207" s="25">
        <v>1.6234097469355961</v>
      </c>
      <c r="H5207" s="10">
        <v>0</v>
      </c>
    </row>
    <row r="5208" spans="1:8" x14ac:dyDescent="0.35">
      <c r="A5208" s="9" t="str">
        <f t="shared" si="171"/>
        <v>CONSUMO PER CAPITA (kg ó litros por individuo)Pescados Ing.200-500MIL</v>
      </c>
      <c r="B5208" s="9">
        <v>0</v>
      </c>
      <c r="C5208" s="9">
        <v>0</v>
      </c>
      <c r="D5208" t="s">
        <v>161</v>
      </c>
      <c r="E5208" s="25">
        <v>1.7153670383193145</v>
      </c>
      <c r="F5208" s="25">
        <v>1.7690610779441502</v>
      </c>
      <c r="G5208" s="25">
        <v>1.6957496090967084</v>
      </c>
      <c r="H5208" s="10">
        <v>0</v>
      </c>
    </row>
    <row r="5209" spans="1:8" x14ac:dyDescent="0.35">
      <c r="A5209" s="9" t="str">
        <f t="shared" si="171"/>
        <v>CONSUMO PER CAPITA (kg ó litros por individuo)Pescados Ing.&gt;500MIL</v>
      </c>
      <c r="B5209" s="9">
        <v>0</v>
      </c>
      <c r="C5209" s="9">
        <v>0</v>
      </c>
      <c r="D5209" t="s">
        <v>162</v>
      </c>
      <c r="E5209" s="25">
        <v>2.5148994735082413</v>
      </c>
      <c r="F5209" s="25">
        <v>2.3612259723983984</v>
      </c>
      <c r="G5209" s="25">
        <v>2.1160617355882532</v>
      </c>
      <c r="H5209" s="10">
        <v>0</v>
      </c>
    </row>
    <row r="5210" spans="1:8" x14ac:dyDescent="0.35">
      <c r="A5210" s="9" t="str">
        <f t="shared" si="171"/>
        <v>CONSUMO PER CAPITA (kg ó litros por individuo)Pescados Ing.DE 15 A 19 AÑOS</v>
      </c>
      <c r="B5210" s="9">
        <v>0</v>
      </c>
      <c r="C5210" s="9">
        <v>0</v>
      </c>
      <c r="D5210" t="s">
        <v>163</v>
      </c>
      <c r="E5210" s="25">
        <v>0.12812806163839285</v>
      </c>
      <c r="F5210" s="25">
        <v>0.24322186905091839</v>
      </c>
      <c r="G5210" s="25">
        <v>0.11609899173466239</v>
      </c>
      <c r="H5210" s="10">
        <v>0</v>
      </c>
    </row>
    <row r="5211" spans="1:8" x14ac:dyDescent="0.35">
      <c r="A5211" s="9" t="str">
        <f t="shared" si="171"/>
        <v>CONSUMO PER CAPITA (kg ó litros por individuo)Pescados Ing.DE 20 A 24 AÑOS</v>
      </c>
      <c r="B5211" s="9">
        <v>0</v>
      </c>
      <c r="C5211" s="9">
        <v>0</v>
      </c>
      <c r="D5211" t="s">
        <v>164</v>
      </c>
      <c r="E5211" s="25">
        <v>0.41231459310169566</v>
      </c>
      <c r="F5211" s="25">
        <v>0.28395902828674474</v>
      </c>
      <c r="G5211" s="25">
        <v>0.49520261131868815</v>
      </c>
      <c r="H5211" s="10">
        <v>0</v>
      </c>
    </row>
    <row r="5212" spans="1:8" x14ac:dyDescent="0.35">
      <c r="A5212" s="9" t="str">
        <f t="shared" si="171"/>
        <v>CONSUMO PER CAPITA (kg ó litros por individuo)Pescados Ing.DE 25 A 34 AÑOS</v>
      </c>
      <c r="B5212" s="9">
        <v>0</v>
      </c>
      <c r="C5212" s="9">
        <v>0</v>
      </c>
      <c r="D5212" t="s">
        <v>165</v>
      </c>
      <c r="E5212" s="25">
        <v>1.0438033668857232</v>
      </c>
      <c r="F5212" s="25">
        <v>0.84871503631361866</v>
      </c>
      <c r="G5212" s="25">
        <v>0.76216737398587997</v>
      </c>
      <c r="H5212" s="10">
        <v>0</v>
      </c>
    </row>
    <row r="5213" spans="1:8" x14ac:dyDescent="0.35">
      <c r="A5213" s="9" t="str">
        <f t="shared" si="171"/>
        <v>CONSUMO PER CAPITA (kg ó litros por individuo)Pescados Ing.DE 35 A 49 AÑOS</v>
      </c>
      <c r="B5213" s="9">
        <v>0</v>
      </c>
      <c r="C5213" s="9">
        <v>0</v>
      </c>
      <c r="D5213" t="s">
        <v>166</v>
      </c>
      <c r="E5213" s="25">
        <v>1.1922666664574391</v>
      </c>
      <c r="F5213" s="25">
        <v>0.98233474084008887</v>
      </c>
      <c r="G5213" s="25">
        <v>1.1261156958427359</v>
      </c>
      <c r="H5213" s="10">
        <v>0</v>
      </c>
    </row>
    <row r="5214" spans="1:8" x14ac:dyDescent="0.35">
      <c r="A5214" s="9" t="str">
        <f t="shared" si="171"/>
        <v>CONSUMO PER CAPITA (kg ó litros por individuo)Pescados Ing.DE 50 A 59 AÑOS</v>
      </c>
      <c r="B5214" s="9">
        <v>0</v>
      </c>
      <c r="C5214" s="9">
        <v>0</v>
      </c>
      <c r="D5214" t="s">
        <v>167</v>
      </c>
      <c r="E5214" s="25">
        <v>2.1588966167853192</v>
      </c>
      <c r="F5214" s="25">
        <v>2.0716151312085316</v>
      </c>
      <c r="G5214" s="25">
        <v>2.2235396927286493</v>
      </c>
      <c r="H5214" s="10">
        <v>0</v>
      </c>
    </row>
    <row r="5215" spans="1:8" x14ac:dyDescent="0.35">
      <c r="A5215" s="9" t="str">
        <f t="shared" si="171"/>
        <v>CONSUMO PER CAPITA (kg ó litros por individuo)Pescados Ing.DE 60 A 75 AÑOS</v>
      </c>
      <c r="B5215" s="9">
        <v>0</v>
      </c>
      <c r="C5215" s="9">
        <v>0</v>
      </c>
      <c r="D5215" t="s">
        <v>168</v>
      </c>
      <c r="E5215" s="25">
        <v>3.430829304572439</v>
      </c>
      <c r="F5215" s="25">
        <v>3.5607464108670146</v>
      </c>
      <c r="G5215" s="25">
        <v>3.4078152482797002</v>
      </c>
      <c r="H5215" s="10">
        <v>0</v>
      </c>
    </row>
    <row r="5216" spans="1:8" x14ac:dyDescent="0.35">
      <c r="A5216" s="9" t="str">
        <f t="shared" si="171"/>
        <v>CONSUMO PER CAPITA (kg ó litros por individuo)Pescados Ing.NIVEL ALTO</v>
      </c>
      <c r="B5216" s="9">
        <v>0</v>
      </c>
      <c r="C5216" s="9">
        <v>0</v>
      </c>
      <c r="D5216" t="s">
        <v>256</v>
      </c>
      <c r="E5216" s="25">
        <v>2.2147530244805473</v>
      </c>
      <c r="F5216" s="25">
        <v>1.8994179429493323</v>
      </c>
      <c r="G5216" s="25">
        <v>2.0263722470711327</v>
      </c>
      <c r="H5216" s="10">
        <v>0</v>
      </c>
    </row>
    <row r="5217" spans="1:8" x14ac:dyDescent="0.35">
      <c r="A5217" s="9" t="str">
        <f t="shared" si="171"/>
        <v>CONSUMO PER CAPITA (kg ó litros por individuo)Pescados Ing.NIVEL MEDIO ALTO</v>
      </c>
      <c r="B5217" s="9">
        <v>0</v>
      </c>
      <c r="C5217" s="9">
        <v>0</v>
      </c>
      <c r="D5217" t="s">
        <v>257</v>
      </c>
      <c r="E5217" s="25">
        <v>1.5881933325189241</v>
      </c>
      <c r="F5217" s="25">
        <v>1.7121765316077653</v>
      </c>
      <c r="G5217" s="25">
        <v>1.8893184547090081</v>
      </c>
      <c r="H5217" s="10">
        <v>0</v>
      </c>
    </row>
    <row r="5218" spans="1:8" x14ac:dyDescent="0.35">
      <c r="A5218" s="9" t="str">
        <f t="shared" si="171"/>
        <v>CONSUMO PER CAPITA (kg ó litros por individuo)Pescados Ing.NIVEL MEDIO</v>
      </c>
      <c r="B5218" s="9">
        <v>0</v>
      </c>
      <c r="C5218" s="9">
        <v>0</v>
      </c>
      <c r="D5218" t="s">
        <v>258</v>
      </c>
      <c r="E5218" s="25">
        <v>1.7199636350006235</v>
      </c>
      <c r="F5218" s="25">
        <v>1.6254546740528768</v>
      </c>
      <c r="G5218" s="25">
        <v>1.664008239443648</v>
      </c>
      <c r="H5218" s="10">
        <v>0</v>
      </c>
    </row>
    <row r="5219" spans="1:8" x14ac:dyDescent="0.35">
      <c r="A5219" s="9" t="str">
        <f t="shared" si="171"/>
        <v>CONSUMO PER CAPITA (kg ó litros por individuo)Pescados Ing.NIVEL MEDIO BAJO</v>
      </c>
      <c r="B5219" s="9">
        <v>0</v>
      </c>
      <c r="C5219" s="9">
        <v>0</v>
      </c>
      <c r="D5219" t="s">
        <v>259</v>
      </c>
      <c r="E5219" s="25">
        <v>1.9511038404666494</v>
      </c>
      <c r="F5219" s="25">
        <v>1.5417951410384327</v>
      </c>
      <c r="G5219" s="25">
        <v>1.3448549455167835</v>
      </c>
      <c r="H5219" s="10">
        <v>0</v>
      </c>
    </row>
    <row r="5220" spans="1:8" x14ac:dyDescent="0.35">
      <c r="A5220" s="9" t="str">
        <f t="shared" si="171"/>
        <v>CONSUMO PER CAPITA (kg ó litros por individuo)Pescados Ing.NIVEL BAJO</v>
      </c>
      <c r="B5220" s="9">
        <v>0</v>
      </c>
      <c r="C5220" s="9">
        <v>0</v>
      </c>
      <c r="D5220" t="s">
        <v>260</v>
      </c>
      <c r="E5220" s="25">
        <v>1.2758294166396174</v>
      </c>
      <c r="F5220" s="25">
        <v>1.5448567542003333</v>
      </c>
      <c r="G5220" s="25">
        <v>1.5415200919621541</v>
      </c>
      <c r="H5220" s="10">
        <v>0</v>
      </c>
    </row>
    <row r="5221" spans="1:8" x14ac:dyDescent="0.35">
      <c r="A5221" s="9" t="str">
        <f t="shared" si="171"/>
        <v>CONSUMO PER CAPITA (kg ó litros por individuo)Pescados Ing.HOMBRE</v>
      </c>
      <c r="B5221" s="9">
        <v>0</v>
      </c>
      <c r="C5221" s="9">
        <v>0</v>
      </c>
      <c r="D5221" t="s">
        <v>173</v>
      </c>
      <c r="E5221" s="25">
        <v>2.0006790246747328</v>
      </c>
      <c r="F5221" s="25">
        <v>1.8320116819147463</v>
      </c>
      <c r="G5221" s="25">
        <v>1.7924267026331677</v>
      </c>
      <c r="H5221" s="10">
        <v>0</v>
      </c>
    </row>
    <row r="5222" spans="1:8" x14ac:dyDescent="0.35">
      <c r="A5222" s="9" t="str">
        <f t="shared" si="171"/>
        <v>CONSUMO PER CAPITA (kg ó litros por individuo)Pescados Ing.MUJER</v>
      </c>
      <c r="B5222" s="9">
        <v>0</v>
      </c>
      <c r="C5222" s="9">
        <v>0</v>
      </c>
      <c r="D5222" t="s">
        <v>174</v>
      </c>
      <c r="E5222" s="25">
        <v>1.4889312223471325</v>
      </c>
      <c r="F5222" s="25">
        <v>1.5087664767488229</v>
      </c>
      <c r="G5222" s="25">
        <v>1.6152107493750296</v>
      </c>
      <c r="H5222" s="10">
        <v>0</v>
      </c>
    </row>
    <row r="5223" spans="1:8" x14ac:dyDescent="0.35">
      <c r="A5223" s="9" t="str">
        <f>$B$4683&amp;$C$5223&amp;D5223</f>
        <v>CONSUMO PER CAPITA (kg ó litros por individuo)Merluza/Pescadil.IngT.ESPAÑA</v>
      </c>
      <c r="B5223" s="9">
        <v>0</v>
      </c>
      <c r="C5223" s="9" t="s">
        <v>84</v>
      </c>
      <c r="D5223" t="s">
        <v>145</v>
      </c>
      <c r="E5223" s="25">
        <v>6.6421828281765294E-2</v>
      </c>
      <c r="F5223" s="25">
        <v>7.5929606222009657E-2</v>
      </c>
      <c r="G5223" s="25">
        <v>6.5472249125761273E-2</v>
      </c>
      <c r="H5223" s="10">
        <v>0</v>
      </c>
    </row>
    <row r="5224" spans="1:8" x14ac:dyDescent="0.35">
      <c r="A5224" s="9" t="str">
        <f t="shared" ref="A5224:A5252" si="172">$B$4683&amp;$C$5223&amp;D5224</f>
        <v>CONSUMO PER CAPITA (kg ó litros por individuo)Merluza/Pescadil.IngBCN AM</v>
      </c>
      <c r="B5224" s="9">
        <v>0</v>
      </c>
      <c r="C5224" s="9">
        <v>0</v>
      </c>
      <c r="D5224" t="s">
        <v>147</v>
      </c>
      <c r="E5224" s="25">
        <v>3.1204861599963385E-2</v>
      </c>
      <c r="F5224" s="25">
        <v>3.703372627418923E-2</v>
      </c>
      <c r="G5224" s="25">
        <v>2.8315720511921768E-2</v>
      </c>
      <c r="H5224" s="10">
        <v>0</v>
      </c>
    </row>
    <row r="5225" spans="1:8" x14ac:dyDescent="0.35">
      <c r="A5225" s="9" t="str">
        <f t="shared" si="172"/>
        <v>CONSUMO PER CAPITA (kg ó litros por individuo)Merluza/Pescadil.IngREST.CAT ARAGON</v>
      </c>
      <c r="B5225" s="9">
        <v>0</v>
      </c>
      <c r="C5225" s="9">
        <v>0</v>
      </c>
      <c r="D5225" t="s">
        <v>148</v>
      </c>
      <c r="E5225" s="25">
        <v>6.6870593529879382E-2</v>
      </c>
      <c r="F5225" s="25">
        <v>3.3752923998067418E-2</v>
      </c>
      <c r="G5225" s="25">
        <v>8.8070771790886057E-2</v>
      </c>
      <c r="H5225" s="10">
        <v>0</v>
      </c>
    </row>
    <row r="5226" spans="1:8" x14ac:dyDescent="0.35">
      <c r="A5226" s="9" t="str">
        <f t="shared" si="172"/>
        <v>CONSUMO PER CAPITA (kg ó litros por individuo)Merluza/Pescadil.IngLEVANTE</v>
      </c>
      <c r="B5226" s="9">
        <v>0</v>
      </c>
      <c r="C5226" s="9">
        <v>0</v>
      </c>
      <c r="D5226" t="s">
        <v>149</v>
      </c>
      <c r="E5226" s="25">
        <v>3.5135665884932409E-2</v>
      </c>
      <c r="F5226" s="25">
        <v>6.0243253922324047E-2</v>
      </c>
      <c r="G5226" s="25">
        <v>4.5119445023839418E-2</v>
      </c>
      <c r="H5226" s="10">
        <v>0</v>
      </c>
    </row>
    <row r="5227" spans="1:8" x14ac:dyDescent="0.35">
      <c r="A5227" s="9" t="str">
        <f t="shared" si="172"/>
        <v>CONSUMO PER CAPITA (kg ó litros por individuo)Merluza/Pescadil.IngANDALUCIA</v>
      </c>
      <c r="B5227" s="9">
        <v>0</v>
      </c>
      <c r="C5227" s="9">
        <v>0</v>
      </c>
      <c r="D5227" t="s">
        <v>150</v>
      </c>
      <c r="E5227" s="25">
        <v>5.1516900197376828E-2</v>
      </c>
      <c r="F5227" s="25">
        <v>7.4140657973075688E-2</v>
      </c>
      <c r="G5227" s="25">
        <v>5.9952054366236858E-2</v>
      </c>
      <c r="H5227" s="10">
        <v>0</v>
      </c>
    </row>
    <row r="5228" spans="1:8" x14ac:dyDescent="0.35">
      <c r="A5228" s="9" t="str">
        <f t="shared" si="172"/>
        <v>CONSUMO PER CAPITA (kg ó litros por individuo)Merluza/Pescadil.IngMDD AM</v>
      </c>
      <c r="B5228" s="9">
        <v>0</v>
      </c>
      <c r="C5228" s="9">
        <v>0</v>
      </c>
      <c r="D5228" t="s">
        <v>151</v>
      </c>
      <c r="E5228" s="25">
        <v>0.11429106718671914</v>
      </c>
      <c r="F5228" s="25">
        <v>0.111826457729491</v>
      </c>
      <c r="G5228" s="25">
        <v>8.5566320834579324E-2</v>
      </c>
      <c r="H5228" s="10">
        <v>0</v>
      </c>
    </row>
    <row r="5229" spans="1:8" x14ac:dyDescent="0.35">
      <c r="A5229" s="9" t="str">
        <f t="shared" si="172"/>
        <v>CONSUMO PER CAPITA (kg ó litros por individuo)Merluza/Pescadil.IngRTO CENTRO</v>
      </c>
      <c r="B5229" s="9">
        <v>0</v>
      </c>
      <c r="C5229" s="9">
        <v>0</v>
      </c>
      <c r="D5229" t="s">
        <v>152</v>
      </c>
      <c r="E5229" s="25">
        <v>5.5313717476173856E-2</v>
      </c>
      <c r="F5229" s="25">
        <v>6.5951730714579382E-2</v>
      </c>
      <c r="G5229" s="25">
        <v>8.5700707978242655E-2</v>
      </c>
      <c r="H5229" s="10">
        <v>0</v>
      </c>
    </row>
    <row r="5230" spans="1:8" x14ac:dyDescent="0.35">
      <c r="A5230" s="9" t="str">
        <f t="shared" si="172"/>
        <v>CONSUMO PER CAPITA (kg ó litros por individuo)Merluza/Pescadil.IngNORTE-CENTRO</v>
      </c>
      <c r="B5230" s="9">
        <v>0</v>
      </c>
      <c r="C5230" s="9">
        <v>0</v>
      </c>
      <c r="D5230" t="s">
        <v>153</v>
      </c>
      <c r="E5230" s="25">
        <v>0.11802878665109612</v>
      </c>
      <c r="F5230" s="25">
        <v>0.13143174882689626</v>
      </c>
      <c r="G5230" s="25">
        <v>6.5643433976199053E-2</v>
      </c>
      <c r="H5230" s="10">
        <v>0</v>
      </c>
    </row>
    <row r="5231" spans="1:8" x14ac:dyDescent="0.35">
      <c r="A5231" s="9" t="str">
        <f t="shared" si="172"/>
        <v>CONSUMO PER CAPITA (kg ó litros por individuo)Merluza/Pescadil.IngNOROESTE</v>
      </c>
      <c r="B5231" s="9">
        <v>0</v>
      </c>
      <c r="C5231" s="9">
        <v>0</v>
      </c>
      <c r="D5231" t="s">
        <v>154</v>
      </c>
      <c r="E5231" s="25">
        <v>7.7419859514200093E-2</v>
      </c>
      <c r="F5231" s="25">
        <v>0.10933086233319766</v>
      </c>
      <c r="G5231" s="25">
        <v>6.7634613120447148E-2</v>
      </c>
      <c r="H5231" s="10">
        <v>0</v>
      </c>
    </row>
    <row r="5232" spans="1:8" x14ac:dyDescent="0.35">
      <c r="A5232" s="9" t="str">
        <f t="shared" si="172"/>
        <v>CONSUMO PER CAPITA (kg ó litros por individuo)Merluza/Pescadil.Ing&lt;2MIL</v>
      </c>
      <c r="B5232" s="9">
        <v>0</v>
      </c>
      <c r="C5232" s="9">
        <v>0</v>
      </c>
      <c r="D5232" t="s">
        <v>155</v>
      </c>
      <c r="E5232" s="25">
        <v>7.8418995864426688E-2</v>
      </c>
      <c r="F5232" s="25">
        <v>0.13297315123376405</v>
      </c>
      <c r="G5232" s="25">
        <v>6.9752476913596151E-2</v>
      </c>
      <c r="H5232" s="10">
        <v>0</v>
      </c>
    </row>
    <row r="5233" spans="1:8" x14ac:dyDescent="0.35">
      <c r="A5233" s="9" t="str">
        <f t="shared" si="172"/>
        <v>CONSUMO PER CAPITA (kg ó litros por individuo)Merluza/Pescadil.Ing2-5MIL</v>
      </c>
      <c r="B5233" s="9">
        <v>0</v>
      </c>
      <c r="C5233" s="9">
        <v>0</v>
      </c>
      <c r="D5233" t="s">
        <v>156</v>
      </c>
      <c r="E5233" s="25">
        <v>7.3677829807152581E-2</v>
      </c>
      <c r="F5233" s="25">
        <v>4.260914363144943E-2</v>
      </c>
      <c r="G5233" s="25">
        <v>4.9226162087222011E-2</v>
      </c>
      <c r="H5233" s="10">
        <v>0</v>
      </c>
    </row>
    <row r="5234" spans="1:8" x14ac:dyDescent="0.35">
      <c r="A5234" s="9" t="str">
        <f t="shared" si="172"/>
        <v>CONSUMO PER CAPITA (kg ó litros por individuo)Merluza/Pescadil.Ing5-10MIL</v>
      </c>
      <c r="B5234" s="9">
        <v>0</v>
      </c>
      <c r="C5234" s="9">
        <v>0</v>
      </c>
      <c r="D5234" t="s">
        <v>157</v>
      </c>
      <c r="E5234" s="25">
        <v>8.5821373224819628E-2</v>
      </c>
      <c r="F5234" s="25">
        <v>6.7839527463942145E-2</v>
      </c>
      <c r="G5234" s="25">
        <v>8.0244699323263044E-2</v>
      </c>
      <c r="H5234" s="10">
        <v>0</v>
      </c>
    </row>
    <row r="5235" spans="1:8" x14ac:dyDescent="0.35">
      <c r="A5235" s="9" t="str">
        <f t="shared" si="172"/>
        <v>CONSUMO PER CAPITA (kg ó litros por individuo)Merluza/Pescadil.Ing10-30MIL</v>
      </c>
      <c r="B5235" s="9">
        <v>0</v>
      </c>
      <c r="C5235" s="9">
        <v>0</v>
      </c>
      <c r="D5235" t="s">
        <v>158</v>
      </c>
      <c r="E5235" s="25">
        <v>6.354223374517505E-2</v>
      </c>
      <c r="F5235" s="25">
        <v>5.5012070502948741E-2</v>
      </c>
      <c r="G5235" s="25">
        <v>6.9979763076417123E-2</v>
      </c>
      <c r="H5235" s="10">
        <v>0</v>
      </c>
    </row>
    <row r="5236" spans="1:8" x14ac:dyDescent="0.35">
      <c r="A5236" s="9" t="str">
        <f t="shared" si="172"/>
        <v>CONSUMO PER CAPITA (kg ó litros por individuo)Merluza/Pescadil.Ing30-100MIL</v>
      </c>
      <c r="B5236" s="9">
        <v>0</v>
      </c>
      <c r="C5236" s="9">
        <v>0</v>
      </c>
      <c r="D5236" t="s">
        <v>159</v>
      </c>
      <c r="E5236" s="25">
        <v>6.2155530671740511E-2</v>
      </c>
      <c r="F5236" s="25">
        <v>6.3637357941252734E-2</v>
      </c>
      <c r="G5236" s="25">
        <v>4.9194682297713919E-2</v>
      </c>
      <c r="H5236" s="10">
        <v>0</v>
      </c>
    </row>
    <row r="5237" spans="1:8" x14ac:dyDescent="0.35">
      <c r="A5237" s="9" t="str">
        <f t="shared" si="172"/>
        <v>CONSUMO PER CAPITA (kg ó litros por individuo)Merluza/Pescadil.Ing100-200MIL</v>
      </c>
      <c r="B5237" s="9">
        <v>0</v>
      </c>
      <c r="C5237" s="9">
        <v>0</v>
      </c>
      <c r="D5237" t="s">
        <v>160</v>
      </c>
      <c r="E5237" s="25">
        <v>6.5214921007830648E-2</v>
      </c>
      <c r="F5237" s="25">
        <v>6.7598695927521379E-2</v>
      </c>
      <c r="G5237" s="25">
        <v>6.8978851493289278E-2</v>
      </c>
      <c r="H5237" s="10">
        <v>0</v>
      </c>
    </row>
    <row r="5238" spans="1:8" x14ac:dyDescent="0.35">
      <c r="A5238" s="9" t="str">
        <f t="shared" si="172"/>
        <v>CONSUMO PER CAPITA (kg ó litros por individuo)Merluza/Pescadil.Ing200-500MIL</v>
      </c>
      <c r="B5238" s="9">
        <v>0</v>
      </c>
      <c r="C5238" s="9">
        <v>0</v>
      </c>
      <c r="D5238" t="s">
        <v>161</v>
      </c>
      <c r="E5238" s="25">
        <v>3.1662763919065952E-2</v>
      </c>
      <c r="F5238" s="25">
        <v>6.3383368107427909E-2</v>
      </c>
      <c r="G5238" s="25">
        <v>5.6214151264992698E-2</v>
      </c>
      <c r="H5238" s="10">
        <v>0</v>
      </c>
    </row>
    <row r="5239" spans="1:8" x14ac:dyDescent="0.35">
      <c r="A5239" s="9" t="str">
        <f t="shared" si="172"/>
        <v>CONSUMO PER CAPITA (kg ó litros por individuo)Merluza/Pescadil.Ing&gt;500MIL</v>
      </c>
      <c r="B5239" s="9">
        <v>0</v>
      </c>
      <c r="C5239" s="9">
        <v>0</v>
      </c>
      <c r="D5239" t="s">
        <v>162</v>
      </c>
      <c r="E5239" s="25">
        <v>8.5682787324143986E-2</v>
      </c>
      <c r="F5239" s="25">
        <v>0.1250067259348959</v>
      </c>
      <c r="G5239" s="25">
        <v>8.28081306627797E-2</v>
      </c>
      <c r="H5239" s="10">
        <v>0</v>
      </c>
    </row>
    <row r="5240" spans="1:8" x14ac:dyDescent="0.35">
      <c r="A5240" s="9" t="str">
        <f t="shared" si="172"/>
        <v>CONSUMO PER CAPITA (kg ó litros por individuo)Merluza/Pescadil.IngDE 15 A 19 AÑOS</v>
      </c>
      <c r="B5240" s="9">
        <v>0</v>
      </c>
      <c r="C5240" s="9">
        <v>0</v>
      </c>
      <c r="D5240" t="s">
        <v>163</v>
      </c>
      <c r="E5240" s="25" t="s">
        <v>282</v>
      </c>
      <c r="F5240" s="25" t="s">
        <v>282</v>
      </c>
      <c r="G5240" s="25" t="s">
        <v>282</v>
      </c>
      <c r="H5240" s="10">
        <v>0</v>
      </c>
    </row>
    <row r="5241" spans="1:8" x14ac:dyDescent="0.35">
      <c r="A5241" s="9" t="str">
        <f t="shared" si="172"/>
        <v>CONSUMO PER CAPITA (kg ó litros por individuo)Merluza/Pescadil.IngDE 20 A 24 AÑOS</v>
      </c>
      <c r="B5241" s="9">
        <v>0</v>
      </c>
      <c r="C5241" s="9">
        <v>0</v>
      </c>
      <c r="D5241" t="s">
        <v>164</v>
      </c>
      <c r="E5241" s="25">
        <v>9.7400720624113736E-3</v>
      </c>
      <c r="F5241" s="25">
        <v>6.3028642579997293E-3</v>
      </c>
      <c r="G5241" s="25">
        <v>3.4377335924441034E-3</v>
      </c>
      <c r="H5241" s="10">
        <v>0</v>
      </c>
    </row>
    <row r="5242" spans="1:8" x14ac:dyDescent="0.35">
      <c r="A5242" s="9" t="str">
        <f t="shared" si="172"/>
        <v>CONSUMO PER CAPITA (kg ó litros por individuo)Merluza/Pescadil.IngDE 25 A 34 AÑOS</v>
      </c>
      <c r="B5242" s="9">
        <v>0</v>
      </c>
      <c r="C5242" s="9">
        <v>0</v>
      </c>
      <c r="D5242" t="s">
        <v>165</v>
      </c>
      <c r="E5242" s="25">
        <v>9.6631344352010162E-3</v>
      </c>
      <c r="F5242" s="25">
        <v>7.3549625622881011E-3</v>
      </c>
      <c r="G5242" s="25">
        <v>9.1590742830470594E-3</v>
      </c>
      <c r="H5242" s="10">
        <v>0</v>
      </c>
    </row>
    <row r="5243" spans="1:8" x14ac:dyDescent="0.35">
      <c r="A5243" s="9" t="str">
        <f t="shared" si="172"/>
        <v>CONSUMO PER CAPITA (kg ó litros por individuo)Merluza/Pescadil.IngDE 35 A 49 AÑOS</v>
      </c>
      <c r="B5243" s="9">
        <v>0</v>
      </c>
      <c r="C5243" s="9">
        <v>0</v>
      </c>
      <c r="D5243" t="s">
        <v>166</v>
      </c>
      <c r="E5243" s="25">
        <v>4.6115272304133897E-2</v>
      </c>
      <c r="F5243" s="25">
        <v>4.0261195755957178E-2</v>
      </c>
      <c r="G5243" s="25">
        <v>4.0316578761597416E-2</v>
      </c>
      <c r="H5243" s="10">
        <v>0</v>
      </c>
    </row>
    <row r="5244" spans="1:8" x14ac:dyDescent="0.35">
      <c r="A5244" s="9" t="str">
        <f t="shared" si="172"/>
        <v>CONSUMO PER CAPITA (kg ó litros por individuo)Merluza/Pescadil.IngDE 50 A 59 AÑOS</v>
      </c>
      <c r="B5244" s="9">
        <v>0</v>
      </c>
      <c r="C5244" s="9">
        <v>0</v>
      </c>
      <c r="D5244" t="s">
        <v>167</v>
      </c>
      <c r="E5244" s="25">
        <v>9.327690112440909E-2</v>
      </c>
      <c r="F5244" s="25">
        <v>8.3914274519184207E-2</v>
      </c>
      <c r="G5244" s="25">
        <v>7.7782989579115364E-2</v>
      </c>
      <c r="H5244" s="10">
        <v>0</v>
      </c>
    </row>
    <row r="5245" spans="1:8" x14ac:dyDescent="0.35">
      <c r="A5245" s="9" t="str">
        <f t="shared" si="172"/>
        <v>CONSUMO PER CAPITA (kg ó litros por individuo)Merluza/Pescadil.IngDE 60 A 75 AÑOS</v>
      </c>
      <c r="B5245" s="9">
        <v>0</v>
      </c>
      <c r="C5245" s="9">
        <v>0</v>
      </c>
      <c r="D5245" t="s">
        <v>168</v>
      </c>
      <c r="E5245" s="25">
        <v>0.14256654868482441</v>
      </c>
      <c r="F5245" s="25">
        <v>0.20157024871481624</v>
      </c>
      <c r="G5245" s="25">
        <v>0.15996504336406966</v>
      </c>
      <c r="H5245" s="10">
        <v>0</v>
      </c>
    </row>
    <row r="5246" spans="1:8" x14ac:dyDescent="0.35">
      <c r="A5246" s="9" t="str">
        <f t="shared" si="172"/>
        <v>CONSUMO PER CAPITA (kg ó litros por individuo)Merluza/Pescadil.IngNIVEL ALTO</v>
      </c>
      <c r="B5246" s="9">
        <v>0</v>
      </c>
      <c r="C5246" s="9">
        <v>0</v>
      </c>
      <c r="D5246" t="s">
        <v>256</v>
      </c>
      <c r="E5246" s="25">
        <v>7.7666858444470924E-2</v>
      </c>
      <c r="F5246" s="25">
        <v>7.8224148896178652E-2</v>
      </c>
      <c r="G5246" s="25">
        <v>6.6802674423418182E-2</v>
      </c>
      <c r="H5246" s="10">
        <v>0</v>
      </c>
    </row>
    <row r="5247" spans="1:8" x14ac:dyDescent="0.35">
      <c r="A5247" s="9" t="str">
        <f t="shared" si="172"/>
        <v>CONSUMO PER CAPITA (kg ó litros por individuo)Merluza/Pescadil.IngNIVEL MEDIO ALTO</v>
      </c>
      <c r="B5247" s="9">
        <v>0</v>
      </c>
      <c r="C5247" s="9">
        <v>0</v>
      </c>
      <c r="D5247" t="s">
        <v>257</v>
      </c>
      <c r="E5247" s="25">
        <v>5.5357351675351774E-2</v>
      </c>
      <c r="F5247" s="25">
        <v>6.8208128048678748E-2</v>
      </c>
      <c r="G5247" s="25">
        <v>5.0673306224834881E-2</v>
      </c>
      <c r="H5247" s="10">
        <v>0</v>
      </c>
    </row>
    <row r="5248" spans="1:8" x14ac:dyDescent="0.35">
      <c r="A5248" s="9" t="str">
        <f t="shared" si="172"/>
        <v>CONSUMO PER CAPITA (kg ó litros por individuo)Merluza/Pescadil.IngNIVEL MEDIO</v>
      </c>
      <c r="B5248" s="9">
        <v>0</v>
      </c>
      <c r="C5248" s="9">
        <v>0</v>
      </c>
      <c r="D5248" t="s">
        <v>258</v>
      </c>
      <c r="E5248" s="25">
        <v>6.6729769247618392E-2</v>
      </c>
      <c r="F5248" s="25">
        <v>7.0587400779896642E-2</v>
      </c>
      <c r="G5248" s="25">
        <v>6.7593381532343608E-2</v>
      </c>
      <c r="H5248" s="10">
        <v>0</v>
      </c>
    </row>
    <row r="5249" spans="1:8" x14ac:dyDescent="0.35">
      <c r="A5249" s="9" t="str">
        <f t="shared" si="172"/>
        <v>CONSUMO PER CAPITA (kg ó litros por individuo)Merluza/Pescadil.IngNIVEL MEDIO BAJO</v>
      </c>
      <c r="B5249" s="9">
        <v>0</v>
      </c>
      <c r="C5249" s="9">
        <v>0</v>
      </c>
      <c r="D5249" t="s">
        <v>259</v>
      </c>
      <c r="E5249" s="25">
        <v>9.4160377395636458E-2</v>
      </c>
      <c r="F5249" s="25">
        <v>8.3826731894758491E-2</v>
      </c>
      <c r="G5249" s="25">
        <v>6.8185151578814329E-2</v>
      </c>
      <c r="H5249" s="10">
        <v>0</v>
      </c>
    </row>
    <row r="5250" spans="1:8" x14ac:dyDescent="0.35">
      <c r="A5250" s="9" t="str">
        <f t="shared" si="172"/>
        <v>CONSUMO PER CAPITA (kg ó litros por individuo)Merluza/Pescadil.IngNIVEL BAJO</v>
      </c>
      <c r="B5250" s="9">
        <v>0</v>
      </c>
      <c r="C5250" s="9">
        <v>0</v>
      </c>
      <c r="D5250" t="s">
        <v>260</v>
      </c>
      <c r="E5250" s="25">
        <v>4.439768101474819E-2</v>
      </c>
      <c r="F5250" s="25">
        <v>7.946432997898209E-2</v>
      </c>
      <c r="G5250" s="25">
        <v>7.018191851546321E-2</v>
      </c>
      <c r="H5250" s="10">
        <v>0</v>
      </c>
    </row>
    <row r="5251" spans="1:8" x14ac:dyDescent="0.35">
      <c r="A5251" s="9" t="str">
        <f t="shared" si="172"/>
        <v>CONSUMO PER CAPITA (kg ó litros por individuo)Merluza/Pescadil.IngHOMBRE</v>
      </c>
      <c r="B5251" s="9">
        <v>0</v>
      </c>
      <c r="C5251" s="9">
        <v>0</v>
      </c>
      <c r="D5251" t="s">
        <v>173</v>
      </c>
      <c r="E5251" s="25">
        <v>7.7473466287438272E-2</v>
      </c>
      <c r="F5251" s="25">
        <v>9.4694411715051482E-2</v>
      </c>
      <c r="G5251" s="25">
        <v>7.2144825770869309E-2</v>
      </c>
      <c r="H5251" s="10">
        <v>0</v>
      </c>
    </row>
    <row r="5252" spans="1:8" x14ac:dyDescent="0.35">
      <c r="A5252" s="9" t="str">
        <f t="shared" si="172"/>
        <v>CONSUMO PER CAPITA (kg ó litros por individuo)Merluza/Pescadil.IngMUJER</v>
      </c>
      <c r="B5252" s="9">
        <v>0</v>
      </c>
      <c r="C5252" s="9">
        <v>0</v>
      </c>
      <c r="D5252" t="s">
        <v>174</v>
      </c>
      <c r="E5252" s="25">
        <v>5.5482218766991699E-2</v>
      </c>
      <c r="F5252" s="25">
        <v>5.7388598956869812E-2</v>
      </c>
      <c r="G5252" s="25">
        <v>5.8890269396039904E-2</v>
      </c>
      <c r="H5252" s="10">
        <v>0</v>
      </c>
    </row>
    <row r="5253" spans="1:8" x14ac:dyDescent="0.35">
      <c r="A5253" s="9" t="str">
        <f>$B$4683&amp;$C$5253&amp;D5253</f>
        <v>CONSUMO PER CAPITA (kg ó litros por individuo)Boquerones Ing.T.ESPAÑA</v>
      </c>
      <c r="B5253" s="9">
        <v>0</v>
      </c>
      <c r="C5253" s="9" t="s">
        <v>85</v>
      </c>
      <c r="D5253" t="s">
        <v>145</v>
      </c>
      <c r="E5253" s="25">
        <v>5.8923483511393066E-2</v>
      </c>
      <c r="F5253" s="25">
        <v>5.6405390626954655E-2</v>
      </c>
      <c r="G5253" s="25">
        <v>5.705476862089752E-2</v>
      </c>
      <c r="H5253" s="10">
        <v>0</v>
      </c>
    </row>
    <row r="5254" spans="1:8" x14ac:dyDescent="0.35">
      <c r="A5254" s="9" t="str">
        <f t="shared" ref="A5254:A5282" si="173">$B$4683&amp;$C$5253&amp;D5254</f>
        <v>CONSUMO PER CAPITA (kg ó litros por individuo)Boquerones Ing.BCN AM</v>
      </c>
      <c r="B5254" s="9">
        <v>0</v>
      </c>
      <c r="C5254" s="9">
        <v>0</v>
      </c>
      <c r="D5254" t="s">
        <v>147</v>
      </c>
      <c r="E5254" s="25">
        <v>2.2593474265843756E-2</v>
      </c>
      <c r="F5254" s="25">
        <v>3.3625914450673131E-2</v>
      </c>
      <c r="G5254" s="25">
        <v>2.1839288436699446E-2</v>
      </c>
      <c r="H5254" s="10">
        <v>0</v>
      </c>
    </row>
    <row r="5255" spans="1:8" x14ac:dyDescent="0.35">
      <c r="A5255" s="9" t="str">
        <f t="shared" si="173"/>
        <v>CONSUMO PER CAPITA (kg ó litros por individuo)Boquerones Ing.REST.CAT ARAGON</v>
      </c>
      <c r="B5255" s="9">
        <v>0</v>
      </c>
      <c r="C5255" s="9">
        <v>0</v>
      </c>
      <c r="D5255" t="s">
        <v>148</v>
      </c>
      <c r="E5255" s="25">
        <v>1.9987580838189786E-2</v>
      </c>
      <c r="F5255" s="25">
        <v>4.3291940915311369E-2</v>
      </c>
      <c r="G5255" s="25">
        <v>3.3398728581618839E-2</v>
      </c>
      <c r="H5255" s="10">
        <v>0</v>
      </c>
    </row>
    <row r="5256" spans="1:8" x14ac:dyDescent="0.35">
      <c r="A5256" s="9" t="str">
        <f t="shared" si="173"/>
        <v>CONSUMO PER CAPITA (kg ó litros por individuo)Boquerones Ing.LEVANTE</v>
      </c>
      <c r="B5256" s="9">
        <v>0</v>
      </c>
      <c r="C5256" s="9">
        <v>0</v>
      </c>
      <c r="D5256" t="s">
        <v>149</v>
      </c>
      <c r="E5256" s="25">
        <v>2.7438450404597445E-2</v>
      </c>
      <c r="F5256" s="25">
        <v>2.0416450622091728E-2</v>
      </c>
      <c r="G5256" s="25">
        <v>1.746482076501361E-2</v>
      </c>
      <c r="H5256" s="10">
        <v>0</v>
      </c>
    </row>
    <row r="5257" spans="1:8" x14ac:dyDescent="0.35">
      <c r="A5257" s="9" t="str">
        <f t="shared" si="173"/>
        <v>CONSUMO PER CAPITA (kg ó litros por individuo)Boquerones Ing.ANDALUCIA</v>
      </c>
      <c r="B5257" s="9">
        <v>0</v>
      </c>
      <c r="C5257" s="9">
        <v>0</v>
      </c>
      <c r="D5257" t="s">
        <v>150</v>
      </c>
      <c r="E5257" s="25">
        <v>0.12334571506363184</v>
      </c>
      <c r="F5257" s="25">
        <v>9.1196899826476732E-2</v>
      </c>
      <c r="G5257" s="25">
        <v>0.13493302625206688</v>
      </c>
      <c r="H5257" s="10">
        <v>0</v>
      </c>
    </row>
    <row r="5258" spans="1:8" x14ac:dyDescent="0.35">
      <c r="A5258" s="9" t="str">
        <f t="shared" si="173"/>
        <v>CONSUMO PER CAPITA (kg ó litros por individuo)Boquerones Ing.MDD AM</v>
      </c>
      <c r="B5258" s="9">
        <v>0</v>
      </c>
      <c r="C5258" s="9">
        <v>0</v>
      </c>
      <c r="D5258" t="s">
        <v>151</v>
      </c>
      <c r="E5258" s="25">
        <v>0.13953993477122092</v>
      </c>
      <c r="F5258" s="25">
        <v>0.13669184276343344</v>
      </c>
      <c r="G5258" s="25">
        <v>8.9727776610455681E-2</v>
      </c>
      <c r="H5258" s="10">
        <v>0</v>
      </c>
    </row>
    <row r="5259" spans="1:8" x14ac:dyDescent="0.35">
      <c r="A5259" s="9" t="str">
        <f t="shared" si="173"/>
        <v>CONSUMO PER CAPITA (kg ó litros por individuo)Boquerones Ing.RTO CENTRO</v>
      </c>
      <c r="B5259" s="9">
        <v>0</v>
      </c>
      <c r="C5259" s="9">
        <v>0</v>
      </c>
      <c r="D5259" t="s">
        <v>152</v>
      </c>
      <c r="E5259" s="25">
        <v>2.0867366648820721E-2</v>
      </c>
      <c r="F5259" s="25">
        <v>6.8453814027973195E-2</v>
      </c>
      <c r="G5259" s="25">
        <v>3.7513494741392754E-2</v>
      </c>
      <c r="H5259" s="10">
        <v>0</v>
      </c>
    </row>
    <row r="5260" spans="1:8" x14ac:dyDescent="0.35">
      <c r="A5260" s="9" t="str">
        <f t="shared" si="173"/>
        <v>CONSUMO PER CAPITA (kg ó litros por individuo)Boquerones Ing.NORTE-CENTRO</v>
      </c>
      <c r="B5260" s="9">
        <v>0</v>
      </c>
      <c r="C5260" s="9">
        <v>0</v>
      </c>
      <c r="D5260" t="s">
        <v>153</v>
      </c>
      <c r="E5260" s="25">
        <v>3.1507600471756367E-2</v>
      </c>
      <c r="F5260" s="25">
        <v>4.0361257181376325E-3</v>
      </c>
      <c r="G5260" s="25">
        <v>1.9323260233866678E-2</v>
      </c>
      <c r="H5260" s="10">
        <v>0</v>
      </c>
    </row>
    <row r="5261" spans="1:8" x14ac:dyDescent="0.35">
      <c r="A5261" s="9" t="str">
        <f t="shared" si="173"/>
        <v>CONSUMO PER CAPITA (kg ó litros por individuo)Boquerones Ing.NOROESTE</v>
      </c>
      <c r="B5261" s="9">
        <v>0</v>
      </c>
      <c r="C5261" s="9">
        <v>0</v>
      </c>
      <c r="D5261" t="s">
        <v>154</v>
      </c>
      <c r="E5261" s="25">
        <v>1.0768686578625855E-2</v>
      </c>
      <c r="F5261" s="25">
        <v>6.1146382383518178E-3</v>
      </c>
      <c r="G5261" s="25">
        <v>3.437810094883182E-2</v>
      </c>
      <c r="H5261" s="10">
        <v>0</v>
      </c>
    </row>
    <row r="5262" spans="1:8" x14ac:dyDescent="0.35">
      <c r="A5262" s="9" t="str">
        <f t="shared" si="173"/>
        <v>CONSUMO PER CAPITA (kg ó litros por individuo)Boquerones Ing.&lt;2MIL</v>
      </c>
      <c r="B5262" s="9">
        <v>0</v>
      </c>
      <c r="C5262" s="9">
        <v>0</v>
      </c>
      <c r="D5262" t="s">
        <v>155</v>
      </c>
      <c r="E5262" s="25">
        <v>1.6202807294883215E-2</v>
      </c>
      <c r="F5262" s="25">
        <v>6.6632590539887349E-2</v>
      </c>
      <c r="G5262" s="25">
        <v>1.5178065064525466E-2</v>
      </c>
      <c r="H5262" s="10">
        <v>0</v>
      </c>
    </row>
    <row r="5263" spans="1:8" x14ac:dyDescent="0.35">
      <c r="A5263" s="9" t="str">
        <f t="shared" si="173"/>
        <v>CONSUMO PER CAPITA (kg ó litros por individuo)Boquerones Ing.2-5MIL</v>
      </c>
      <c r="B5263" s="9">
        <v>0</v>
      </c>
      <c r="C5263" s="9">
        <v>0</v>
      </c>
      <c r="D5263" t="s">
        <v>156</v>
      </c>
      <c r="E5263" s="25">
        <v>1.212364939634117E-2</v>
      </c>
      <c r="F5263" s="25">
        <v>1.1366956128455657E-2</v>
      </c>
      <c r="G5263" s="25">
        <v>3.0154904917879512E-2</v>
      </c>
      <c r="H5263" s="10">
        <v>0</v>
      </c>
    </row>
    <row r="5264" spans="1:8" x14ac:dyDescent="0.35">
      <c r="A5264" s="9" t="str">
        <f t="shared" si="173"/>
        <v>CONSUMO PER CAPITA (kg ó litros por individuo)Boquerones Ing.5-10MIL</v>
      </c>
      <c r="B5264" s="9">
        <v>0</v>
      </c>
      <c r="C5264" s="9">
        <v>0</v>
      </c>
      <c r="D5264" t="s">
        <v>157</v>
      </c>
      <c r="E5264" s="25">
        <v>0.13330373516151778</v>
      </c>
      <c r="F5264" s="25">
        <v>2.0093652798298948E-2</v>
      </c>
      <c r="G5264" s="25">
        <v>1.4532474504783776E-2</v>
      </c>
      <c r="H5264" s="10">
        <v>0</v>
      </c>
    </row>
    <row r="5265" spans="1:8" x14ac:dyDescent="0.35">
      <c r="A5265" s="9" t="str">
        <f t="shared" si="173"/>
        <v>CONSUMO PER CAPITA (kg ó litros por individuo)Boquerones Ing.10-30MIL</v>
      </c>
      <c r="B5265" s="9">
        <v>0</v>
      </c>
      <c r="C5265" s="9">
        <v>0</v>
      </c>
      <c r="D5265" t="s">
        <v>158</v>
      </c>
      <c r="E5265" s="25">
        <v>2.9039352671894957E-2</v>
      </c>
      <c r="F5265" s="25">
        <v>4.7647011942499151E-2</v>
      </c>
      <c r="G5265" s="25">
        <v>4.9891498716064506E-2</v>
      </c>
      <c r="H5265" s="10">
        <v>0</v>
      </c>
    </row>
    <row r="5266" spans="1:8" x14ac:dyDescent="0.35">
      <c r="A5266" s="9" t="str">
        <f t="shared" si="173"/>
        <v>CONSUMO PER CAPITA (kg ó litros por individuo)Boquerones Ing.30-100MIL</v>
      </c>
      <c r="B5266" s="9">
        <v>0</v>
      </c>
      <c r="C5266" s="9">
        <v>0</v>
      </c>
      <c r="D5266" t="s">
        <v>159</v>
      </c>
      <c r="E5266" s="25">
        <v>3.0679199155583581E-2</v>
      </c>
      <c r="F5266" s="25">
        <v>3.8887881352678504E-2</v>
      </c>
      <c r="G5266" s="25">
        <v>3.8599223539803787E-2</v>
      </c>
      <c r="H5266" s="10">
        <v>0</v>
      </c>
    </row>
    <row r="5267" spans="1:8" x14ac:dyDescent="0.35">
      <c r="A5267" s="9" t="str">
        <f t="shared" si="173"/>
        <v>CONSUMO PER CAPITA (kg ó litros por individuo)Boquerones Ing.100-200MIL</v>
      </c>
      <c r="B5267" s="9">
        <v>0</v>
      </c>
      <c r="C5267" s="9">
        <v>0</v>
      </c>
      <c r="D5267" t="s">
        <v>160</v>
      </c>
      <c r="E5267" s="25">
        <v>6.7262156728138955E-2</v>
      </c>
      <c r="F5267" s="25">
        <v>5.7479505172863411E-2</v>
      </c>
      <c r="G5267" s="25">
        <v>8.8924277608550026E-2</v>
      </c>
      <c r="H5267" s="10">
        <v>0</v>
      </c>
    </row>
    <row r="5268" spans="1:8" x14ac:dyDescent="0.35">
      <c r="A5268" s="9" t="str">
        <f t="shared" si="173"/>
        <v>CONSUMO PER CAPITA (kg ó litros por individuo)Boquerones Ing.200-500MIL</v>
      </c>
      <c r="B5268" s="9">
        <v>0</v>
      </c>
      <c r="C5268" s="9">
        <v>0</v>
      </c>
      <c r="D5268" t="s">
        <v>161</v>
      </c>
      <c r="E5268" s="25">
        <v>3.4571110304487805E-2</v>
      </c>
      <c r="F5268" s="25">
        <v>5.0973053499718479E-2</v>
      </c>
      <c r="G5268" s="25">
        <v>5.0646718903342693E-2</v>
      </c>
      <c r="H5268" s="10">
        <v>0</v>
      </c>
    </row>
    <row r="5269" spans="1:8" x14ac:dyDescent="0.35">
      <c r="A5269" s="9" t="str">
        <f t="shared" si="173"/>
        <v>CONSUMO PER CAPITA (kg ó litros por individuo)Boquerones Ing.&gt;500MIL</v>
      </c>
      <c r="B5269" s="9">
        <v>0</v>
      </c>
      <c r="C5269" s="9">
        <v>0</v>
      </c>
      <c r="D5269" t="s">
        <v>162</v>
      </c>
      <c r="E5269" s="25">
        <v>0.13581484498419022</v>
      </c>
      <c r="F5269" s="25">
        <v>0.1226133604912701</v>
      </c>
      <c r="G5269" s="25">
        <v>0.11834051008387564</v>
      </c>
      <c r="H5269" s="10">
        <v>0</v>
      </c>
    </row>
    <row r="5270" spans="1:8" x14ac:dyDescent="0.35">
      <c r="A5270" s="9" t="str">
        <f t="shared" si="173"/>
        <v>CONSUMO PER CAPITA (kg ó litros por individuo)Boquerones Ing.DE 15 A 19 AÑOS</v>
      </c>
      <c r="B5270" s="9">
        <v>0</v>
      </c>
      <c r="C5270" s="9">
        <v>0</v>
      </c>
      <c r="D5270" t="s">
        <v>163</v>
      </c>
      <c r="E5270" s="25" t="s">
        <v>282</v>
      </c>
      <c r="F5270" s="25">
        <v>3.4389184849626969E-2</v>
      </c>
      <c r="G5270" s="25" t="s">
        <v>282</v>
      </c>
      <c r="H5270" s="10">
        <v>0</v>
      </c>
    </row>
    <row r="5271" spans="1:8" x14ac:dyDescent="0.35">
      <c r="A5271" s="9" t="str">
        <f t="shared" si="173"/>
        <v>CONSUMO PER CAPITA (kg ó litros por individuo)Boquerones Ing.DE 20 A 24 AÑOS</v>
      </c>
      <c r="B5271" s="9">
        <v>0</v>
      </c>
      <c r="C5271" s="9">
        <v>0</v>
      </c>
      <c r="D5271" t="s">
        <v>164</v>
      </c>
      <c r="E5271" s="25">
        <v>7.0636172348716433E-3</v>
      </c>
      <c r="F5271" s="25">
        <v>2.380811961187476E-3</v>
      </c>
      <c r="G5271" s="25">
        <v>7.1733333495778229E-3</v>
      </c>
      <c r="H5271" s="10">
        <v>0</v>
      </c>
    </row>
    <row r="5272" spans="1:8" x14ac:dyDescent="0.35">
      <c r="A5272" s="9" t="str">
        <f t="shared" si="173"/>
        <v>CONSUMO PER CAPITA (kg ó litros por individuo)Boquerones Ing.DE 25 A 34 AÑOS</v>
      </c>
      <c r="B5272" s="9">
        <v>0</v>
      </c>
      <c r="C5272" s="9">
        <v>0</v>
      </c>
      <c r="D5272" t="s">
        <v>165</v>
      </c>
      <c r="E5272" s="25">
        <v>1.8710263439553853E-2</v>
      </c>
      <c r="F5272" s="25">
        <v>1.2654708167726143E-2</v>
      </c>
      <c r="G5272" s="25">
        <v>3.9678613006556293E-3</v>
      </c>
      <c r="H5272" s="10">
        <v>0</v>
      </c>
    </row>
    <row r="5273" spans="1:8" x14ac:dyDescent="0.35">
      <c r="A5273" s="9" t="str">
        <f t="shared" si="173"/>
        <v>CONSUMO PER CAPITA (kg ó litros por individuo)Boquerones Ing.DE 35 A 49 AÑOS</v>
      </c>
      <c r="B5273" s="9">
        <v>0</v>
      </c>
      <c r="C5273" s="9">
        <v>0</v>
      </c>
      <c r="D5273" t="s">
        <v>166</v>
      </c>
      <c r="E5273" s="25">
        <v>2.2701900322090084E-2</v>
      </c>
      <c r="F5273" s="25">
        <v>1.6476416359312716E-2</v>
      </c>
      <c r="G5273" s="25">
        <v>2.6277440112367916E-2</v>
      </c>
      <c r="H5273" s="10">
        <v>0</v>
      </c>
    </row>
    <row r="5274" spans="1:8" x14ac:dyDescent="0.35">
      <c r="A5274" s="9" t="str">
        <f t="shared" si="173"/>
        <v>CONSUMO PER CAPITA (kg ó litros por individuo)Boquerones Ing.DE 50 A 59 AÑOS</v>
      </c>
      <c r="B5274" s="9">
        <v>0</v>
      </c>
      <c r="C5274" s="9">
        <v>0</v>
      </c>
      <c r="D5274" t="s">
        <v>167</v>
      </c>
      <c r="E5274" s="25">
        <v>6.8669467770334322E-2</v>
      </c>
      <c r="F5274" s="25">
        <v>5.520545444108179E-2</v>
      </c>
      <c r="G5274" s="25">
        <v>8.2325219532570729E-2</v>
      </c>
      <c r="H5274" s="10">
        <v>0</v>
      </c>
    </row>
    <row r="5275" spans="1:8" x14ac:dyDescent="0.35">
      <c r="A5275" s="9" t="str">
        <f t="shared" si="173"/>
        <v>CONSUMO PER CAPITA (kg ó litros por individuo)Boquerones Ing.DE 60 A 75 AÑOS</v>
      </c>
      <c r="B5275" s="9">
        <v>0</v>
      </c>
      <c r="C5275" s="9">
        <v>0</v>
      </c>
      <c r="D5275" t="s">
        <v>168</v>
      </c>
      <c r="E5275" s="25">
        <v>0.15705262075673984</v>
      </c>
      <c r="F5275" s="25">
        <v>0.15917069961016039</v>
      </c>
      <c r="G5275" s="25">
        <v>0.13926528947657835</v>
      </c>
      <c r="H5275" s="10">
        <v>0</v>
      </c>
    </row>
    <row r="5276" spans="1:8" x14ac:dyDescent="0.35">
      <c r="A5276" s="9" t="str">
        <f t="shared" si="173"/>
        <v>CONSUMO PER CAPITA (kg ó litros por individuo)Boquerones Ing.NIVEL ALTO</v>
      </c>
      <c r="B5276" s="9">
        <v>0</v>
      </c>
      <c r="C5276" s="9">
        <v>0</v>
      </c>
      <c r="D5276" t="s">
        <v>256</v>
      </c>
      <c r="E5276" s="25">
        <v>5.8835997479446248E-2</v>
      </c>
      <c r="F5276" s="25">
        <v>7.602332428933245E-2</v>
      </c>
      <c r="G5276" s="25">
        <v>8.2827877975887254E-2</v>
      </c>
      <c r="H5276" s="10">
        <v>0</v>
      </c>
    </row>
    <row r="5277" spans="1:8" x14ac:dyDescent="0.35">
      <c r="A5277" s="9" t="str">
        <f t="shared" si="173"/>
        <v>CONSUMO PER CAPITA (kg ó litros por individuo)Boquerones Ing.NIVEL MEDIO ALTO</v>
      </c>
      <c r="B5277" s="9">
        <v>0</v>
      </c>
      <c r="C5277" s="9">
        <v>0</v>
      </c>
      <c r="D5277" t="s">
        <v>257</v>
      </c>
      <c r="E5277" s="25">
        <v>6.3764254480310201E-2</v>
      </c>
      <c r="F5277" s="25">
        <v>3.986821118391401E-2</v>
      </c>
      <c r="G5277" s="25">
        <v>8.2704249134614813E-2</v>
      </c>
      <c r="H5277" s="10">
        <v>0</v>
      </c>
    </row>
    <row r="5278" spans="1:8" x14ac:dyDescent="0.35">
      <c r="A5278" s="9" t="str">
        <f t="shared" si="173"/>
        <v>CONSUMO PER CAPITA (kg ó litros por individuo)Boquerones Ing.NIVEL MEDIO</v>
      </c>
      <c r="B5278" s="9">
        <v>0</v>
      </c>
      <c r="C5278" s="9">
        <v>0</v>
      </c>
      <c r="D5278" t="s">
        <v>258</v>
      </c>
      <c r="E5278" s="25">
        <v>8.3902981001545959E-2</v>
      </c>
      <c r="F5278" s="25">
        <v>6.165076413452944E-2</v>
      </c>
      <c r="G5278" s="25">
        <v>3.8777196420580834E-2</v>
      </c>
      <c r="H5278" s="10">
        <v>0</v>
      </c>
    </row>
    <row r="5279" spans="1:8" x14ac:dyDescent="0.35">
      <c r="A5279" s="9" t="str">
        <f t="shared" si="173"/>
        <v>CONSUMO PER CAPITA (kg ó litros por individuo)Boquerones Ing.NIVEL MEDIO BAJO</v>
      </c>
      <c r="B5279" s="9">
        <v>0</v>
      </c>
      <c r="C5279" s="9">
        <v>0</v>
      </c>
      <c r="D5279" t="s">
        <v>259</v>
      </c>
      <c r="E5279" s="25">
        <v>5.9934857296761755E-2</v>
      </c>
      <c r="F5279" s="25">
        <v>5.1204350518989153E-2</v>
      </c>
      <c r="G5279" s="25">
        <v>6.4108081866996486E-2</v>
      </c>
      <c r="H5279" s="10">
        <v>0</v>
      </c>
    </row>
    <row r="5280" spans="1:8" x14ac:dyDescent="0.35">
      <c r="A5280" s="9" t="str">
        <f t="shared" si="173"/>
        <v>CONSUMO PER CAPITA (kg ó litros por individuo)Boquerones Ing.NIVEL BAJO</v>
      </c>
      <c r="B5280" s="9">
        <v>0</v>
      </c>
      <c r="C5280" s="9">
        <v>0</v>
      </c>
      <c r="D5280" t="s">
        <v>260</v>
      </c>
      <c r="E5280" s="25">
        <v>2.7923407486549798E-2</v>
      </c>
      <c r="F5280" s="25">
        <v>4.5673807135766804E-2</v>
      </c>
      <c r="G5280" s="25">
        <v>2.8604303929990711E-2</v>
      </c>
      <c r="H5280" s="10">
        <v>0</v>
      </c>
    </row>
    <row r="5281" spans="1:8" x14ac:dyDescent="0.35">
      <c r="A5281" s="9" t="str">
        <f t="shared" si="173"/>
        <v>CONSUMO PER CAPITA (kg ó litros por individuo)Boquerones Ing.HOMBRE</v>
      </c>
      <c r="B5281" s="9">
        <v>0</v>
      </c>
      <c r="C5281" s="9">
        <v>0</v>
      </c>
      <c r="D5281" t="s">
        <v>173</v>
      </c>
      <c r="E5281" s="25">
        <v>7.5413057166835537E-2</v>
      </c>
      <c r="F5281" s="25">
        <v>7.1415425844679442E-2</v>
      </c>
      <c r="G5281" s="25">
        <v>6.1790889015880111E-2</v>
      </c>
      <c r="H5281" s="10">
        <v>0</v>
      </c>
    </row>
    <row r="5282" spans="1:8" x14ac:dyDescent="0.35">
      <c r="A5282" s="9" t="str">
        <f t="shared" si="173"/>
        <v>CONSUMO PER CAPITA (kg ó litros por individuo)Boquerones Ing.MUJER</v>
      </c>
      <c r="B5282" s="9">
        <v>0</v>
      </c>
      <c r="C5282" s="9">
        <v>0</v>
      </c>
      <c r="D5282" t="s">
        <v>174</v>
      </c>
      <c r="E5282" s="25">
        <v>4.2600872229541287E-2</v>
      </c>
      <c r="F5282" s="25">
        <v>4.1574338813921634E-2</v>
      </c>
      <c r="G5282" s="25">
        <v>5.2383006492090503E-2</v>
      </c>
      <c r="H5282" s="10">
        <v>0</v>
      </c>
    </row>
    <row r="5283" spans="1:8" x14ac:dyDescent="0.35">
      <c r="A5283" s="9" t="str">
        <f>$B$4683&amp;$C$5283&amp;D5283</f>
        <v>CONSUMO PER CAPITA (kg ó litros por individuo)Sardinas Ing.T.ESPAÑA</v>
      </c>
      <c r="B5283" s="9">
        <v>0</v>
      </c>
      <c r="C5283" s="9" t="s">
        <v>86</v>
      </c>
      <c r="D5283" t="s">
        <v>145</v>
      </c>
      <c r="E5283" s="25">
        <v>4.4726181697611431E-2</v>
      </c>
      <c r="F5283" s="25">
        <v>5.9503551796359397E-2</v>
      </c>
      <c r="G5283" s="25">
        <v>5.3716106718857688E-2</v>
      </c>
      <c r="H5283" s="10">
        <v>0</v>
      </c>
    </row>
    <row r="5284" spans="1:8" x14ac:dyDescent="0.35">
      <c r="A5284" s="9" t="str">
        <f t="shared" ref="A5284:A5312" si="174">$B$4683&amp;$C$5283&amp;D5284</f>
        <v>CONSUMO PER CAPITA (kg ó litros por individuo)Sardinas Ing.BCN AM</v>
      </c>
      <c r="B5284" s="9">
        <v>0</v>
      </c>
      <c r="C5284" s="9">
        <v>0</v>
      </c>
      <c r="D5284" t="s">
        <v>147</v>
      </c>
      <c r="E5284" s="25">
        <v>2.4903300889477221E-2</v>
      </c>
      <c r="F5284" s="25">
        <v>1.2627732887455773E-2</v>
      </c>
      <c r="G5284" s="25">
        <v>1.0384548251761721E-2</v>
      </c>
      <c r="H5284" s="10">
        <v>0</v>
      </c>
    </row>
    <row r="5285" spans="1:8" x14ac:dyDescent="0.35">
      <c r="A5285" s="9" t="str">
        <f t="shared" si="174"/>
        <v>CONSUMO PER CAPITA (kg ó litros por individuo)Sardinas Ing.REST.CAT ARAGON</v>
      </c>
      <c r="B5285" s="9">
        <v>0</v>
      </c>
      <c r="C5285" s="9">
        <v>0</v>
      </c>
      <c r="D5285" t="s">
        <v>148</v>
      </c>
      <c r="E5285" s="25">
        <v>1.2312298420798623E-2</v>
      </c>
      <c r="F5285" s="25">
        <v>2.2212955443363908E-2</v>
      </c>
      <c r="G5285" s="25">
        <v>3.7684574832469696E-2</v>
      </c>
      <c r="H5285" s="10">
        <v>0</v>
      </c>
    </row>
    <row r="5286" spans="1:8" x14ac:dyDescent="0.35">
      <c r="A5286" s="9" t="str">
        <f t="shared" si="174"/>
        <v>CONSUMO PER CAPITA (kg ó litros por individuo)Sardinas Ing.LEVANTE</v>
      </c>
      <c r="B5286" s="9">
        <v>0</v>
      </c>
      <c r="C5286" s="9">
        <v>0</v>
      </c>
      <c r="D5286" t="s">
        <v>149</v>
      </c>
      <c r="E5286" s="25">
        <v>3.236857424821029E-2</v>
      </c>
      <c r="F5286" s="25">
        <v>7.0489199257252069E-2</v>
      </c>
      <c r="G5286" s="25">
        <v>5.3081113739902416E-2</v>
      </c>
      <c r="H5286" s="10">
        <v>0</v>
      </c>
    </row>
    <row r="5287" spans="1:8" x14ac:dyDescent="0.35">
      <c r="A5287" s="9" t="str">
        <f t="shared" si="174"/>
        <v>CONSUMO PER CAPITA (kg ó litros por individuo)Sardinas Ing.ANDALUCIA</v>
      </c>
      <c r="B5287" s="9">
        <v>0</v>
      </c>
      <c r="C5287" s="9">
        <v>0</v>
      </c>
      <c r="D5287" t="s">
        <v>150</v>
      </c>
      <c r="E5287" s="25">
        <v>0.10478475697255807</v>
      </c>
      <c r="F5287" s="25">
        <v>0.10879786226712311</v>
      </c>
      <c r="G5287" s="25">
        <v>8.450420528197515E-2</v>
      </c>
      <c r="H5287" s="10">
        <v>0</v>
      </c>
    </row>
    <row r="5288" spans="1:8" x14ac:dyDescent="0.35">
      <c r="A5288" s="9" t="str">
        <f t="shared" si="174"/>
        <v>CONSUMO PER CAPITA (kg ó litros por individuo)Sardinas Ing.MDD AM</v>
      </c>
      <c r="B5288" s="9">
        <v>0</v>
      </c>
      <c r="C5288" s="9">
        <v>0</v>
      </c>
      <c r="D5288" t="s">
        <v>151</v>
      </c>
      <c r="E5288" s="25">
        <v>3.7877914856182492E-2</v>
      </c>
      <c r="F5288" s="25">
        <v>4.1533975533289323E-2</v>
      </c>
      <c r="G5288" s="25">
        <v>5.3064504351697357E-2</v>
      </c>
      <c r="H5288" s="10">
        <v>0</v>
      </c>
    </row>
    <row r="5289" spans="1:8" x14ac:dyDescent="0.35">
      <c r="A5289" s="9" t="str">
        <f t="shared" si="174"/>
        <v>CONSUMO PER CAPITA (kg ó litros por individuo)Sardinas Ing.RTO CENTRO</v>
      </c>
      <c r="B5289" s="9">
        <v>0</v>
      </c>
      <c r="C5289" s="9">
        <v>0</v>
      </c>
      <c r="D5289" t="s">
        <v>152</v>
      </c>
      <c r="E5289" s="25">
        <v>2.9178234048566662E-2</v>
      </c>
      <c r="F5289" s="25">
        <v>5.7311959720606202E-2</v>
      </c>
      <c r="G5289" s="25">
        <v>3.7758065233686029E-2</v>
      </c>
      <c r="H5289" s="10">
        <v>0</v>
      </c>
    </row>
    <row r="5290" spans="1:8" x14ac:dyDescent="0.35">
      <c r="A5290" s="9" t="str">
        <f t="shared" si="174"/>
        <v>CONSUMO PER CAPITA (kg ó litros por individuo)Sardinas Ing.NORTE-CENTRO</v>
      </c>
      <c r="B5290" s="9">
        <v>0</v>
      </c>
      <c r="C5290" s="9">
        <v>0</v>
      </c>
      <c r="D5290" t="s">
        <v>153</v>
      </c>
      <c r="E5290" s="25">
        <v>2.4360579519833687E-2</v>
      </c>
      <c r="F5290" s="25">
        <v>2.9550625262033527E-2</v>
      </c>
      <c r="G5290" s="25">
        <v>9.4688300188446751E-3</v>
      </c>
      <c r="H5290" s="10">
        <v>0</v>
      </c>
    </row>
    <row r="5291" spans="1:8" x14ac:dyDescent="0.35">
      <c r="A5291" s="9" t="str">
        <f t="shared" si="174"/>
        <v>CONSUMO PER CAPITA (kg ó litros por individuo)Sardinas Ing.NOROESTE</v>
      </c>
      <c r="B5291" s="9">
        <v>0</v>
      </c>
      <c r="C5291" s="9">
        <v>0</v>
      </c>
      <c r="D5291" t="s">
        <v>154</v>
      </c>
      <c r="E5291" s="25">
        <v>4.4686484990810738E-2</v>
      </c>
      <c r="F5291" s="25">
        <v>9.1774096780322112E-2</v>
      </c>
      <c r="G5291" s="25">
        <v>0.11896196577404666</v>
      </c>
      <c r="H5291" s="10">
        <v>0</v>
      </c>
    </row>
    <row r="5292" spans="1:8" x14ac:dyDescent="0.35">
      <c r="A5292" s="9" t="str">
        <f t="shared" si="174"/>
        <v>CONSUMO PER CAPITA (kg ó litros por individuo)Sardinas Ing.&lt;2MIL</v>
      </c>
      <c r="B5292" s="9">
        <v>0</v>
      </c>
      <c r="C5292" s="9">
        <v>0</v>
      </c>
      <c r="D5292" t="s">
        <v>155</v>
      </c>
      <c r="E5292" s="25">
        <v>2.4704425272778726E-3</v>
      </c>
      <c r="F5292" s="25">
        <v>5.3620645636614436E-2</v>
      </c>
      <c r="G5292" s="25">
        <v>5.1900195455710028E-2</v>
      </c>
      <c r="H5292" s="10">
        <v>0</v>
      </c>
    </row>
    <row r="5293" spans="1:8" x14ac:dyDescent="0.35">
      <c r="A5293" s="9" t="str">
        <f t="shared" si="174"/>
        <v>CONSUMO PER CAPITA (kg ó litros por individuo)Sardinas Ing.2-5MIL</v>
      </c>
      <c r="B5293" s="9">
        <v>0</v>
      </c>
      <c r="C5293" s="9">
        <v>0</v>
      </c>
      <c r="D5293" t="s">
        <v>156</v>
      </c>
      <c r="E5293" s="25">
        <v>3.6979449787794182E-2</v>
      </c>
      <c r="F5293" s="25">
        <v>4.4060283980719032E-2</v>
      </c>
      <c r="G5293" s="25">
        <v>4.1416675045523842E-2</v>
      </c>
      <c r="H5293" s="10">
        <v>0</v>
      </c>
    </row>
    <row r="5294" spans="1:8" x14ac:dyDescent="0.35">
      <c r="A5294" s="9" t="str">
        <f t="shared" si="174"/>
        <v>CONSUMO PER CAPITA (kg ó litros por individuo)Sardinas Ing.5-10MIL</v>
      </c>
      <c r="B5294" s="9">
        <v>0</v>
      </c>
      <c r="C5294" s="9">
        <v>0</v>
      </c>
      <c r="D5294" t="s">
        <v>157</v>
      </c>
      <c r="E5294" s="25">
        <v>2.3867866707648188E-2</v>
      </c>
      <c r="F5294" s="25">
        <v>4.6222537688370716E-2</v>
      </c>
      <c r="G5294" s="25">
        <v>3.3168728394703612E-2</v>
      </c>
      <c r="H5294" s="10">
        <v>0</v>
      </c>
    </row>
    <row r="5295" spans="1:8" x14ac:dyDescent="0.35">
      <c r="A5295" s="9" t="str">
        <f t="shared" si="174"/>
        <v>CONSUMO PER CAPITA (kg ó litros por individuo)Sardinas Ing.10-30MIL</v>
      </c>
      <c r="B5295" s="9">
        <v>0</v>
      </c>
      <c r="C5295" s="9">
        <v>0</v>
      </c>
      <c r="D5295" t="s">
        <v>158</v>
      </c>
      <c r="E5295" s="25">
        <v>5.8396924366205485E-2</v>
      </c>
      <c r="F5295" s="25">
        <v>9.2677524939228373E-2</v>
      </c>
      <c r="G5295" s="25">
        <v>4.5030170949572332E-2</v>
      </c>
      <c r="H5295" s="10">
        <v>0</v>
      </c>
    </row>
    <row r="5296" spans="1:8" x14ac:dyDescent="0.35">
      <c r="A5296" s="9" t="str">
        <f t="shared" si="174"/>
        <v>CONSUMO PER CAPITA (kg ó litros por individuo)Sardinas Ing.30-100MIL</v>
      </c>
      <c r="B5296" s="9">
        <v>0</v>
      </c>
      <c r="C5296" s="9">
        <v>0</v>
      </c>
      <c r="D5296" t="s">
        <v>159</v>
      </c>
      <c r="E5296" s="25">
        <v>2.8112620780825843E-2</v>
      </c>
      <c r="F5296" s="25">
        <v>4.2454506578943105E-2</v>
      </c>
      <c r="G5296" s="25">
        <v>4.6672241385027721E-2</v>
      </c>
      <c r="H5296" s="10">
        <v>0</v>
      </c>
    </row>
    <row r="5297" spans="1:8" x14ac:dyDescent="0.35">
      <c r="A5297" s="9" t="str">
        <f t="shared" si="174"/>
        <v>CONSUMO PER CAPITA (kg ó litros por individuo)Sardinas Ing.100-200MIL</v>
      </c>
      <c r="B5297" s="9">
        <v>0</v>
      </c>
      <c r="C5297" s="9">
        <v>0</v>
      </c>
      <c r="D5297" t="s">
        <v>160</v>
      </c>
      <c r="E5297" s="25">
        <v>3.9389173507422819E-2</v>
      </c>
      <c r="F5297" s="25">
        <v>3.3442899017881444E-2</v>
      </c>
      <c r="G5297" s="25">
        <v>2.6364172983490468E-2</v>
      </c>
      <c r="H5297" s="10">
        <v>0</v>
      </c>
    </row>
    <row r="5298" spans="1:8" x14ac:dyDescent="0.35">
      <c r="A5298" s="9" t="str">
        <f t="shared" si="174"/>
        <v>CONSUMO PER CAPITA (kg ó litros por individuo)Sardinas Ing.200-500MIL</v>
      </c>
      <c r="B5298" s="9">
        <v>0</v>
      </c>
      <c r="C5298" s="9">
        <v>0</v>
      </c>
      <c r="D5298" t="s">
        <v>161</v>
      </c>
      <c r="E5298" s="25">
        <v>1.8569464354310922E-2</v>
      </c>
      <c r="F5298" s="25">
        <v>3.4172062020259748E-2</v>
      </c>
      <c r="G5298" s="25">
        <v>7.2808534863860075E-2</v>
      </c>
      <c r="H5298" s="10">
        <v>0</v>
      </c>
    </row>
    <row r="5299" spans="1:8" x14ac:dyDescent="0.35">
      <c r="A5299" s="9" t="str">
        <f t="shared" si="174"/>
        <v>CONSUMO PER CAPITA (kg ó litros por individuo)Sardinas Ing.&gt;500MIL</v>
      </c>
      <c r="B5299" s="9">
        <v>0</v>
      </c>
      <c r="C5299" s="9">
        <v>0</v>
      </c>
      <c r="D5299" t="s">
        <v>162</v>
      </c>
      <c r="E5299" s="25">
        <v>0.10109867037967907</v>
      </c>
      <c r="F5299" s="25">
        <v>9.4368966908322652E-2</v>
      </c>
      <c r="G5299" s="25">
        <v>9.0163756936886372E-2</v>
      </c>
      <c r="H5299" s="10">
        <v>0</v>
      </c>
    </row>
    <row r="5300" spans="1:8" x14ac:dyDescent="0.35">
      <c r="A5300" s="9" t="str">
        <f t="shared" si="174"/>
        <v>CONSUMO PER CAPITA (kg ó litros por individuo)Sardinas Ing.DE 15 A 19 AÑOS</v>
      </c>
      <c r="B5300" s="9">
        <v>0</v>
      </c>
      <c r="C5300" s="9">
        <v>0</v>
      </c>
      <c r="D5300" t="s">
        <v>163</v>
      </c>
      <c r="E5300" s="25" t="s">
        <v>282</v>
      </c>
      <c r="F5300" s="25" t="s">
        <v>282</v>
      </c>
      <c r="G5300" s="25">
        <v>1.1456195624409393E-2</v>
      </c>
      <c r="H5300" s="10">
        <v>0</v>
      </c>
    </row>
    <row r="5301" spans="1:8" x14ac:dyDescent="0.35">
      <c r="A5301" s="9" t="str">
        <f t="shared" si="174"/>
        <v>CONSUMO PER CAPITA (kg ó litros por individuo)Sardinas Ing.DE 20 A 24 AÑOS</v>
      </c>
      <c r="B5301" s="9">
        <v>0</v>
      </c>
      <c r="C5301" s="9">
        <v>0</v>
      </c>
      <c r="D5301" t="s">
        <v>164</v>
      </c>
      <c r="E5301" s="25">
        <v>3.4941555186786505E-3</v>
      </c>
      <c r="F5301" s="25">
        <v>5.2103569560044641E-3</v>
      </c>
      <c r="G5301" s="25">
        <v>4.1123950836872416E-4</v>
      </c>
      <c r="H5301" s="10">
        <v>0</v>
      </c>
    </row>
    <row r="5302" spans="1:8" x14ac:dyDescent="0.35">
      <c r="A5302" s="9" t="str">
        <f t="shared" si="174"/>
        <v>CONSUMO PER CAPITA (kg ó litros por individuo)Sardinas Ing.DE 25 A 34 AÑOS</v>
      </c>
      <c r="B5302" s="9">
        <v>0</v>
      </c>
      <c r="C5302" s="9">
        <v>0</v>
      </c>
      <c r="D5302" t="s">
        <v>165</v>
      </c>
      <c r="E5302" s="25">
        <v>7.6106869138007661E-3</v>
      </c>
      <c r="F5302" s="25">
        <v>1.5153106782389405E-2</v>
      </c>
      <c r="G5302" s="25">
        <v>9.6031288616913214E-3</v>
      </c>
      <c r="H5302" s="10">
        <v>0</v>
      </c>
    </row>
    <row r="5303" spans="1:8" x14ac:dyDescent="0.35">
      <c r="A5303" s="9" t="str">
        <f t="shared" si="174"/>
        <v>CONSUMO PER CAPITA (kg ó litros por individuo)Sardinas Ing.DE 35 A 49 AÑOS</v>
      </c>
      <c r="B5303" s="9">
        <v>0</v>
      </c>
      <c r="C5303" s="9">
        <v>0</v>
      </c>
      <c r="D5303" t="s">
        <v>166</v>
      </c>
      <c r="E5303" s="25">
        <v>3.244360411660846E-2</v>
      </c>
      <c r="F5303" s="25">
        <v>1.5979599697588383E-2</v>
      </c>
      <c r="G5303" s="25">
        <v>2.3439186859840849E-2</v>
      </c>
      <c r="H5303" s="10">
        <v>0</v>
      </c>
    </row>
    <row r="5304" spans="1:8" x14ac:dyDescent="0.35">
      <c r="A5304" s="9" t="str">
        <f t="shared" si="174"/>
        <v>CONSUMO PER CAPITA (kg ó litros por individuo)Sardinas Ing.DE 50 A 59 AÑOS</v>
      </c>
      <c r="B5304" s="9">
        <v>0</v>
      </c>
      <c r="C5304" s="9">
        <v>0</v>
      </c>
      <c r="D5304" t="s">
        <v>167</v>
      </c>
      <c r="E5304" s="25">
        <v>4.0877982661375982E-2</v>
      </c>
      <c r="F5304" s="25">
        <v>5.6166410921651276E-2</v>
      </c>
      <c r="G5304" s="25">
        <v>5.6644695396418761E-2</v>
      </c>
      <c r="H5304" s="10">
        <v>0</v>
      </c>
    </row>
    <row r="5305" spans="1:8" x14ac:dyDescent="0.35">
      <c r="A5305" s="9" t="str">
        <f t="shared" si="174"/>
        <v>CONSUMO PER CAPITA (kg ó litros por individuo)Sardinas Ing.DE 60 A 75 AÑOS</v>
      </c>
      <c r="B5305" s="9">
        <v>0</v>
      </c>
      <c r="C5305" s="9">
        <v>0</v>
      </c>
      <c r="D5305" t="s">
        <v>168</v>
      </c>
      <c r="E5305" s="25">
        <v>0.11340703582597417</v>
      </c>
      <c r="F5305" s="25">
        <v>0.18047225051969029</v>
      </c>
      <c r="G5305" s="25">
        <v>0.14551495266079292</v>
      </c>
      <c r="H5305" s="10">
        <v>0</v>
      </c>
    </row>
    <row r="5306" spans="1:8" x14ac:dyDescent="0.35">
      <c r="A5306" s="9" t="str">
        <f t="shared" si="174"/>
        <v>CONSUMO PER CAPITA (kg ó litros por individuo)Sardinas Ing.NIVEL ALTO</v>
      </c>
      <c r="B5306" s="9">
        <v>0</v>
      </c>
      <c r="C5306" s="9">
        <v>0</v>
      </c>
      <c r="D5306" t="s">
        <v>256</v>
      </c>
      <c r="E5306" s="25">
        <v>3.0861564619580069E-2</v>
      </c>
      <c r="F5306" s="25">
        <v>6.1522243755471634E-2</v>
      </c>
      <c r="G5306" s="25">
        <v>5.6433665578480514E-2</v>
      </c>
      <c r="H5306" s="10">
        <v>0</v>
      </c>
    </row>
    <row r="5307" spans="1:8" x14ac:dyDescent="0.35">
      <c r="A5307" s="9" t="str">
        <f t="shared" si="174"/>
        <v>CONSUMO PER CAPITA (kg ó litros por individuo)Sardinas Ing.NIVEL MEDIO ALTO</v>
      </c>
      <c r="B5307" s="9">
        <v>0</v>
      </c>
      <c r="C5307" s="9">
        <v>0</v>
      </c>
      <c r="D5307" t="s">
        <v>257</v>
      </c>
      <c r="E5307" s="25">
        <v>4.1692921841720368E-2</v>
      </c>
      <c r="F5307" s="25">
        <v>4.1129503510147158E-2</v>
      </c>
      <c r="G5307" s="25">
        <v>4.799404714515252E-2</v>
      </c>
      <c r="H5307" s="10">
        <v>0</v>
      </c>
    </row>
    <row r="5308" spans="1:8" x14ac:dyDescent="0.35">
      <c r="A5308" s="9" t="str">
        <f t="shared" si="174"/>
        <v>CONSUMO PER CAPITA (kg ó litros por individuo)Sardinas Ing.NIVEL MEDIO</v>
      </c>
      <c r="B5308" s="9">
        <v>0</v>
      </c>
      <c r="C5308" s="9">
        <v>0</v>
      </c>
      <c r="D5308" t="s">
        <v>258</v>
      </c>
      <c r="E5308" s="25">
        <v>5.3006370703012194E-2</v>
      </c>
      <c r="F5308" s="25">
        <v>7.2373970074876726E-2</v>
      </c>
      <c r="G5308" s="25">
        <v>6.1634780038936882E-2</v>
      </c>
      <c r="H5308" s="10">
        <v>0</v>
      </c>
    </row>
    <row r="5309" spans="1:8" x14ac:dyDescent="0.35">
      <c r="A5309" s="9" t="str">
        <f t="shared" si="174"/>
        <v>CONSUMO PER CAPITA (kg ó litros por individuo)Sardinas Ing.NIVEL MEDIO BAJO</v>
      </c>
      <c r="B5309" s="9">
        <v>0</v>
      </c>
      <c r="C5309" s="9">
        <v>0</v>
      </c>
      <c r="D5309" t="s">
        <v>259</v>
      </c>
      <c r="E5309" s="25">
        <v>7.4818441253429901E-2</v>
      </c>
      <c r="F5309" s="25">
        <v>6.4718413998667734E-2</v>
      </c>
      <c r="G5309" s="25">
        <v>4.263972235264054E-2</v>
      </c>
      <c r="H5309" s="10">
        <v>0</v>
      </c>
    </row>
    <row r="5310" spans="1:8" x14ac:dyDescent="0.35">
      <c r="A5310" s="9" t="str">
        <f t="shared" si="174"/>
        <v>CONSUMO PER CAPITA (kg ó litros por individuo)Sardinas Ing.NIVEL BAJO</v>
      </c>
      <c r="B5310" s="9">
        <v>0</v>
      </c>
      <c r="C5310" s="9">
        <v>0</v>
      </c>
      <c r="D5310" t="s">
        <v>260</v>
      </c>
      <c r="E5310" s="25">
        <v>3.1775129549161028E-2</v>
      </c>
      <c r="F5310" s="25">
        <v>5.2255106576880934E-2</v>
      </c>
      <c r="G5310" s="25">
        <v>5.3647300608265357E-2</v>
      </c>
      <c r="H5310" s="10">
        <v>0</v>
      </c>
    </row>
    <row r="5311" spans="1:8" x14ac:dyDescent="0.35">
      <c r="A5311" s="9" t="str">
        <f t="shared" si="174"/>
        <v>CONSUMO PER CAPITA (kg ó litros por individuo)Sardinas Ing.HOMBRE</v>
      </c>
      <c r="B5311" s="9">
        <v>0</v>
      </c>
      <c r="C5311" s="9">
        <v>0</v>
      </c>
      <c r="D5311" t="s">
        <v>173</v>
      </c>
      <c r="E5311" s="25">
        <v>5.2974700595715907E-2</v>
      </c>
      <c r="F5311" s="25">
        <v>6.6259109171704078E-2</v>
      </c>
      <c r="G5311" s="25">
        <v>7.1823932370859697E-2</v>
      </c>
      <c r="H5311" s="10">
        <v>0</v>
      </c>
    </row>
    <row r="5312" spans="1:8" x14ac:dyDescent="0.35">
      <c r="A5312" s="9" t="str">
        <f t="shared" si="174"/>
        <v>CONSUMO PER CAPITA (kg ó litros por individuo)Sardinas Ing.MUJER</v>
      </c>
      <c r="B5312" s="9">
        <v>0</v>
      </c>
      <c r="C5312" s="9">
        <v>0</v>
      </c>
      <c r="D5312" t="s">
        <v>174</v>
      </c>
      <c r="E5312" s="25">
        <v>3.6561201559320709E-2</v>
      </c>
      <c r="F5312" s="25">
        <v>5.2828547477156755E-2</v>
      </c>
      <c r="G5312" s="25">
        <v>3.5854104475375279E-2</v>
      </c>
      <c r="H5312" s="10">
        <v>0</v>
      </c>
    </row>
    <row r="5313" spans="1:8" x14ac:dyDescent="0.35">
      <c r="A5313" s="9" t="str">
        <f>$B$4683&amp;$C$5313&amp;D5313</f>
        <v>CONSUMO PER CAPITA (kg ó litros por individuo)Rape Ing.T.ESPAÑA</v>
      </c>
      <c r="B5313" s="9">
        <v>0</v>
      </c>
      <c r="C5313" s="9" t="s">
        <v>87</v>
      </c>
      <c r="D5313" t="s">
        <v>145</v>
      </c>
      <c r="E5313" s="25">
        <v>1.6207361134091821E-2</v>
      </c>
      <c r="F5313" s="25">
        <v>2.5908517688939595E-2</v>
      </c>
      <c r="G5313" s="25">
        <v>2.3926911583330972E-2</v>
      </c>
      <c r="H5313" s="10">
        <v>0</v>
      </c>
    </row>
    <row r="5314" spans="1:8" x14ac:dyDescent="0.35">
      <c r="A5314" s="9" t="str">
        <f t="shared" ref="A5314:A5342" si="175">$B$4683&amp;$C$5313&amp;D5314</f>
        <v>CONSUMO PER CAPITA (kg ó litros por individuo)Rape Ing.BCN AM</v>
      </c>
      <c r="B5314" s="9">
        <v>0</v>
      </c>
      <c r="C5314" s="9">
        <v>0</v>
      </c>
      <c r="D5314" t="s">
        <v>147</v>
      </c>
      <c r="E5314" s="25">
        <v>1.3064942419811024E-2</v>
      </c>
      <c r="F5314" s="25">
        <v>2.2724595809338773E-2</v>
      </c>
      <c r="G5314" s="25">
        <v>1.8949380947896426E-2</v>
      </c>
      <c r="H5314" s="10">
        <v>0</v>
      </c>
    </row>
    <row r="5315" spans="1:8" x14ac:dyDescent="0.35">
      <c r="A5315" s="9" t="str">
        <f t="shared" si="175"/>
        <v>CONSUMO PER CAPITA (kg ó litros por individuo)Rape Ing.REST.CAT ARAGON</v>
      </c>
      <c r="B5315" s="9">
        <v>0</v>
      </c>
      <c r="C5315" s="9">
        <v>0</v>
      </c>
      <c r="D5315" t="s">
        <v>148</v>
      </c>
      <c r="E5315" s="25">
        <v>2.2495722206645832E-2</v>
      </c>
      <c r="F5315" s="25">
        <v>4.5177529684947856E-2</v>
      </c>
      <c r="G5315" s="25">
        <v>5.617719046575146E-2</v>
      </c>
      <c r="H5315" s="10">
        <v>0</v>
      </c>
    </row>
    <row r="5316" spans="1:8" x14ac:dyDescent="0.35">
      <c r="A5316" s="9" t="str">
        <f t="shared" si="175"/>
        <v>CONSUMO PER CAPITA (kg ó litros por individuo)Rape Ing.LEVANTE</v>
      </c>
      <c r="B5316" s="9">
        <v>0</v>
      </c>
      <c r="C5316" s="9">
        <v>0</v>
      </c>
      <c r="D5316" t="s">
        <v>149</v>
      </c>
      <c r="E5316" s="25">
        <v>1.5113033664798551E-2</v>
      </c>
      <c r="F5316" s="25">
        <v>3.1587950832407799E-2</v>
      </c>
      <c r="G5316" s="25">
        <v>1.146403849331854E-2</v>
      </c>
      <c r="H5316" s="10">
        <v>0</v>
      </c>
    </row>
    <row r="5317" spans="1:8" x14ac:dyDescent="0.35">
      <c r="A5317" s="9" t="str">
        <f t="shared" si="175"/>
        <v>CONSUMO PER CAPITA (kg ó litros por individuo)Rape Ing.ANDALUCIA</v>
      </c>
      <c r="B5317" s="9">
        <v>0</v>
      </c>
      <c r="C5317" s="9">
        <v>0</v>
      </c>
      <c r="D5317" t="s">
        <v>150</v>
      </c>
      <c r="E5317" s="25">
        <v>1.2261330091495553E-2</v>
      </c>
      <c r="F5317" s="25">
        <v>4.3930793665026158E-3</v>
      </c>
      <c r="G5317" s="25">
        <v>4.2485198853456163E-3</v>
      </c>
      <c r="H5317" s="10">
        <v>0</v>
      </c>
    </row>
    <row r="5318" spans="1:8" x14ac:dyDescent="0.35">
      <c r="A5318" s="9" t="str">
        <f t="shared" si="175"/>
        <v>CONSUMO PER CAPITA (kg ó litros por individuo)Rape Ing.MDD AM</v>
      </c>
      <c r="B5318" s="9">
        <v>0</v>
      </c>
      <c r="C5318" s="9">
        <v>0</v>
      </c>
      <c r="D5318" t="s">
        <v>151</v>
      </c>
      <c r="E5318" s="25">
        <v>1.0058434428798932E-2</v>
      </c>
      <c r="F5318" s="25">
        <v>2.9329693751953295E-2</v>
      </c>
      <c r="G5318" s="25">
        <v>1.949035955020486E-2</v>
      </c>
      <c r="H5318" s="10">
        <v>0</v>
      </c>
    </row>
    <row r="5319" spans="1:8" x14ac:dyDescent="0.35">
      <c r="A5319" s="9" t="str">
        <f t="shared" si="175"/>
        <v>CONSUMO PER CAPITA (kg ó litros por individuo)Rape Ing.RTO CENTRO</v>
      </c>
      <c r="B5319" s="9">
        <v>0</v>
      </c>
      <c r="C5319" s="9">
        <v>0</v>
      </c>
      <c r="D5319" t="s">
        <v>152</v>
      </c>
      <c r="E5319" s="25">
        <v>6.0398543575316743E-3</v>
      </c>
      <c r="F5319" s="25">
        <v>6.6279970603679269E-3</v>
      </c>
      <c r="G5319" s="25">
        <v>1.0665411975982291E-2</v>
      </c>
      <c r="H5319" s="10">
        <v>0</v>
      </c>
    </row>
    <row r="5320" spans="1:8" x14ac:dyDescent="0.35">
      <c r="A5320" s="9" t="str">
        <f t="shared" si="175"/>
        <v>CONSUMO PER CAPITA (kg ó litros por individuo)Rape Ing.NORTE-CENTRO</v>
      </c>
      <c r="B5320" s="9">
        <v>0</v>
      </c>
      <c r="C5320" s="9">
        <v>0</v>
      </c>
      <c r="D5320" t="s">
        <v>153</v>
      </c>
      <c r="E5320" s="25">
        <v>2.057834336550032E-2</v>
      </c>
      <c r="F5320" s="25">
        <v>1.5389779434758841E-2</v>
      </c>
      <c r="G5320" s="25">
        <v>6.3302720708253823E-2</v>
      </c>
      <c r="H5320" s="10">
        <v>0</v>
      </c>
    </row>
    <row r="5321" spans="1:8" x14ac:dyDescent="0.35">
      <c r="A5321" s="9" t="str">
        <f t="shared" si="175"/>
        <v>CONSUMO PER CAPITA (kg ó litros por individuo)Rape Ing.NOROESTE</v>
      </c>
      <c r="B5321" s="9">
        <v>0</v>
      </c>
      <c r="C5321" s="9">
        <v>0</v>
      </c>
      <c r="D5321" t="s">
        <v>154</v>
      </c>
      <c r="E5321" s="25">
        <v>3.628174445783966E-2</v>
      </c>
      <c r="F5321" s="25">
        <v>6.6476177321545482E-2</v>
      </c>
      <c r="G5321" s="25">
        <v>2.7861009236544883E-2</v>
      </c>
      <c r="H5321" s="10">
        <v>0</v>
      </c>
    </row>
    <row r="5322" spans="1:8" x14ac:dyDescent="0.35">
      <c r="A5322" s="9" t="str">
        <f t="shared" si="175"/>
        <v>CONSUMO PER CAPITA (kg ó litros por individuo)Rape Ing.&lt;2MIL</v>
      </c>
      <c r="B5322" s="9">
        <v>0</v>
      </c>
      <c r="C5322" s="9">
        <v>0</v>
      </c>
      <c r="D5322" t="s">
        <v>155</v>
      </c>
      <c r="E5322" s="25">
        <v>6.3490734558894471E-3</v>
      </c>
      <c r="F5322" s="25">
        <v>2.0785081701500945E-2</v>
      </c>
      <c r="G5322" s="25">
        <v>1.7888964542700073E-2</v>
      </c>
      <c r="H5322" s="10">
        <v>0</v>
      </c>
    </row>
    <row r="5323" spans="1:8" x14ac:dyDescent="0.35">
      <c r="A5323" s="9" t="str">
        <f t="shared" si="175"/>
        <v>CONSUMO PER CAPITA (kg ó litros por individuo)Rape Ing.2-5MIL</v>
      </c>
      <c r="B5323" s="9">
        <v>0</v>
      </c>
      <c r="C5323" s="9">
        <v>0</v>
      </c>
      <c r="D5323" t="s">
        <v>156</v>
      </c>
      <c r="E5323" s="25">
        <v>1.2714160766768408E-2</v>
      </c>
      <c r="F5323" s="25">
        <v>1.3111610234765245E-3</v>
      </c>
      <c r="G5323" s="25">
        <v>8.5079401657880294E-3</v>
      </c>
      <c r="H5323" s="10">
        <v>0</v>
      </c>
    </row>
    <row r="5324" spans="1:8" x14ac:dyDescent="0.35">
      <c r="A5324" s="9" t="str">
        <f t="shared" si="175"/>
        <v>CONSUMO PER CAPITA (kg ó litros por individuo)Rape Ing.5-10MIL</v>
      </c>
      <c r="B5324" s="9">
        <v>0</v>
      </c>
      <c r="C5324" s="9">
        <v>0</v>
      </c>
      <c r="D5324" t="s">
        <v>157</v>
      </c>
      <c r="E5324" s="25">
        <v>1.8594541735600233E-2</v>
      </c>
      <c r="F5324" s="25">
        <v>3.9508206030588043E-2</v>
      </c>
      <c r="G5324" s="25">
        <v>2.8060880378784844E-2</v>
      </c>
      <c r="H5324" s="10">
        <v>0</v>
      </c>
    </row>
    <row r="5325" spans="1:8" x14ac:dyDescent="0.35">
      <c r="A5325" s="9" t="str">
        <f t="shared" si="175"/>
        <v>CONSUMO PER CAPITA (kg ó litros por individuo)Rape Ing.10-30MIL</v>
      </c>
      <c r="B5325" s="9">
        <v>0</v>
      </c>
      <c r="C5325" s="9">
        <v>0</v>
      </c>
      <c r="D5325" t="s">
        <v>158</v>
      </c>
      <c r="E5325" s="25">
        <v>1.343775897137685E-2</v>
      </c>
      <c r="F5325" s="25">
        <v>2.6136998912846029E-2</v>
      </c>
      <c r="G5325" s="25">
        <v>3.5103787508917107E-2</v>
      </c>
      <c r="H5325" s="10">
        <v>0</v>
      </c>
    </row>
    <row r="5326" spans="1:8" x14ac:dyDescent="0.35">
      <c r="A5326" s="9" t="str">
        <f t="shared" si="175"/>
        <v>CONSUMO PER CAPITA (kg ó litros por individuo)Rape Ing.30-100MIL</v>
      </c>
      <c r="B5326" s="9">
        <v>0</v>
      </c>
      <c r="C5326" s="9">
        <v>0</v>
      </c>
      <c r="D5326" t="s">
        <v>159</v>
      </c>
      <c r="E5326" s="25">
        <v>2.139754941568784E-2</v>
      </c>
      <c r="F5326" s="25">
        <v>3.0246046772841224E-2</v>
      </c>
      <c r="G5326" s="25">
        <v>2.3078742974208387E-2</v>
      </c>
      <c r="H5326" s="10">
        <v>0</v>
      </c>
    </row>
    <row r="5327" spans="1:8" x14ac:dyDescent="0.35">
      <c r="A5327" s="9" t="str">
        <f t="shared" si="175"/>
        <v>CONSUMO PER CAPITA (kg ó litros por individuo)Rape Ing.100-200MIL</v>
      </c>
      <c r="B5327" s="9">
        <v>0</v>
      </c>
      <c r="C5327" s="9">
        <v>0</v>
      </c>
      <c r="D5327" t="s">
        <v>160</v>
      </c>
      <c r="E5327" s="25">
        <v>1.7456794704741117E-2</v>
      </c>
      <c r="F5327" s="25">
        <v>6.5700180962335354E-3</v>
      </c>
      <c r="G5327" s="25">
        <v>2.1607679002571475E-2</v>
      </c>
      <c r="H5327" s="10">
        <v>0</v>
      </c>
    </row>
    <row r="5328" spans="1:8" x14ac:dyDescent="0.35">
      <c r="A5328" s="9" t="str">
        <f t="shared" si="175"/>
        <v>CONSUMO PER CAPITA (kg ó litros por individuo)Rape Ing.200-500MIL</v>
      </c>
      <c r="B5328" s="9">
        <v>0</v>
      </c>
      <c r="C5328" s="9">
        <v>0</v>
      </c>
      <c r="D5328" t="s">
        <v>161</v>
      </c>
      <c r="E5328" s="25">
        <v>2.1490746637139627E-2</v>
      </c>
      <c r="F5328" s="25">
        <v>2.5132056292616198E-2</v>
      </c>
      <c r="G5328" s="25">
        <v>2.3826194683984531E-2</v>
      </c>
      <c r="H5328" s="10">
        <v>0</v>
      </c>
    </row>
    <row r="5329" spans="1:8" x14ac:dyDescent="0.35">
      <c r="A5329" s="9" t="str">
        <f t="shared" si="175"/>
        <v>CONSUMO PER CAPITA (kg ó litros por individuo)Rape Ing.&gt;500MIL</v>
      </c>
      <c r="B5329" s="9">
        <v>0</v>
      </c>
      <c r="C5329" s="9">
        <v>0</v>
      </c>
      <c r="D5329" t="s">
        <v>162</v>
      </c>
      <c r="E5329" s="25">
        <v>1.1697912358595916E-2</v>
      </c>
      <c r="F5329" s="25">
        <v>3.6740198218983181E-2</v>
      </c>
      <c r="G5329" s="25">
        <v>2.0471209017323619E-2</v>
      </c>
      <c r="H5329" s="10">
        <v>0</v>
      </c>
    </row>
    <row r="5330" spans="1:8" x14ac:dyDescent="0.35">
      <c r="A5330" s="9" t="str">
        <f t="shared" si="175"/>
        <v>CONSUMO PER CAPITA (kg ó litros por individuo)Rape Ing.DE 15 A 19 AÑOS</v>
      </c>
      <c r="B5330" s="9">
        <v>0</v>
      </c>
      <c r="C5330" s="9">
        <v>0</v>
      </c>
      <c r="D5330" t="s">
        <v>163</v>
      </c>
      <c r="E5330" s="25" t="s">
        <v>282</v>
      </c>
      <c r="F5330" s="25" t="s">
        <v>282</v>
      </c>
      <c r="G5330" s="25" t="s">
        <v>282</v>
      </c>
      <c r="H5330" s="10">
        <v>0</v>
      </c>
    </row>
    <row r="5331" spans="1:8" x14ac:dyDescent="0.35">
      <c r="A5331" s="9" t="str">
        <f t="shared" si="175"/>
        <v>CONSUMO PER CAPITA (kg ó litros por individuo)Rape Ing.DE 20 A 24 AÑOS</v>
      </c>
      <c r="B5331" s="9">
        <v>0</v>
      </c>
      <c r="C5331" s="9">
        <v>0</v>
      </c>
      <c r="D5331" t="s">
        <v>164</v>
      </c>
      <c r="E5331" s="25" t="s">
        <v>282</v>
      </c>
      <c r="F5331" s="25" t="s">
        <v>282</v>
      </c>
      <c r="G5331" s="25" t="s">
        <v>282</v>
      </c>
      <c r="H5331" s="10">
        <v>0</v>
      </c>
    </row>
    <row r="5332" spans="1:8" x14ac:dyDescent="0.35">
      <c r="A5332" s="9" t="str">
        <f t="shared" si="175"/>
        <v>CONSUMO PER CAPITA (kg ó litros por individuo)Rape Ing.DE 25 A 34 AÑOS</v>
      </c>
      <c r="B5332" s="9">
        <v>0</v>
      </c>
      <c r="C5332" s="9">
        <v>0</v>
      </c>
      <c r="D5332" t="s">
        <v>165</v>
      </c>
      <c r="E5332" s="25">
        <v>1.3722991418431718E-3</v>
      </c>
      <c r="F5332" s="25">
        <v>2.1247108221186996E-3</v>
      </c>
      <c r="G5332" s="25">
        <v>1.6720356117247259E-3</v>
      </c>
      <c r="H5332" s="10">
        <v>0</v>
      </c>
    </row>
    <row r="5333" spans="1:8" x14ac:dyDescent="0.35">
      <c r="A5333" s="9" t="str">
        <f t="shared" si="175"/>
        <v>CONSUMO PER CAPITA (kg ó litros por individuo)Rape Ing.DE 35 A 49 AÑOS</v>
      </c>
      <c r="B5333" s="9">
        <v>0</v>
      </c>
      <c r="C5333" s="9">
        <v>0</v>
      </c>
      <c r="D5333" t="s">
        <v>166</v>
      </c>
      <c r="E5333" s="25">
        <v>6.7237528921869592E-3</v>
      </c>
      <c r="F5333" s="25">
        <v>1.2969587907313456E-2</v>
      </c>
      <c r="G5333" s="25">
        <v>2.0802298805676613E-2</v>
      </c>
      <c r="H5333" s="10">
        <v>0</v>
      </c>
    </row>
    <row r="5334" spans="1:8" x14ac:dyDescent="0.35">
      <c r="A5334" s="9" t="str">
        <f t="shared" si="175"/>
        <v>CONSUMO PER CAPITA (kg ó litros por individuo)Rape Ing.DE 50 A 59 AÑOS</v>
      </c>
      <c r="B5334" s="9">
        <v>0</v>
      </c>
      <c r="C5334" s="9">
        <v>0</v>
      </c>
      <c r="D5334" t="s">
        <v>167</v>
      </c>
      <c r="E5334" s="25">
        <v>1.7485789390389851E-2</v>
      </c>
      <c r="F5334" s="25">
        <v>2.5679129065918911E-2</v>
      </c>
      <c r="G5334" s="25">
        <v>2.0622689231556746E-2</v>
      </c>
      <c r="H5334" s="10">
        <v>0</v>
      </c>
    </row>
    <row r="5335" spans="1:8" x14ac:dyDescent="0.35">
      <c r="A5335" s="9" t="str">
        <f t="shared" si="175"/>
        <v>CONSUMO PER CAPITA (kg ó litros por individuo)Rape Ing.DE 60 A 75 AÑOS</v>
      </c>
      <c r="B5335" s="9">
        <v>0</v>
      </c>
      <c r="C5335" s="9">
        <v>0</v>
      </c>
      <c r="D5335" t="s">
        <v>168</v>
      </c>
      <c r="E5335" s="25">
        <v>4.6749178369123678E-2</v>
      </c>
      <c r="F5335" s="25">
        <v>7.3206357603755948E-2</v>
      </c>
      <c r="G5335" s="25">
        <v>5.8979179732667315E-2</v>
      </c>
      <c r="H5335" s="10">
        <v>0</v>
      </c>
    </row>
    <row r="5336" spans="1:8" x14ac:dyDescent="0.35">
      <c r="A5336" s="9" t="str">
        <f t="shared" si="175"/>
        <v>CONSUMO PER CAPITA (kg ó litros por individuo)Rape Ing.NIVEL ALTO</v>
      </c>
      <c r="B5336" s="9">
        <v>0</v>
      </c>
      <c r="C5336" s="9">
        <v>0</v>
      </c>
      <c r="D5336" t="s">
        <v>256</v>
      </c>
      <c r="E5336" s="25">
        <v>1.9348582470073514E-2</v>
      </c>
      <c r="F5336" s="25">
        <v>2.2950985353473612E-2</v>
      </c>
      <c r="G5336" s="25">
        <v>2.547115875721229E-2</v>
      </c>
      <c r="H5336" s="10">
        <v>0</v>
      </c>
    </row>
    <row r="5337" spans="1:8" x14ac:dyDescent="0.35">
      <c r="A5337" s="9" t="str">
        <f t="shared" si="175"/>
        <v>CONSUMO PER CAPITA (kg ó litros por individuo)Rape Ing.NIVEL MEDIO ALTO</v>
      </c>
      <c r="B5337" s="9">
        <v>0</v>
      </c>
      <c r="C5337" s="9">
        <v>0</v>
      </c>
      <c r="D5337" t="s">
        <v>257</v>
      </c>
      <c r="E5337" s="25">
        <v>6.7718664885429089E-3</v>
      </c>
      <c r="F5337" s="25">
        <v>2.6800002214711571E-2</v>
      </c>
      <c r="G5337" s="25">
        <v>1.4105585716209094E-2</v>
      </c>
      <c r="H5337" s="10">
        <v>0</v>
      </c>
    </row>
    <row r="5338" spans="1:8" x14ac:dyDescent="0.35">
      <c r="A5338" s="9" t="str">
        <f t="shared" si="175"/>
        <v>CONSUMO PER CAPITA (kg ó litros por individuo)Rape Ing.NIVEL MEDIO</v>
      </c>
      <c r="B5338" s="9">
        <v>0</v>
      </c>
      <c r="C5338" s="9">
        <v>0</v>
      </c>
      <c r="D5338" t="s">
        <v>258</v>
      </c>
      <c r="E5338" s="25">
        <v>2.2347499789695691E-2</v>
      </c>
      <c r="F5338" s="25">
        <v>3.4985467557070236E-2</v>
      </c>
      <c r="G5338" s="25">
        <v>4.2204899714487355E-2</v>
      </c>
      <c r="H5338" s="10">
        <v>0</v>
      </c>
    </row>
    <row r="5339" spans="1:8" x14ac:dyDescent="0.35">
      <c r="A5339" s="9" t="str">
        <f t="shared" si="175"/>
        <v>CONSUMO PER CAPITA (kg ó litros por individuo)Rape Ing.NIVEL MEDIO BAJO</v>
      </c>
      <c r="B5339" s="9">
        <v>0</v>
      </c>
      <c r="C5339" s="9">
        <v>0</v>
      </c>
      <c r="D5339" t="s">
        <v>259</v>
      </c>
      <c r="E5339" s="25">
        <v>1.8195660479443015E-2</v>
      </c>
      <c r="F5339" s="25">
        <v>1.8813675878827034E-2</v>
      </c>
      <c r="G5339" s="25">
        <v>2.3405058694373072E-2</v>
      </c>
      <c r="H5339" s="10">
        <v>0</v>
      </c>
    </row>
    <row r="5340" spans="1:8" x14ac:dyDescent="0.35">
      <c r="A5340" s="9" t="str">
        <f t="shared" si="175"/>
        <v>CONSUMO PER CAPITA (kg ó litros por individuo)Rape Ing.NIVEL BAJO</v>
      </c>
      <c r="B5340" s="9">
        <v>0</v>
      </c>
      <c r="C5340" s="9">
        <v>0</v>
      </c>
      <c r="D5340" t="s">
        <v>260</v>
      </c>
      <c r="E5340" s="25">
        <v>1.1323107690651103E-2</v>
      </c>
      <c r="F5340" s="25">
        <v>2.2976247087935046E-2</v>
      </c>
      <c r="G5340" s="25">
        <v>8.1762576666061428E-3</v>
      </c>
      <c r="H5340" s="10">
        <v>0</v>
      </c>
    </row>
    <row r="5341" spans="1:8" x14ac:dyDescent="0.35">
      <c r="A5341" s="9" t="str">
        <f t="shared" si="175"/>
        <v>CONSUMO PER CAPITA (kg ó litros por individuo)Rape Ing.HOMBRE</v>
      </c>
      <c r="B5341" s="9">
        <v>0</v>
      </c>
      <c r="C5341" s="9">
        <v>0</v>
      </c>
      <c r="D5341" t="s">
        <v>173</v>
      </c>
      <c r="E5341" s="25">
        <v>1.6821795597540622E-2</v>
      </c>
      <c r="F5341" s="25">
        <v>3.0548916730548752E-2</v>
      </c>
      <c r="G5341" s="25">
        <v>3.0949428883105253E-2</v>
      </c>
      <c r="H5341" s="10">
        <v>0</v>
      </c>
    </row>
    <row r="5342" spans="1:8" x14ac:dyDescent="0.35">
      <c r="A5342" s="9" t="str">
        <f t="shared" si="175"/>
        <v>CONSUMO PER CAPITA (kg ó litros por individuo)Rape Ing.MUJER</v>
      </c>
      <c r="B5342" s="9">
        <v>0</v>
      </c>
      <c r="C5342" s="9">
        <v>0</v>
      </c>
      <c r="D5342" t="s">
        <v>174</v>
      </c>
      <c r="E5342" s="25">
        <v>1.5599159879921737E-2</v>
      </c>
      <c r="F5342" s="25">
        <v>2.1323456273610236E-2</v>
      </c>
      <c r="G5342" s="25">
        <v>1.6999707438265212E-2</v>
      </c>
      <c r="H5342" s="10">
        <v>0</v>
      </c>
    </row>
    <row r="5343" spans="1:8" x14ac:dyDescent="0.35">
      <c r="A5343" s="9" t="str">
        <f>$B$4683&amp;$C$5343&amp;D5343</f>
        <v>CONSUMO PER CAPITA (kg ó litros por individuo)Dorada Ing.T.ESPAÑA</v>
      </c>
      <c r="B5343" s="9">
        <v>0</v>
      </c>
      <c r="C5343" s="9" t="s">
        <v>88</v>
      </c>
      <c r="D5343" t="s">
        <v>145</v>
      </c>
      <c r="E5343" s="25">
        <v>4.5998941828622776E-2</v>
      </c>
      <c r="F5343" s="25">
        <v>3.6592468855545381E-2</v>
      </c>
      <c r="G5343" s="25">
        <v>2.8835449152483494E-2</v>
      </c>
      <c r="H5343" s="10">
        <v>0</v>
      </c>
    </row>
    <row r="5344" spans="1:8" x14ac:dyDescent="0.35">
      <c r="A5344" s="9" t="str">
        <f t="shared" ref="A5344:A5372" si="176">$B$4683&amp;$C$5343&amp;D5344</f>
        <v>CONSUMO PER CAPITA (kg ó litros por individuo)Dorada Ing.BCN AM</v>
      </c>
      <c r="B5344" s="9">
        <v>0</v>
      </c>
      <c r="C5344" s="9">
        <v>0</v>
      </c>
      <c r="D5344" t="s">
        <v>147</v>
      </c>
      <c r="E5344" s="25">
        <v>4.0471955258679741E-2</v>
      </c>
      <c r="F5344" s="25">
        <v>3.9541782975499991E-2</v>
      </c>
      <c r="G5344" s="25">
        <v>2.8500403487946212E-2</v>
      </c>
      <c r="H5344" s="10">
        <v>0</v>
      </c>
    </row>
    <row r="5345" spans="1:8" x14ac:dyDescent="0.35">
      <c r="A5345" s="9" t="str">
        <f t="shared" si="176"/>
        <v>CONSUMO PER CAPITA (kg ó litros por individuo)Dorada Ing.REST.CAT ARAGON</v>
      </c>
      <c r="B5345" s="9">
        <v>0</v>
      </c>
      <c r="C5345" s="9">
        <v>0</v>
      </c>
      <c r="D5345" t="s">
        <v>148</v>
      </c>
      <c r="E5345" s="25">
        <v>2.2148970575994999E-2</v>
      </c>
      <c r="F5345" s="25">
        <v>2.8604610255031578E-2</v>
      </c>
      <c r="G5345" s="25">
        <v>4.2484863859540214E-2</v>
      </c>
      <c r="H5345" s="10">
        <v>0</v>
      </c>
    </row>
    <row r="5346" spans="1:8" x14ac:dyDescent="0.35">
      <c r="A5346" s="9" t="str">
        <f t="shared" si="176"/>
        <v>CONSUMO PER CAPITA (kg ó litros por individuo)Dorada Ing.LEVANTE</v>
      </c>
      <c r="B5346" s="9">
        <v>0</v>
      </c>
      <c r="C5346" s="9">
        <v>0</v>
      </c>
      <c r="D5346" t="s">
        <v>149</v>
      </c>
      <c r="E5346" s="25">
        <v>2.3163541176214004E-2</v>
      </c>
      <c r="F5346" s="25">
        <v>2.1645670805441847E-2</v>
      </c>
      <c r="G5346" s="25">
        <v>3.3857029195696456E-2</v>
      </c>
      <c r="H5346" s="10">
        <v>0</v>
      </c>
    </row>
    <row r="5347" spans="1:8" x14ac:dyDescent="0.35">
      <c r="A5347" s="9" t="str">
        <f t="shared" si="176"/>
        <v>CONSUMO PER CAPITA (kg ó litros por individuo)Dorada Ing.ANDALUCIA</v>
      </c>
      <c r="B5347" s="9">
        <v>0</v>
      </c>
      <c r="C5347" s="9">
        <v>0</v>
      </c>
      <c r="D5347" t="s">
        <v>150</v>
      </c>
      <c r="E5347" s="25">
        <v>2.4527114741788682E-2</v>
      </c>
      <c r="F5347" s="25">
        <v>2.1212531758949108E-2</v>
      </c>
      <c r="G5347" s="25">
        <v>1.3467157559038321E-2</v>
      </c>
      <c r="H5347" s="10">
        <v>0</v>
      </c>
    </row>
    <row r="5348" spans="1:8" x14ac:dyDescent="0.35">
      <c r="A5348" s="9" t="str">
        <f t="shared" si="176"/>
        <v>CONSUMO PER CAPITA (kg ó litros por individuo)Dorada Ing.MDD AM</v>
      </c>
      <c r="B5348" s="9">
        <v>0</v>
      </c>
      <c r="C5348" s="9">
        <v>0</v>
      </c>
      <c r="D5348" t="s">
        <v>151</v>
      </c>
      <c r="E5348" s="25">
        <v>0.17532582903378457</v>
      </c>
      <c r="F5348" s="25">
        <v>0.12171842995272257</v>
      </c>
      <c r="G5348" s="25">
        <v>6.546149869017398E-2</v>
      </c>
      <c r="H5348" s="10">
        <v>0</v>
      </c>
    </row>
    <row r="5349" spans="1:8" x14ac:dyDescent="0.35">
      <c r="A5349" s="9" t="str">
        <f t="shared" si="176"/>
        <v>CONSUMO PER CAPITA (kg ó litros por individuo)Dorada Ing.RTO CENTRO</v>
      </c>
      <c r="B5349" s="9">
        <v>0</v>
      </c>
      <c r="C5349" s="9">
        <v>0</v>
      </c>
      <c r="D5349" t="s">
        <v>152</v>
      </c>
      <c r="E5349" s="25">
        <v>2.63750383586418E-2</v>
      </c>
      <c r="F5349" s="25">
        <v>2.5263034659301169E-2</v>
      </c>
      <c r="G5349" s="25">
        <v>1.0459436560480364E-2</v>
      </c>
      <c r="H5349" s="10">
        <v>0</v>
      </c>
    </row>
    <row r="5350" spans="1:8" x14ac:dyDescent="0.35">
      <c r="A5350" s="9" t="str">
        <f t="shared" si="176"/>
        <v>CONSUMO PER CAPITA (kg ó litros por individuo)Dorada Ing.NORTE-CENTRO</v>
      </c>
      <c r="B5350" s="9">
        <v>0</v>
      </c>
      <c r="C5350" s="9">
        <v>0</v>
      </c>
      <c r="D5350" t="s">
        <v>153</v>
      </c>
      <c r="E5350" s="25">
        <v>3.0640392929112425E-2</v>
      </c>
      <c r="F5350" s="25">
        <v>1.4080751762957569E-2</v>
      </c>
      <c r="G5350" s="25">
        <v>8.7766661161852218E-3</v>
      </c>
      <c r="H5350" s="10">
        <v>0</v>
      </c>
    </row>
    <row r="5351" spans="1:8" x14ac:dyDescent="0.35">
      <c r="A5351" s="9" t="str">
        <f t="shared" si="176"/>
        <v>CONSUMO PER CAPITA (kg ó litros por individuo)Dorada Ing.NOROESTE</v>
      </c>
      <c r="B5351" s="9">
        <v>0</v>
      </c>
      <c r="C5351" s="9">
        <v>0</v>
      </c>
      <c r="D5351" t="s">
        <v>154</v>
      </c>
      <c r="E5351" s="25">
        <v>1.9860799218252897E-2</v>
      </c>
      <c r="F5351" s="25">
        <v>1.5921950315089414E-2</v>
      </c>
      <c r="G5351" s="25">
        <v>2.1499056601485829E-2</v>
      </c>
      <c r="H5351" s="10">
        <v>0</v>
      </c>
    </row>
    <row r="5352" spans="1:8" x14ac:dyDescent="0.35">
      <c r="A5352" s="9" t="str">
        <f t="shared" si="176"/>
        <v>CONSUMO PER CAPITA (kg ó litros por individuo)Dorada Ing.&lt;2MIL</v>
      </c>
      <c r="B5352" s="9">
        <v>0</v>
      </c>
      <c r="C5352" s="9">
        <v>0</v>
      </c>
      <c r="D5352" t="s">
        <v>155</v>
      </c>
      <c r="E5352" s="25">
        <v>1.9768580157650033E-2</v>
      </c>
      <c r="F5352" s="25">
        <v>2.6911256757262501E-2</v>
      </c>
      <c r="G5352" s="25">
        <v>1.8738771328235895E-2</v>
      </c>
      <c r="H5352" s="10">
        <v>0</v>
      </c>
    </row>
    <row r="5353" spans="1:8" x14ac:dyDescent="0.35">
      <c r="A5353" s="9" t="str">
        <f t="shared" si="176"/>
        <v>CONSUMO PER CAPITA (kg ó litros por individuo)Dorada Ing.2-5MIL</v>
      </c>
      <c r="B5353" s="9">
        <v>0</v>
      </c>
      <c r="C5353" s="9">
        <v>0</v>
      </c>
      <c r="D5353" t="s">
        <v>156</v>
      </c>
      <c r="E5353" s="25">
        <v>1.8945588534486319E-2</v>
      </c>
      <c r="F5353" s="25">
        <v>1.2304700587998889E-2</v>
      </c>
      <c r="G5353" s="25">
        <v>1.3739108794640399E-3</v>
      </c>
      <c r="H5353" s="10">
        <v>0</v>
      </c>
    </row>
    <row r="5354" spans="1:8" x14ac:dyDescent="0.35">
      <c r="A5354" s="9" t="str">
        <f t="shared" si="176"/>
        <v>CONSUMO PER CAPITA (kg ó litros por individuo)Dorada Ing.5-10MIL</v>
      </c>
      <c r="B5354" s="9">
        <v>0</v>
      </c>
      <c r="C5354" s="9">
        <v>0</v>
      </c>
      <c r="D5354" t="s">
        <v>157</v>
      </c>
      <c r="E5354" s="25">
        <v>3.325098690621122E-2</v>
      </c>
      <c r="F5354" s="25">
        <v>3.717044790559023E-2</v>
      </c>
      <c r="G5354" s="25">
        <v>6.0310480142280895E-2</v>
      </c>
      <c r="H5354" s="10">
        <v>0</v>
      </c>
    </row>
    <row r="5355" spans="1:8" x14ac:dyDescent="0.35">
      <c r="A5355" s="9" t="str">
        <f t="shared" si="176"/>
        <v>CONSUMO PER CAPITA (kg ó litros por individuo)Dorada Ing.10-30MIL</v>
      </c>
      <c r="B5355" s="9">
        <v>0</v>
      </c>
      <c r="C5355" s="9">
        <v>0</v>
      </c>
      <c r="D5355" t="s">
        <v>158</v>
      </c>
      <c r="E5355" s="25">
        <v>2.247766975217453E-2</v>
      </c>
      <c r="F5355" s="25">
        <v>1.4815605615404284E-2</v>
      </c>
      <c r="G5355" s="25">
        <v>1.4322196314549614E-2</v>
      </c>
      <c r="H5355" s="10">
        <v>0</v>
      </c>
    </row>
    <row r="5356" spans="1:8" x14ac:dyDescent="0.35">
      <c r="A5356" s="9" t="str">
        <f t="shared" si="176"/>
        <v>CONSUMO PER CAPITA (kg ó litros por individuo)Dorada Ing.30-100MIL</v>
      </c>
      <c r="B5356" s="9">
        <v>0</v>
      </c>
      <c r="C5356" s="9">
        <v>0</v>
      </c>
      <c r="D5356" t="s">
        <v>159</v>
      </c>
      <c r="E5356" s="25">
        <v>2.8225013359297009E-2</v>
      </c>
      <c r="F5356" s="25">
        <v>2.7471356785900236E-2</v>
      </c>
      <c r="G5356" s="25">
        <v>2.3184245227929789E-2</v>
      </c>
      <c r="H5356" s="10">
        <v>0</v>
      </c>
    </row>
    <row r="5357" spans="1:8" x14ac:dyDescent="0.35">
      <c r="A5357" s="9" t="str">
        <f t="shared" si="176"/>
        <v>CONSUMO PER CAPITA (kg ó litros por individuo)Dorada Ing.100-200MIL</v>
      </c>
      <c r="B5357" s="9">
        <v>0</v>
      </c>
      <c r="C5357" s="9">
        <v>0</v>
      </c>
      <c r="D5357" t="s">
        <v>160</v>
      </c>
      <c r="E5357" s="25">
        <v>3.0908179830238337E-2</v>
      </c>
      <c r="F5357" s="25">
        <v>4.4741689987656E-2</v>
      </c>
      <c r="G5357" s="25">
        <v>3.8417341592507093E-2</v>
      </c>
      <c r="H5357" s="10">
        <v>0</v>
      </c>
    </row>
    <row r="5358" spans="1:8" x14ac:dyDescent="0.35">
      <c r="A5358" s="9" t="str">
        <f t="shared" si="176"/>
        <v>CONSUMO PER CAPITA (kg ó litros por individuo)Dorada Ing.200-500MIL</v>
      </c>
      <c r="B5358" s="9">
        <v>0</v>
      </c>
      <c r="C5358" s="9">
        <v>0</v>
      </c>
      <c r="D5358" t="s">
        <v>161</v>
      </c>
      <c r="E5358" s="25">
        <v>1.9842049057633232E-2</v>
      </c>
      <c r="F5358" s="25">
        <v>8.3219239484518311E-3</v>
      </c>
      <c r="G5358" s="25">
        <v>1.4131704149037199E-2</v>
      </c>
      <c r="H5358" s="10">
        <v>0</v>
      </c>
    </row>
    <row r="5359" spans="1:8" x14ac:dyDescent="0.35">
      <c r="A5359" s="9" t="str">
        <f t="shared" si="176"/>
        <v>CONSUMO PER CAPITA (kg ó litros por individuo)Dorada Ing.&gt;500MIL</v>
      </c>
      <c r="B5359" s="9">
        <v>0</v>
      </c>
      <c r="C5359" s="9">
        <v>0</v>
      </c>
      <c r="D5359" t="s">
        <v>162</v>
      </c>
      <c r="E5359" s="25">
        <v>0.14664982148254063</v>
      </c>
      <c r="F5359" s="25">
        <v>0.10045726287344654</v>
      </c>
      <c r="G5359" s="25">
        <v>5.5229925691016507E-2</v>
      </c>
      <c r="H5359" s="10">
        <v>0</v>
      </c>
    </row>
    <row r="5360" spans="1:8" x14ac:dyDescent="0.35">
      <c r="A5360" s="9" t="str">
        <f t="shared" si="176"/>
        <v>CONSUMO PER CAPITA (kg ó litros por individuo)Dorada Ing.DE 15 A 19 AÑOS</v>
      </c>
      <c r="B5360" s="9">
        <v>0</v>
      </c>
      <c r="C5360" s="9">
        <v>0</v>
      </c>
      <c r="D5360" t="s">
        <v>163</v>
      </c>
      <c r="E5360" s="25" t="s">
        <v>282</v>
      </c>
      <c r="F5360" s="25" t="s">
        <v>282</v>
      </c>
      <c r="G5360" s="25" t="s">
        <v>282</v>
      </c>
      <c r="H5360" s="10">
        <v>0</v>
      </c>
    </row>
    <row r="5361" spans="1:8" x14ac:dyDescent="0.35">
      <c r="A5361" s="9" t="str">
        <f t="shared" si="176"/>
        <v>CONSUMO PER CAPITA (kg ó litros por individuo)Dorada Ing.DE 20 A 24 AÑOS</v>
      </c>
      <c r="B5361" s="9">
        <v>0</v>
      </c>
      <c r="C5361" s="9">
        <v>0</v>
      </c>
      <c r="D5361" t="s">
        <v>164</v>
      </c>
      <c r="E5361" s="25">
        <v>1.4796612006475363E-3</v>
      </c>
      <c r="F5361" s="25">
        <v>1.4798266019984555E-2</v>
      </c>
      <c r="G5361" s="25" t="s">
        <v>282</v>
      </c>
      <c r="H5361" s="10">
        <v>0</v>
      </c>
    </row>
    <row r="5362" spans="1:8" x14ac:dyDescent="0.35">
      <c r="A5362" s="9" t="str">
        <f t="shared" si="176"/>
        <v>CONSUMO PER CAPITA (kg ó litros por individuo)Dorada Ing.DE 25 A 34 AÑOS</v>
      </c>
      <c r="B5362" s="9">
        <v>0</v>
      </c>
      <c r="C5362" s="9">
        <v>0</v>
      </c>
      <c r="D5362" t="s">
        <v>165</v>
      </c>
      <c r="E5362" s="25">
        <v>1.152301647070595E-2</v>
      </c>
      <c r="F5362" s="25">
        <v>1.1696617625856812E-2</v>
      </c>
      <c r="G5362" s="25">
        <v>9.29396319241153E-3</v>
      </c>
      <c r="H5362" s="10">
        <v>0</v>
      </c>
    </row>
    <row r="5363" spans="1:8" x14ac:dyDescent="0.35">
      <c r="A5363" s="9" t="str">
        <f t="shared" si="176"/>
        <v>CONSUMO PER CAPITA (kg ó litros por individuo)Dorada Ing.DE 35 A 49 AÑOS</v>
      </c>
      <c r="B5363" s="9">
        <v>0</v>
      </c>
      <c r="C5363" s="9">
        <v>0</v>
      </c>
      <c r="D5363" t="s">
        <v>166</v>
      </c>
      <c r="E5363" s="25">
        <v>2.5195976609298662E-2</v>
      </c>
      <c r="F5363" s="25">
        <v>1.8788072549469754E-2</v>
      </c>
      <c r="G5363" s="25">
        <v>1.4913122389513095E-2</v>
      </c>
      <c r="H5363" s="10">
        <v>0</v>
      </c>
    </row>
    <row r="5364" spans="1:8" x14ac:dyDescent="0.35">
      <c r="A5364" s="9" t="str">
        <f t="shared" si="176"/>
        <v>CONSUMO PER CAPITA (kg ó litros por individuo)Dorada Ing.DE 50 A 59 AÑOS</v>
      </c>
      <c r="B5364" s="9">
        <v>0</v>
      </c>
      <c r="C5364" s="9">
        <v>0</v>
      </c>
      <c r="D5364" t="s">
        <v>167</v>
      </c>
      <c r="E5364" s="25">
        <v>3.5924147281168696E-2</v>
      </c>
      <c r="F5364" s="25">
        <v>3.3963039499348383E-2</v>
      </c>
      <c r="G5364" s="25">
        <v>2.4628883272831463E-2</v>
      </c>
      <c r="H5364" s="10">
        <v>0</v>
      </c>
    </row>
    <row r="5365" spans="1:8" x14ac:dyDescent="0.35">
      <c r="A5365" s="9" t="str">
        <f t="shared" si="176"/>
        <v>CONSUMO PER CAPITA (kg ó litros por individuo)Dorada Ing.DE 60 A 75 AÑOS</v>
      </c>
      <c r="B5365" s="9">
        <v>0</v>
      </c>
      <c r="C5365" s="9">
        <v>0</v>
      </c>
      <c r="D5365" t="s">
        <v>168</v>
      </c>
      <c r="E5365" s="25">
        <v>0.13113555669667057</v>
      </c>
      <c r="F5365" s="25">
        <v>9.4982775749089463E-2</v>
      </c>
      <c r="G5365" s="25">
        <v>7.9508170285047572E-2</v>
      </c>
      <c r="H5365" s="10">
        <v>0</v>
      </c>
    </row>
    <row r="5366" spans="1:8" x14ac:dyDescent="0.35">
      <c r="A5366" s="9" t="str">
        <f t="shared" si="176"/>
        <v>CONSUMO PER CAPITA (kg ó litros por individuo)Dorada Ing.NIVEL ALTO</v>
      </c>
      <c r="B5366" s="9">
        <v>0</v>
      </c>
      <c r="C5366" s="9">
        <v>0</v>
      </c>
      <c r="D5366" t="s">
        <v>256</v>
      </c>
      <c r="E5366" s="25">
        <v>4.6592142371615304E-2</v>
      </c>
      <c r="F5366" s="25">
        <v>5.8463958011902593E-2</v>
      </c>
      <c r="G5366" s="25">
        <v>2.0275337560936676E-2</v>
      </c>
      <c r="H5366" s="10">
        <v>0</v>
      </c>
    </row>
    <row r="5367" spans="1:8" x14ac:dyDescent="0.35">
      <c r="A5367" s="9" t="str">
        <f t="shared" si="176"/>
        <v>CONSUMO PER CAPITA (kg ó litros por individuo)Dorada Ing.NIVEL MEDIO ALTO</v>
      </c>
      <c r="B5367" s="9">
        <v>0</v>
      </c>
      <c r="C5367" s="9">
        <v>0</v>
      </c>
      <c r="D5367" t="s">
        <v>257</v>
      </c>
      <c r="E5367" s="25">
        <v>2.8049392941930488E-2</v>
      </c>
      <c r="F5367" s="25">
        <v>1.1328690403728784E-2</v>
      </c>
      <c r="G5367" s="25">
        <v>1.7804983592819991E-2</v>
      </c>
      <c r="H5367" s="10">
        <v>0</v>
      </c>
    </row>
    <row r="5368" spans="1:8" x14ac:dyDescent="0.35">
      <c r="A5368" s="9" t="str">
        <f t="shared" si="176"/>
        <v>CONSUMO PER CAPITA (kg ó litros por individuo)Dorada Ing.NIVEL MEDIO</v>
      </c>
      <c r="B5368" s="9">
        <v>0</v>
      </c>
      <c r="C5368" s="9">
        <v>0</v>
      </c>
      <c r="D5368" t="s">
        <v>258</v>
      </c>
      <c r="E5368" s="25">
        <v>1.5362566370373377E-2</v>
      </c>
      <c r="F5368" s="25">
        <v>2.9266991480823866E-2</v>
      </c>
      <c r="G5368" s="25">
        <v>3.4903403560141405E-2</v>
      </c>
      <c r="H5368" s="10">
        <v>0</v>
      </c>
    </row>
    <row r="5369" spans="1:8" x14ac:dyDescent="0.35">
      <c r="A5369" s="9" t="str">
        <f t="shared" si="176"/>
        <v>CONSUMO PER CAPITA (kg ó litros por individuo)Dorada Ing.NIVEL MEDIO BAJO</v>
      </c>
      <c r="B5369" s="9">
        <v>0</v>
      </c>
      <c r="C5369" s="9">
        <v>0</v>
      </c>
      <c r="D5369" t="s">
        <v>259</v>
      </c>
      <c r="E5369" s="25">
        <v>0.15537068326784906</v>
      </c>
      <c r="F5369" s="25">
        <v>2.7871039981820712E-2</v>
      </c>
      <c r="G5369" s="25">
        <v>2.5102777038102288E-2</v>
      </c>
      <c r="H5369" s="10">
        <v>0</v>
      </c>
    </row>
    <row r="5370" spans="1:8" x14ac:dyDescent="0.35">
      <c r="A5370" s="9" t="str">
        <f t="shared" si="176"/>
        <v>CONSUMO PER CAPITA (kg ó litros por individuo)Dorada Ing.NIVEL BAJO</v>
      </c>
      <c r="B5370" s="9">
        <v>0</v>
      </c>
      <c r="C5370" s="9">
        <v>0</v>
      </c>
      <c r="D5370" t="s">
        <v>260</v>
      </c>
      <c r="E5370" s="25">
        <v>1.9892851568627596E-2</v>
      </c>
      <c r="F5370" s="25">
        <v>4.5524325943870132E-2</v>
      </c>
      <c r="G5370" s="25">
        <v>4.1078987349229247E-2</v>
      </c>
      <c r="H5370" s="10">
        <v>0</v>
      </c>
    </row>
    <row r="5371" spans="1:8" x14ac:dyDescent="0.35">
      <c r="A5371" s="9" t="str">
        <f t="shared" si="176"/>
        <v>CONSUMO PER CAPITA (kg ó litros por individuo)Dorada Ing.HOMBRE</v>
      </c>
      <c r="B5371" s="9">
        <v>0</v>
      </c>
      <c r="C5371" s="9">
        <v>0</v>
      </c>
      <c r="D5371" t="s">
        <v>173</v>
      </c>
      <c r="E5371" s="25">
        <v>6.8445876076369483E-2</v>
      </c>
      <c r="F5371" s="25">
        <v>5.2013472270089234E-2</v>
      </c>
      <c r="G5371" s="25">
        <v>3.5911710700891782E-2</v>
      </c>
      <c r="H5371" s="10">
        <v>0</v>
      </c>
    </row>
    <row r="5372" spans="1:8" x14ac:dyDescent="0.35">
      <c r="A5372" s="9" t="str">
        <f t="shared" si="176"/>
        <v>CONSUMO PER CAPITA (kg ó litros por individuo)Dorada Ing.MUJER</v>
      </c>
      <c r="B5372" s="9">
        <v>0</v>
      </c>
      <c r="C5372" s="9">
        <v>0</v>
      </c>
      <c r="D5372" t="s">
        <v>174</v>
      </c>
      <c r="E5372" s="25">
        <v>2.3779360616667831E-2</v>
      </c>
      <c r="F5372" s="25">
        <v>2.1355347442972499E-2</v>
      </c>
      <c r="G5372" s="25">
        <v>2.1855237026790559E-2</v>
      </c>
      <c r="H5372" s="10">
        <v>0</v>
      </c>
    </row>
    <row r="5373" spans="1:8" x14ac:dyDescent="0.35">
      <c r="A5373" s="9" t="str">
        <f>$B$4683&amp;$C$5373&amp;D5373</f>
        <v>CONSUMO PER CAPITA (kg ó litros por individuo)Salmon Ing.T.ESPAÑA</v>
      </c>
      <c r="B5373" s="9">
        <v>0</v>
      </c>
      <c r="C5373" s="9" t="s">
        <v>89</v>
      </c>
      <c r="D5373" t="s">
        <v>145</v>
      </c>
      <c r="E5373" s="25">
        <v>0.1788014558936846</v>
      </c>
      <c r="F5373" s="25">
        <v>0.17066848059560066</v>
      </c>
      <c r="G5373" s="25">
        <v>0.22181653345030217</v>
      </c>
      <c r="H5373" s="10">
        <v>0</v>
      </c>
    </row>
    <row r="5374" spans="1:8" x14ac:dyDescent="0.35">
      <c r="A5374" s="9" t="str">
        <f t="shared" ref="A5374:A5402" si="177">$B$4683&amp;$C$5373&amp;D5374</f>
        <v>CONSUMO PER CAPITA (kg ó litros por individuo)Salmon Ing.BCN AM</v>
      </c>
      <c r="B5374" s="9">
        <v>0</v>
      </c>
      <c r="C5374" s="9">
        <v>0</v>
      </c>
      <c r="D5374" t="s">
        <v>147</v>
      </c>
      <c r="E5374" s="25">
        <v>0.35173339795056047</v>
      </c>
      <c r="F5374" s="25">
        <v>0.26094725550545311</v>
      </c>
      <c r="G5374" s="25">
        <v>0.27013659286644104</v>
      </c>
      <c r="H5374" s="10">
        <v>0</v>
      </c>
    </row>
    <row r="5375" spans="1:8" x14ac:dyDescent="0.35">
      <c r="A5375" s="9" t="str">
        <f t="shared" si="177"/>
        <v>CONSUMO PER CAPITA (kg ó litros por individuo)Salmon Ing.REST.CAT ARAGON</v>
      </c>
      <c r="B5375" s="9">
        <v>0</v>
      </c>
      <c r="C5375" s="9">
        <v>0</v>
      </c>
      <c r="D5375" t="s">
        <v>148</v>
      </c>
      <c r="E5375" s="25">
        <v>0.24625735124401774</v>
      </c>
      <c r="F5375" s="25">
        <v>0.18537804226241955</v>
      </c>
      <c r="G5375" s="25">
        <v>0.2537357732040923</v>
      </c>
      <c r="H5375" s="10">
        <v>0</v>
      </c>
    </row>
    <row r="5376" spans="1:8" x14ac:dyDescent="0.35">
      <c r="A5376" s="9" t="str">
        <f t="shared" si="177"/>
        <v>CONSUMO PER CAPITA (kg ó litros por individuo)Salmon Ing.LEVANTE</v>
      </c>
      <c r="B5376" s="9">
        <v>0</v>
      </c>
      <c r="C5376" s="9">
        <v>0</v>
      </c>
      <c r="D5376" t="s">
        <v>149</v>
      </c>
      <c r="E5376" s="25">
        <v>0.17322207197771894</v>
      </c>
      <c r="F5376" s="25">
        <v>0.19931415102514491</v>
      </c>
      <c r="G5376" s="25">
        <v>0.22810500289794647</v>
      </c>
      <c r="H5376" s="10">
        <v>0</v>
      </c>
    </row>
    <row r="5377" spans="1:8" x14ac:dyDescent="0.35">
      <c r="A5377" s="9" t="str">
        <f t="shared" si="177"/>
        <v>CONSUMO PER CAPITA (kg ó litros por individuo)Salmon Ing.ANDALUCIA</v>
      </c>
      <c r="B5377" s="9">
        <v>0</v>
      </c>
      <c r="C5377" s="9">
        <v>0</v>
      </c>
      <c r="D5377" t="s">
        <v>150</v>
      </c>
      <c r="E5377" s="25">
        <v>9.4686304311284039E-2</v>
      </c>
      <c r="F5377" s="25">
        <v>0.1207970152317856</v>
      </c>
      <c r="G5377" s="25">
        <v>0.13200027098648107</v>
      </c>
      <c r="H5377" s="10">
        <v>0</v>
      </c>
    </row>
    <row r="5378" spans="1:8" x14ac:dyDescent="0.35">
      <c r="A5378" s="9" t="str">
        <f t="shared" si="177"/>
        <v>CONSUMO PER CAPITA (kg ó litros por individuo)Salmon Ing.MDD AM</v>
      </c>
      <c r="B5378" s="9">
        <v>0</v>
      </c>
      <c r="C5378" s="9">
        <v>0</v>
      </c>
      <c r="D5378" t="s">
        <v>151</v>
      </c>
      <c r="E5378" s="25">
        <v>0.35546957336991808</v>
      </c>
      <c r="F5378" s="25">
        <v>0.29282517432131416</v>
      </c>
      <c r="G5378" s="25">
        <v>0.5448767168612525</v>
      </c>
      <c r="H5378" s="10">
        <v>0</v>
      </c>
    </row>
    <row r="5379" spans="1:8" x14ac:dyDescent="0.35">
      <c r="A5379" s="9" t="str">
        <f t="shared" si="177"/>
        <v>CONSUMO PER CAPITA (kg ó litros por individuo)Salmon Ing.RTO CENTRO</v>
      </c>
      <c r="B5379" s="9">
        <v>0</v>
      </c>
      <c r="C5379" s="9">
        <v>0</v>
      </c>
      <c r="D5379" t="s">
        <v>152</v>
      </c>
      <c r="E5379" s="25">
        <v>7.1184582904612825E-2</v>
      </c>
      <c r="F5379" s="25">
        <v>0.11162275755530231</v>
      </c>
      <c r="G5379" s="25">
        <v>0.14047472039272088</v>
      </c>
      <c r="H5379" s="10">
        <v>0</v>
      </c>
    </row>
    <row r="5380" spans="1:8" x14ac:dyDescent="0.35">
      <c r="A5380" s="9" t="str">
        <f t="shared" si="177"/>
        <v>CONSUMO PER CAPITA (kg ó litros por individuo)Salmon Ing.NORTE-CENTRO</v>
      </c>
      <c r="B5380" s="9">
        <v>0</v>
      </c>
      <c r="C5380" s="9">
        <v>0</v>
      </c>
      <c r="D5380" t="s">
        <v>153</v>
      </c>
      <c r="E5380" s="25">
        <v>8.0776880693005981E-2</v>
      </c>
      <c r="F5380" s="25">
        <v>7.5672989919641415E-2</v>
      </c>
      <c r="G5380" s="25">
        <v>0.10978285646124666</v>
      </c>
      <c r="H5380" s="10">
        <v>0</v>
      </c>
    </row>
    <row r="5381" spans="1:8" x14ac:dyDescent="0.35">
      <c r="A5381" s="9" t="str">
        <f t="shared" si="177"/>
        <v>CONSUMO PER CAPITA (kg ó litros por individuo)Salmon Ing.NOROESTE</v>
      </c>
      <c r="B5381" s="9">
        <v>0</v>
      </c>
      <c r="C5381" s="9">
        <v>0</v>
      </c>
      <c r="D5381" t="s">
        <v>154</v>
      </c>
      <c r="E5381" s="25">
        <v>5.5857969327317236E-2</v>
      </c>
      <c r="F5381" s="25">
        <v>9.9661243006249026E-2</v>
      </c>
      <c r="G5381" s="25">
        <v>4.1996993201242248E-2</v>
      </c>
      <c r="H5381" s="10">
        <v>0</v>
      </c>
    </row>
    <row r="5382" spans="1:8" x14ac:dyDescent="0.35">
      <c r="A5382" s="9" t="str">
        <f t="shared" si="177"/>
        <v>CONSUMO PER CAPITA (kg ó litros por individuo)Salmon Ing.&lt;2MIL</v>
      </c>
      <c r="B5382" s="9">
        <v>0</v>
      </c>
      <c r="C5382" s="9">
        <v>0</v>
      </c>
      <c r="D5382" t="s">
        <v>155</v>
      </c>
      <c r="E5382" s="25">
        <v>5.5038658485614449E-2</v>
      </c>
      <c r="F5382" s="25">
        <v>9.9590536177469907E-2</v>
      </c>
      <c r="G5382" s="25">
        <v>8.5101049261983697E-2</v>
      </c>
      <c r="H5382" s="10">
        <v>0</v>
      </c>
    </row>
    <row r="5383" spans="1:8" x14ac:dyDescent="0.35">
      <c r="A5383" s="9" t="str">
        <f t="shared" si="177"/>
        <v>CONSUMO PER CAPITA (kg ó litros por individuo)Salmon Ing.2-5MIL</v>
      </c>
      <c r="B5383" s="9">
        <v>0</v>
      </c>
      <c r="C5383" s="9">
        <v>0</v>
      </c>
      <c r="D5383" t="s">
        <v>156</v>
      </c>
      <c r="E5383" s="25">
        <v>0.11234710508094295</v>
      </c>
      <c r="F5383" s="25">
        <v>3.0524179211985584E-2</v>
      </c>
      <c r="G5383" s="25">
        <v>8.6478844876035091E-2</v>
      </c>
      <c r="H5383" s="10">
        <v>0</v>
      </c>
    </row>
    <row r="5384" spans="1:8" x14ac:dyDescent="0.35">
      <c r="A5384" s="9" t="str">
        <f t="shared" si="177"/>
        <v>CONSUMO PER CAPITA (kg ó litros por individuo)Salmon Ing.5-10MIL</v>
      </c>
      <c r="B5384" s="9">
        <v>0</v>
      </c>
      <c r="C5384" s="9">
        <v>0</v>
      </c>
      <c r="D5384" t="s">
        <v>157</v>
      </c>
      <c r="E5384" s="25">
        <v>0.14854915466603111</v>
      </c>
      <c r="F5384" s="25">
        <v>0.17893829945562742</v>
      </c>
      <c r="G5384" s="25">
        <v>0.23869691734108234</v>
      </c>
      <c r="H5384" s="10">
        <v>0</v>
      </c>
    </row>
    <row r="5385" spans="1:8" x14ac:dyDescent="0.35">
      <c r="A5385" s="9" t="str">
        <f t="shared" si="177"/>
        <v>CONSUMO PER CAPITA (kg ó litros por individuo)Salmon Ing.10-30MIL</v>
      </c>
      <c r="B5385" s="9">
        <v>0</v>
      </c>
      <c r="C5385" s="9">
        <v>0</v>
      </c>
      <c r="D5385" t="s">
        <v>158</v>
      </c>
      <c r="E5385" s="25">
        <v>0.13267014387554446</v>
      </c>
      <c r="F5385" s="25">
        <v>0.14531655780094474</v>
      </c>
      <c r="G5385" s="25">
        <v>0.17344945269827047</v>
      </c>
      <c r="H5385" s="10">
        <v>0</v>
      </c>
    </row>
    <row r="5386" spans="1:8" x14ac:dyDescent="0.35">
      <c r="A5386" s="9" t="str">
        <f t="shared" si="177"/>
        <v>CONSUMO PER CAPITA (kg ó litros por individuo)Salmon Ing.30-100MIL</v>
      </c>
      <c r="B5386" s="9">
        <v>0</v>
      </c>
      <c r="C5386" s="9">
        <v>0</v>
      </c>
      <c r="D5386" t="s">
        <v>159</v>
      </c>
      <c r="E5386" s="25">
        <v>0.19657500199541095</v>
      </c>
      <c r="F5386" s="25">
        <v>0.17808363208295769</v>
      </c>
      <c r="G5386" s="25">
        <v>0.29317236208966407</v>
      </c>
      <c r="H5386" s="10">
        <v>0</v>
      </c>
    </row>
    <row r="5387" spans="1:8" x14ac:dyDescent="0.35">
      <c r="A5387" s="9" t="str">
        <f t="shared" si="177"/>
        <v>CONSUMO PER CAPITA (kg ó litros por individuo)Salmon Ing.100-200MIL</v>
      </c>
      <c r="B5387" s="9">
        <v>0</v>
      </c>
      <c r="C5387" s="9">
        <v>0</v>
      </c>
      <c r="D5387" t="s">
        <v>160</v>
      </c>
      <c r="E5387" s="25">
        <v>0.25181302398787203</v>
      </c>
      <c r="F5387" s="25">
        <v>0.19203735143560108</v>
      </c>
      <c r="G5387" s="25">
        <v>0.24029908477268042</v>
      </c>
      <c r="H5387" s="10">
        <v>0</v>
      </c>
    </row>
    <row r="5388" spans="1:8" x14ac:dyDescent="0.35">
      <c r="A5388" s="9" t="str">
        <f t="shared" si="177"/>
        <v>CONSUMO PER CAPITA (kg ó litros por individuo)Salmon Ing.200-500MIL</v>
      </c>
      <c r="B5388" s="9">
        <v>0</v>
      </c>
      <c r="C5388" s="9">
        <v>0</v>
      </c>
      <c r="D5388" t="s">
        <v>161</v>
      </c>
      <c r="E5388" s="25">
        <v>0.17134028979699822</v>
      </c>
      <c r="F5388" s="25">
        <v>0.18895383134688867</v>
      </c>
      <c r="G5388" s="25">
        <v>0.21076900163433954</v>
      </c>
      <c r="H5388" s="10">
        <v>0</v>
      </c>
    </row>
    <row r="5389" spans="1:8" x14ac:dyDescent="0.35">
      <c r="A5389" s="9" t="str">
        <f t="shared" si="177"/>
        <v>CONSUMO PER CAPITA (kg ó litros por individuo)Salmon Ing.&gt;500MIL</v>
      </c>
      <c r="B5389" s="9">
        <v>0</v>
      </c>
      <c r="C5389" s="9">
        <v>0</v>
      </c>
      <c r="D5389" t="s">
        <v>162</v>
      </c>
      <c r="E5389" s="25">
        <v>0.25227355510368288</v>
      </c>
      <c r="F5389" s="25">
        <v>0.23668530664707871</v>
      </c>
      <c r="G5389" s="25">
        <v>0.27591729295435402</v>
      </c>
      <c r="H5389" s="10">
        <v>0</v>
      </c>
    </row>
    <row r="5390" spans="1:8" x14ac:dyDescent="0.35">
      <c r="A5390" s="9" t="str">
        <f t="shared" si="177"/>
        <v>CONSUMO PER CAPITA (kg ó litros por individuo)Salmon Ing.DE 15 A 19 AÑOS</v>
      </c>
      <c r="B5390" s="9">
        <v>0</v>
      </c>
      <c r="C5390" s="9">
        <v>0</v>
      </c>
      <c r="D5390" t="s">
        <v>163</v>
      </c>
      <c r="E5390" s="25">
        <v>6.3882660131776214E-3</v>
      </c>
      <c r="F5390" s="25">
        <v>2.4290298139981032E-2</v>
      </c>
      <c r="G5390" s="25">
        <v>1.0919663814441562E-2</v>
      </c>
      <c r="H5390" s="10">
        <v>0</v>
      </c>
    </row>
    <row r="5391" spans="1:8" x14ac:dyDescent="0.35">
      <c r="A5391" s="9" t="str">
        <f t="shared" si="177"/>
        <v>CONSUMO PER CAPITA (kg ó litros por individuo)Salmon Ing.DE 20 A 24 AÑOS</v>
      </c>
      <c r="B5391" s="9">
        <v>0</v>
      </c>
      <c r="C5391" s="9">
        <v>0</v>
      </c>
      <c r="D5391" t="s">
        <v>164</v>
      </c>
      <c r="E5391" s="25">
        <v>0.10769651970810001</v>
      </c>
      <c r="F5391" s="25">
        <v>5.0785887781486204E-2</v>
      </c>
      <c r="G5391" s="25">
        <v>0.16411454108467333</v>
      </c>
      <c r="H5391" s="10">
        <v>0</v>
      </c>
    </row>
    <row r="5392" spans="1:8" x14ac:dyDescent="0.35">
      <c r="A5392" s="9" t="str">
        <f t="shared" si="177"/>
        <v>CONSUMO PER CAPITA (kg ó litros por individuo)Salmon Ing.DE 25 A 34 AÑOS</v>
      </c>
      <c r="B5392" s="9">
        <v>0</v>
      </c>
      <c r="C5392" s="9">
        <v>0</v>
      </c>
      <c r="D5392" t="s">
        <v>165</v>
      </c>
      <c r="E5392" s="25">
        <v>0.28064778227850318</v>
      </c>
      <c r="F5392" s="25">
        <v>0.23322352720919612</v>
      </c>
      <c r="G5392" s="25">
        <v>0.22112469266677612</v>
      </c>
      <c r="H5392" s="10">
        <v>0</v>
      </c>
    </row>
    <row r="5393" spans="1:8" x14ac:dyDescent="0.35">
      <c r="A5393" s="9" t="str">
        <f t="shared" si="177"/>
        <v>CONSUMO PER CAPITA (kg ó litros por individuo)Salmon Ing.DE 35 A 49 AÑOS</v>
      </c>
      <c r="B5393" s="9">
        <v>0</v>
      </c>
      <c r="C5393" s="9">
        <v>0</v>
      </c>
      <c r="D5393" t="s">
        <v>166</v>
      </c>
      <c r="E5393" s="25">
        <v>0.1604740980073471</v>
      </c>
      <c r="F5393" s="25">
        <v>0.17159841693171357</v>
      </c>
      <c r="G5393" s="25">
        <v>0.24423321676164864</v>
      </c>
      <c r="H5393" s="10">
        <v>0</v>
      </c>
    </row>
    <row r="5394" spans="1:8" x14ac:dyDescent="0.35">
      <c r="A5394" s="9" t="str">
        <f t="shared" si="177"/>
        <v>CONSUMO PER CAPITA (kg ó litros por individuo)Salmon Ing.DE 50 A 59 AÑOS</v>
      </c>
      <c r="B5394" s="9">
        <v>0</v>
      </c>
      <c r="C5394" s="9">
        <v>0</v>
      </c>
      <c r="D5394" t="s">
        <v>167</v>
      </c>
      <c r="E5394" s="25">
        <v>0.14376722304110817</v>
      </c>
      <c r="F5394" s="25">
        <v>0.1696301660437142</v>
      </c>
      <c r="G5394" s="25">
        <v>0.22231434489458998</v>
      </c>
      <c r="H5394" s="10">
        <v>0</v>
      </c>
    </row>
    <row r="5395" spans="1:8" x14ac:dyDescent="0.35">
      <c r="A5395" s="9" t="str">
        <f t="shared" si="177"/>
        <v>CONSUMO PER CAPITA (kg ó litros por individuo)Salmon Ing.DE 60 A 75 AÑOS</v>
      </c>
      <c r="B5395" s="9">
        <v>0</v>
      </c>
      <c r="C5395" s="9">
        <v>0</v>
      </c>
      <c r="D5395" t="s">
        <v>168</v>
      </c>
      <c r="E5395" s="25">
        <v>0.24058568855707915</v>
      </c>
      <c r="F5395" s="25">
        <v>0.20972585622713602</v>
      </c>
      <c r="G5395" s="25">
        <v>0.27452500438948302</v>
      </c>
      <c r="H5395" s="10">
        <v>0</v>
      </c>
    </row>
    <row r="5396" spans="1:8" x14ac:dyDescent="0.35">
      <c r="A5396" s="9" t="str">
        <f t="shared" si="177"/>
        <v>CONSUMO PER CAPITA (kg ó litros por individuo)Salmon Ing.NIVEL ALTO</v>
      </c>
      <c r="B5396" s="9">
        <v>0</v>
      </c>
      <c r="C5396" s="9">
        <v>0</v>
      </c>
      <c r="D5396" t="s">
        <v>256</v>
      </c>
      <c r="E5396" s="25">
        <v>0.27540932961949088</v>
      </c>
      <c r="F5396" s="25">
        <v>0.22065839188127295</v>
      </c>
      <c r="G5396" s="25">
        <v>0.37278801446150917</v>
      </c>
      <c r="H5396" s="10">
        <v>0</v>
      </c>
    </row>
    <row r="5397" spans="1:8" x14ac:dyDescent="0.35">
      <c r="A5397" s="9" t="str">
        <f t="shared" si="177"/>
        <v>CONSUMO PER CAPITA (kg ó litros por individuo)Salmon Ing.NIVEL MEDIO ALTO</v>
      </c>
      <c r="B5397" s="9">
        <v>0</v>
      </c>
      <c r="C5397" s="9">
        <v>0</v>
      </c>
      <c r="D5397" t="s">
        <v>257</v>
      </c>
      <c r="E5397" s="25">
        <v>0.1857224401602483</v>
      </c>
      <c r="F5397" s="25">
        <v>0.22301616604659968</v>
      </c>
      <c r="G5397" s="25">
        <v>0.31237194766994064</v>
      </c>
      <c r="H5397" s="10">
        <v>0</v>
      </c>
    </row>
    <row r="5398" spans="1:8" x14ac:dyDescent="0.35">
      <c r="A5398" s="9" t="str">
        <f t="shared" si="177"/>
        <v>CONSUMO PER CAPITA (kg ó litros por individuo)Salmon Ing.NIVEL MEDIO</v>
      </c>
      <c r="B5398" s="9">
        <v>0</v>
      </c>
      <c r="C5398" s="9">
        <v>0</v>
      </c>
      <c r="D5398" t="s">
        <v>258</v>
      </c>
      <c r="E5398" s="25">
        <v>0.15705340079982272</v>
      </c>
      <c r="F5398" s="25">
        <v>0.16272061778411542</v>
      </c>
      <c r="G5398" s="25">
        <v>0.14560320307136401</v>
      </c>
      <c r="H5398" s="10">
        <v>0</v>
      </c>
    </row>
    <row r="5399" spans="1:8" x14ac:dyDescent="0.35">
      <c r="A5399" s="9" t="str">
        <f t="shared" si="177"/>
        <v>CONSUMO PER CAPITA (kg ó litros por individuo)Salmon Ing.NIVEL MEDIO BAJO</v>
      </c>
      <c r="B5399" s="9">
        <v>0</v>
      </c>
      <c r="C5399" s="9">
        <v>0</v>
      </c>
      <c r="D5399" t="s">
        <v>259</v>
      </c>
      <c r="E5399" s="25">
        <v>0.12919768837861925</v>
      </c>
      <c r="F5399" s="25">
        <v>0.1542641950212732</v>
      </c>
      <c r="G5399" s="25">
        <v>0.1755884643558096</v>
      </c>
      <c r="H5399" s="10">
        <v>0</v>
      </c>
    </row>
    <row r="5400" spans="1:8" x14ac:dyDescent="0.35">
      <c r="A5400" s="9" t="str">
        <f t="shared" si="177"/>
        <v>CONSUMO PER CAPITA (kg ó litros por individuo)Salmon Ing.NIVEL BAJO</v>
      </c>
      <c r="B5400" s="9">
        <v>0</v>
      </c>
      <c r="C5400" s="9">
        <v>0</v>
      </c>
      <c r="D5400" t="s">
        <v>260</v>
      </c>
      <c r="E5400" s="25">
        <v>0.13561761761174598</v>
      </c>
      <c r="F5400" s="25">
        <v>0.105639986878236</v>
      </c>
      <c r="G5400" s="25">
        <v>0.12448003553451081</v>
      </c>
      <c r="H5400" s="10">
        <v>0</v>
      </c>
    </row>
    <row r="5401" spans="1:8" x14ac:dyDescent="0.35">
      <c r="A5401" s="9" t="str">
        <f t="shared" si="177"/>
        <v>CONSUMO PER CAPITA (kg ó litros por individuo)Salmon Ing.HOMBRE</v>
      </c>
      <c r="B5401" s="9">
        <v>0</v>
      </c>
      <c r="C5401" s="9">
        <v>0</v>
      </c>
      <c r="D5401" t="s">
        <v>173</v>
      </c>
      <c r="E5401" s="25">
        <v>0.1610116005203725</v>
      </c>
      <c r="F5401" s="25">
        <v>0.14786476103838112</v>
      </c>
      <c r="G5401" s="25">
        <v>0.17783139626630184</v>
      </c>
      <c r="H5401" s="10">
        <v>0</v>
      </c>
    </row>
    <row r="5402" spans="1:8" x14ac:dyDescent="0.35">
      <c r="A5402" s="9" t="str">
        <f t="shared" si="177"/>
        <v>CONSUMO PER CAPITA (kg ó litros por individuo)Salmon Ing.MUJER</v>
      </c>
      <c r="B5402" s="9">
        <v>0</v>
      </c>
      <c r="C5402" s="9">
        <v>0</v>
      </c>
      <c r="D5402" t="s">
        <v>174</v>
      </c>
      <c r="E5402" s="25">
        <v>0.19641106967852265</v>
      </c>
      <c r="F5402" s="25">
        <v>0.19320027072573989</v>
      </c>
      <c r="G5402" s="25">
        <v>0.26520443059244209</v>
      </c>
      <c r="H5402" s="10">
        <v>0</v>
      </c>
    </row>
    <row r="5403" spans="1:8" x14ac:dyDescent="0.35">
      <c r="A5403" s="9" t="str">
        <f>$B$4683&amp;$C$5403&amp;D5403</f>
        <v>CONSUMO PER CAPITA (kg ó litros por individuo)Atun Fresco Ing.T.ESPAÑA</v>
      </c>
      <c r="B5403" s="9">
        <v>0</v>
      </c>
      <c r="C5403" s="9" t="s">
        <v>90</v>
      </c>
      <c r="D5403" t="s">
        <v>145</v>
      </c>
      <c r="E5403" s="25">
        <v>0.11251138137956974</v>
      </c>
      <c r="F5403" s="25">
        <v>0.10944401773250972</v>
      </c>
      <c r="G5403" s="25">
        <v>0.12238327975551337</v>
      </c>
      <c r="H5403" s="10">
        <v>0</v>
      </c>
    </row>
    <row r="5404" spans="1:8" x14ac:dyDescent="0.35">
      <c r="A5404" s="9" t="str">
        <f t="shared" ref="A5404:A5432" si="178">$B$4683&amp;$C$5403&amp;D5404</f>
        <v>CONSUMO PER CAPITA (kg ó litros por individuo)Atun Fresco Ing.BCN AM</v>
      </c>
      <c r="B5404" s="9">
        <v>0</v>
      </c>
      <c r="C5404" s="9">
        <v>0</v>
      </c>
      <c r="D5404" t="s">
        <v>147</v>
      </c>
      <c r="E5404" s="25">
        <v>0.145048331923255</v>
      </c>
      <c r="F5404" s="25">
        <v>0.13218528481138866</v>
      </c>
      <c r="G5404" s="25">
        <v>0.12888762913294396</v>
      </c>
      <c r="H5404" s="10">
        <v>0</v>
      </c>
    </row>
    <row r="5405" spans="1:8" x14ac:dyDescent="0.35">
      <c r="A5405" s="9" t="str">
        <f t="shared" si="178"/>
        <v>CONSUMO PER CAPITA (kg ó litros por individuo)Atun Fresco Ing.REST.CAT ARAGON</v>
      </c>
      <c r="B5405" s="9">
        <v>0</v>
      </c>
      <c r="C5405" s="9">
        <v>0</v>
      </c>
      <c r="D5405" t="s">
        <v>148</v>
      </c>
      <c r="E5405" s="25">
        <v>9.8848641321422917E-2</v>
      </c>
      <c r="F5405" s="25">
        <v>0.10884186461324713</v>
      </c>
      <c r="G5405" s="25">
        <v>9.6474240313677448E-2</v>
      </c>
      <c r="H5405" s="10">
        <v>0</v>
      </c>
    </row>
    <row r="5406" spans="1:8" x14ac:dyDescent="0.35">
      <c r="A5406" s="9" t="str">
        <f t="shared" si="178"/>
        <v>CONSUMO PER CAPITA (kg ó litros por individuo)Atun Fresco Ing.LEVANTE</v>
      </c>
      <c r="B5406" s="9">
        <v>0</v>
      </c>
      <c r="C5406" s="9">
        <v>0</v>
      </c>
      <c r="D5406" t="s">
        <v>149</v>
      </c>
      <c r="E5406" s="25">
        <v>6.7416097933239286E-2</v>
      </c>
      <c r="F5406" s="25">
        <v>0.11263796454975809</v>
      </c>
      <c r="G5406" s="25">
        <v>0.1335057527894177</v>
      </c>
      <c r="H5406" s="10">
        <v>0</v>
      </c>
    </row>
    <row r="5407" spans="1:8" x14ac:dyDescent="0.35">
      <c r="A5407" s="9" t="str">
        <f t="shared" si="178"/>
        <v>CONSUMO PER CAPITA (kg ó litros por individuo)Atun Fresco Ing.ANDALUCIA</v>
      </c>
      <c r="B5407" s="9">
        <v>0</v>
      </c>
      <c r="C5407" s="9">
        <v>0</v>
      </c>
      <c r="D5407" t="s">
        <v>150</v>
      </c>
      <c r="E5407" s="25">
        <v>0.15698030008213462</v>
      </c>
      <c r="F5407" s="25">
        <v>0.10797570651832261</v>
      </c>
      <c r="G5407" s="25">
        <v>0.13225395831624751</v>
      </c>
      <c r="H5407" s="10">
        <v>0</v>
      </c>
    </row>
    <row r="5408" spans="1:8" x14ac:dyDescent="0.35">
      <c r="A5408" s="9" t="str">
        <f t="shared" si="178"/>
        <v>CONSUMO PER CAPITA (kg ó litros por individuo)Atun Fresco Ing.MDD AM</v>
      </c>
      <c r="B5408" s="9">
        <v>0</v>
      </c>
      <c r="C5408" s="9">
        <v>0</v>
      </c>
      <c r="D5408" t="s">
        <v>151</v>
      </c>
      <c r="E5408" s="25">
        <v>0.1917221539470372</v>
      </c>
      <c r="F5408" s="25">
        <v>0.18794479163424072</v>
      </c>
      <c r="G5408" s="25">
        <v>0.17568442872614293</v>
      </c>
      <c r="H5408" s="10">
        <v>0</v>
      </c>
    </row>
    <row r="5409" spans="1:8" x14ac:dyDescent="0.35">
      <c r="A5409" s="9" t="str">
        <f t="shared" si="178"/>
        <v>CONSUMO PER CAPITA (kg ó litros por individuo)Atun Fresco Ing.RTO CENTRO</v>
      </c>
      <c r="B5409" s="9">
        <v>0</v>
      </c>
      <c r="C5409" s="9">
        <v>0</v>
      </c>
      <c r="D5409" t="s">
        <v>152</v>
      </c>
      <c r="E5409" s="25">
        <v>5.3965103880837972E-2</v>
      </c>
      <c r="F5409" s="25">
        <v>5.170847284905445E-2</v>
      </c>
      <c r="G5409" s="25">
        <v>0.10573124646179213</v>
      </c>
      <c r="H5409" s="10">
        <v>0</v>
      </c>
    </row>
    <row r="5410" spans="1:8" x14ac:dyDescent="0.35">
      <c r="A5410" s="9" t="str">
        <f t="shared" si="178"/>
        <v>CONSUMO PER CAPITA (kg ó litros por individuo)Atun Fresco Ing.NORTE-CENTRO</v>
      </c>
      <c r="B5410" s="9">
        <v>0</v>
      </c>
      <c r="C5410" s="9">
        <v>0</v>
      </c>
      <c r="D5410" t="s">
        <v>153</v>
      </c>
      <c r="E5410" s="25">
        <v>5.8162146796141387E-2</v>
      </c>
      <c r="F5410" s="25">
        <v>7.6389364598177217E-2</v>
      </c>
      <c r="G5410" s="25">
        <v>0.11599624560236271</v>
      </c>
      <c r="H5410" s="10">
        <v>0</v>
      </c>
    </row>
    <row r="5411" spans="1:8" x14ac:dyDescent="0.35">
      <c r="A5411" s="9" t="str">
        <f t="shared" si="178"/>
        <v>CONSUMO PER CAPITA (kg ó litros por individuo)Atun Fresco Ing.NOROESTE</v>
      </c>
      <c r="B5411" s="9">
        <v>0</v>
      </c>
      <c r="C5411" s="9">
        <v>0</v>
      </c>
      <c r="D5411" t="s">
        <v>154</v>
      </c>
      <c r="E5411" s="25">
        <v>7.5928880818925501E-2</v>
      </c>
      <c r="F5411" s="25">
        <v>6.4384933439802686E-2</v>
      </c>
      <c r="G5411" s="25">
        <v>5.7519487793704173E-2</v>
      </c>
      <c r="H5411" s="10">
        <v>0</v>
      </c>
    </row>
    <row r="5412" spans="1:8" x14ac:dyDescent="0.35">
      <c r="A5412" s="9" t="str">
        <f t="shared" si="178"/>
        <v>CONSUMO PER CAPITA (kg ó litros por individuo)Atun Fresco Ing.&lt;2MIL</v>
      </c>
      <c r="B5412" s="9">
        <v>0</v>
      </c>
      <c r="C5412" s="9">
        <v>0</v>
      </c>
      <c r="D5412" t="s">
        <v>155</v>
      </c>
      <c r="E5412" s="25">
        <v>4.021082986534294E-2</v>
      </c>
      <c r="F5412" s="25">
        <v>0.11211360469492708</v>
      </c>
      <c r="G5412" s="25">
        <v>0.12622964962181168</v>
      </c>
      <c r="H5412" s="10">
        <v>0</v>
      </c>
    </row>
    <row r="5413" spans="1:8" x14ac:dyDescent="0.35">
      <c r="A5413" s="9" t="str">
        <f t="shared" si="178"/>
        <v>CONSUMO PER CAPITA (kg ó litros por individuo)Atun Fresco Ing.2-5MIL</v>
      </c>
      <c r="B5413" s="9">
        <v>0</v>
      </c>
      <c r="C5413" s="9">
        <v>0</v>
      </c>
      <c r="D5413" t="s">
        <v>156</v>
      </c>
      <c r="E5413" s="25">
        <v>0.14404133329483274</v>
      </c>
      <c r="F5413" s="25">
        <v>6.4208912124968875E-2</v>
      </c>
      <c r="G5413" s="25">
        <v>9.8074435754236133E-2</v>
      </c>
      <c r="H5413" s="10">
        <v>0</v>
      </c>
    </row>
    <row r="5414" spans="1:8" x14ac:dyDescent="0.35">
      <c r="A5414" s="9" t="str">
        <f t="shared" si="178"/>
        <v>CONSUMO PER CAPITA (kg ó litros por individuo)Atun Fresco Ing.5-10MIL</v>
      </c>
      <c r="B5414" s="9">
        <v>0</v>
      </c>
      <c r="C5414" s="9">
        <v>0</v>
      </c>
      <c r="D5414" t="s">
        <v>157</v>
      </c>
      <c r="E5414" s="25">
        <v>6.4066729886663593E-2</v>
      </c>
      <c r="F5414" s="25">
        <v>8.5779122360186005E-2</v>
      </c>
      <c r="G5414" s="25">
        <v>0.14811473071269965</v>
      </c>
      <c r="H5414" s="10">
        <v>0</v>
      </c>
    </row>
    <row r="5415" spans="1:8" x14ac:dyDescent="0.35">
      <c r="A5415" s="9" t="str">
        <f t="shared" si="178"/>
        <v>CONSUMO PER CAPITA (kg ó litros por individuo)Atun Fresco Ing.10-30MIL</v>
      </c>
      <c r="B5415" s="9">
        <v>0</v>
      </c>
      <c r="C5415" s="9">
        <v>0</v>
      </c>
      <c r="D5415" t="s">
        <v>158</v>
      </c>
      <c r="E5415" s="25">
        <v>0.12187770990211697</v>
      </c>
      <c r="F5415" s="25">
        <v>9.1423402947659063E-2</v>
      </c>
      <c r="G5415" s="25">
        <v>0.11100058504015715</v>
      </c>
      <c r="H5415" s="10">
        <v>0</v>
      </c>
    </row>
    <row r="5416" spans="1:8" x14ac:dyDescent="0.35">
      <c r="A5416" s="9" t="str">
        <f t="shared" si="178"/>
        <v>CONSUMO PER CAPITA (kg ó litros por individuo)Atun Fresco Ing.30-100MIL</v>
      </c>
      <c r="B5416" s="9">
        <v>0</v>
      </c>
      <c r="C5416" s="9">
        <v>0</v>
      </c>
      <c r="D5416" t="s">
        <v>159</v>
      </c>
      <c r="E5416" s="25">
        <v>8.7109606626014024E-2</v>
      </c>
      <c r="F5416" s="25">
        <v>7.5475784817431307E-2</v>
      </c>
      <c r="G5416" s="25">
        <v>0.13989347463510174</v>
      </c>
      <c r="H5416" s="10">
        <v>0</v>
      </c>
    </row>
    <row r="5417" spans="1:8" x14ac:dyDescent="0.35">
      <c r="A5417" s="9" t="str">
        <f t="shared" si="178"/>
        <v>CONSUMO PER CAPITA (kg ó litros por individuo)Atun Fresco Ing.100-200MIL</v>
      </c>
      <c r="B5417" s="9">
        <v>0</v>
      </c>
      <c r="C5417" s="9">
        <v>0</v>
      </c>
      <c r="D5417" t="s">
        <v>160</v>
      </c>
      <c r="E5417" s="25">
        <v>0.12195484932892285</v>
      </c>
      <c r="F5417" s="25">
        <v>0.13056159110528873</v>
      </c>
      <c r="G5417" s="25">
        <v>0.1005627767650866</v>
      </c>
      <c r="H5417" s="10">
        <v>0</v>
      </c>
    </row>
    <row r="5418" spans="1:8" x14ac:dyDescent="0.35">
      <c r="A5418" s="9" t="str">
        <f t="shared" si="178"/>
        <v>CONSUMO PER CAPITA (kg ó litros por individuo)Atun Fresco Ing.200-500MIL</v>
      </c>
      <c r="B5418" s="9">
        <v>0</v>
      </c>
      <c r="C5418" s="9">
        <v>0</v>
      </c>
      <c r="D5418" t="s">
        <v>161</v>
      </c>
      <c r="E5418" s="25">
        <v>0.12133535488203326</v>
      </c>
      <c r="F5418" s="25">
        <v>0.12165281099155364</v>
      </c>
      <c r="G5418" s="25">
        <v>9.9279965446904081E-2</v>
      </c>
      <c r="H5418" s="10">
        <v>0</v>
      </c>
    </row>
    <row r="5419" spans="1:8" x14ac:dyDescent="0.35">
      <c r="A5419" s="9" t="str">
        <f t="shared" si="178"/>
        <v>CONSUMO PER CAPITA (kg ó litros por individuo)Atun Fresco Ing.&gt;500MIL</v>
      </c>
      <c r="B5419" s="9">
        <v>0</v>
      </c>
      <c r="C5419" s="9">
        <v>0</v>
      </c>
      <c r="D5419" t="s">
        <v>162</v>
      </c>
      <c r="E5419" s="25">
        <v>0.15723625311598974</v>
      </c>
      <c r="F5419" s="25">
        <v>0.17712339584619449</v>
      </c>
      <c r="G5419" s="25">
        <v>0.13962244060697518</v>
      </c>
      <c r="H5419" s="10">
        <v>0</v>
      </c>
    </row>
    <row r="5420" spans="1:8" x14ac:dyDescent="0.35">
      <c r="A5420" s="9" t="str">
        <f t="shared" si="178"/>
        <v>CONSUMO PER CAPITA (kg ó litros por individuo)Atun Fresco Ing.DE 15 A 19 AÑOS</v>
      </c>
      <c r="B5420" s="9">
        <v>0</v>
      </c>
      <c r="C5420" s="9">
        <v>0</v>
      </c>
      <c r="D5420" t="s">
        <v>163</v>
      </c>
      <c r="E5420" s="25" t="s">
        <v>282</v>
      </c>
      <c r="F5420" s="25">
        <v>9.0237763877397403E-3</v>
      </c>
      <c r="G5420" s="25">
        <v>3.2410368050988358E-3</v>
      </c>
      <c r="H5420" s="10">
        <v>0</v>
      </c>
    </row>
    <row r="5421" spans="1:8" x14ac:dyDescent="0.35">
      <c r="A5421" s="9" t="str">
        <f t="shared" si="178"/>
        <v>CONSUMO PER CAPITA (kg ó litros por individuo)Atun Fresco Ing.DE 20 A 24 AÑOS</v>
      </c>
      <c r="B5421" s="9">
        <v>0</v>
      </c>
      <c r="C5421" s="9">
        <v>0</v>
      </c>
      <c r="D5421" t="s">
        <v>164</v>
      </c>
      <c r="E5421" s="25">
        <v>8.6789024175451483E-3</v>
      </c>
      <c r="F5421" s="25">
        <v>1.1638366770228477E-2</v>
      </c>
      <c r="G5421" s="25">
        <v>4.366252967425302E-2</v>
      </c>
      <c r="H5421" s="10">
        <v>0</v>
      </c>
    </row>
    <row r="5422" spans="1:8" x14ac:dyDescent="0.35">
      <c r="A5422" s="9" t="str">
        <f t="shared" si="178"/>
        <v>CONSUMO PER CAPITA (kg ó litros por individuo)Atun Fresco Ing.DE 25 A 34 AÑOS</v>
      </c>
      <c r="B5422" s="9">
        <v>0</v>
      </c>
      <c r="C5422" s="9">
        <v>0</v>
      </c>
      <c r="D5422" t="s">
        <v>165</v>
      </c>
      <c r="E5422" s="25">
        <v>0.10698287065548938</v>
      </c>
      <c r="F5422" s="25">
        <v>8.9932974062208959E-2</v>
      </c>
      <c r="G5422" s="25">
        <v>8.7342645578818309E-2</v>
      </c>
      <c r="H5422" s="10">
        <v>0</v>
      </c>
    </row>
    <row r="5423" spans="1:8" x14ac:dyDescent="0.35">
      <c r="A5423" s="9" t="str">
        <f t="shared" si="178"/>
        <v>CONSUMO PER CAPITA (kg ó litros por individuo)Atun Fresco Ing.DE 35 A 49 AÑOS</v>
      </c>
      <c r="B5423" s="9">
        <v>0</v>
      </c>
      <c r="C5423" s="9">
        <v>0</v>
      </c>
      <c r="D5423" t="s">
        <v>166</v>
      </c>
      <c r="E5423" s="25">
        <v>9.2886929944767091E-2</v>
      </c>
      <c r="F5423" s="25">
        <v>6.7954841632513738E-2</v>
      </c>
      <c r="G5423" s="25">
        <v>9.3408534680796462E-2</v>
      </c>
      <c r="H5423" s="10">
        <v>0</v>
      </c>
    </row>
    <row r="5424" spans="1:8" x14ac:dyDescent="0.35">
      <c r="A5424" s="9" t="str">
        <f t="shared" si="178"/>
        <v>CONSUMO PER CAPITA (kg ó litros por individuo)Atun Fresco Ing.DE 50 A 59 AÑOS</v>
      </c>
      <c r="B5424" s="9">
        <v>0</v>
      </c>
      <c r="C5424" s="9">
        <v>0</v>
      </c>
      <c r="D5424" t="s">
        <v>167</v>
      </c>
      <c r="E5424" s="25">
        <v>0.17835204278985956</v>
      </c>
      <c r="F5424" s="25">
        <v>0.16090694667638572</v>
      </c>
      <c r="G5424" s="25">
        <v>0.17287287812763558</v>
      </c>
      <c r="H5424" s="10">
        <v>0</v>
      </c>
    </row>
    <row r="5425" spans="1:8" x14ac:dyDescent="0.35">
      <c r="A5425" s="9" t="str">
        <f t="shared" si="178"/>
        <v>CONSUMO PER CAPITA (kg ó litros por individuo)Atun Fresco Ing.DE 60 A 75 AÑOS</v>
      </c>
      <c r="B5425" s="9">
        <v>0</v>
      </c>
      <c r="C5425" s="9">
        <v>0</v>
      </c>
      <c r="D5425" t="s">
        <v>168</v>
      </c>
      <c r="E5425" s="25">
        <v>0.14846996014780034</v>
      </c>
      <c r="F5425" s="25">
        <v>0.18954742771279437</v>
      </c>
      <c r="G5425" s="25">
        <v>0.1965591426138639</v>
      </c>
      <c r="H5425" s="10">
        <v>0</v>
      </c>
    </row>
    <row r="5426" spans="1:8" x14ac:dyDescent="0.35">
      <c r="A5426" s="9" t="str">
        <f t="shared" si="178"/>
        <v>CONSUMO PER CAPITA (kg ó litros por individuo)Atun Fresco Ing.NIVEL ALTO</v>
      </c>
      <c r="B5426" s="9">
        <v>0</v>
      </c>
      <c r="C5426" s="9">
        <v>0</v>
      </c>
      <c r="D5426" t="s">
        <v>256</v>
      </c>
      <c r="E5426" s="25">
        <v>0.16259668628042834</v>
      </c>
      <c r="F5426" s="25">
        <v>0.12111506700479471</v>
      </c>
      <c r="G5426" s="25">
        <v>0.15676317745999485</v>
      </c>
      <c r="H5426" s="10">
        <v>0</v>
      </c>
    </row>
    <row r="5427" spans="1:8" x14ac:dyDescent="0.35">
      <c r="A5427" s="9" t="str">
        <f t="shared" si="178"/>
        <v>CONSUMO PER CAPITA (kg ó litros por individuo)Atun Fresco Ing.NIVEL MEDIO ALTO</v>
      </c>
      <c r="B5427" s="9">
        <v>0</v>
      </c>
      <c r="C5427" s="9">
        <v>0</v>
      </c>
      <c r="D5427" t="s">
        <v>257</v>
      </c>
      <c r="E5427" s="25">
        <v>0.14652565699261147</v>
      </c>
      <c r="F5427" s="25">
        <v>0.12127069689722293</v>
      </c>
      <c r="G5427" s="25">
        <v>0.14391938242755831</v>
      </c>
      <c r="H5427" s="10">
        <v>0</v>
      </c>
    </row>
    <row r="5428" spans="1:8" x14ac:dyDescent="0.35">
      <c r="A5428" s="9" t="str">
        <f t="shared" si="178"/>
        <v>CONSUMO PER CAPITA (kg ó litros por individuo)Atun Fresco Ing.NIVEL MEDIO</v>
      </c>
      <c r="B5428" s="9">
        <v>0</v>
      </c>
      <c r="C5428" s="9">
        <v>0</v>
      </c>
      <c r="D5428" t="s">
        <v>258</v>
      </c>
      <c r="E5428" s="25">
        <v>7.9481946977088255E-2</v>
      </c>
      <c r="F5428" s="25">
        <v>7.2823794970644187E-2</v>
      </c>
      <c r="G5428" s="25">
        <v>0.13455227342729134</v>
      </c>
      <c r="H5428" s="10">
        <v>0</v>
      </c>
    </row>
    <row r="5429" spans="1:8" x14ac:dyDescent="0.35">
      <c r="A5429" s="9" t="str">
        <f t="shared" si="178"/>
        <v>CONSUMO PER CAPITA (kg ó litros por individuo)Atun Fresco Ing.NIVEL MEDIO BAJO</v>
      </c>
      <c r="B5429" s="9">
        <v>0</v>
      </c>
      <c r="C5429" s="9">
        <v>0</v>
      </c>
      <c r="D5429" t="s">
        <v>259</v>
      </c>
      <c r="E5429" s="25">
        <v>0.13751646083473154</v>
      </c>
      <c r="F5429" s="25">
        <v>0.11625137136520415</v>
      </c>
      <c r="G5429" s="25">
        <v>9.1574644810291789E-2</v>
      </c>
      <c r="H5429" s="10">
        <v>0</v>
      </c>
    </row>
    <row r="5430" spans="1:8" x14ac:dyDescent="0.35">
      <c r="A5430" s="9" t="str">
        <f t="shared" si="178"/>
        <v>CONSUMO PER CAPITA (kg ó litros por individuo)Atun Fresco Ing.NIVEL BAJO</v>
      </c>
      <c r="B5430" s="9">
        <v>0</v>
      </c>
      <c r="C5430" s="9">
        <v>0</v>
      </c>
      <c r="D5430" t="s">
        <v>260</v>
      </c>
      <c r="E5430" s="25">
        <v>6.1165309556286337E-2</v>
      </c>
      <c r="F5430" s="25">
        <v>0.12557844818039998</v>
      </c>
      <c r="G5430" s="25">
        <v>7.9423762823744012E-2</v>
      </c>
      <c r="H5430" s="10">
        <v>0</v>
      </c>
    </row>
    <row r="5431" spans="1:8" x14ac:dyDescent="0.35">
      <c r="A5431" s="9" t="str">
        <f t="shared" si="178"/>
        <v>CONSUMO PER CAPITA (kg ó litros por individuo)Atun Fresco Ing.HOMBRE</v>
      </c>
      <c r="B5431" s="9">
        <v>0</v>
      </c>
      <c r="C5431" s="9">
        <v>0</v>
      </c>
      <c r="D5431" t="s">
        <v>173</v>
      </c>
      <c r="E5431" s="25">
        <v>0.12186883156250318</v>
      </c>
      <c r="F5431" s="25">
        <v>0.10770523417915104</v>
      </c>
      <c r="G5431" s="25">
        <v>0.1143994282333584</v>
      </c>
      <c r="H5431" s="10">
        <v>0</v>
      </c>
    </row>
    <row r="5432" spans="1:8" x14ac:dyDescent="0.35">
      <c r="A5432" s="9" t="str">
        <f t="shared" si="178"/>
        <v>CONSUMO PER CAPITA (kg ó litros por individuo)Atun Fresco Ing.MUJER</v>
      </c>
      <c r="B5432" s="9">
        <v>0</v>
      </c>
      <c r="C5432" s="9">
        <v>0</v>
      </c>
      <c r="D5432" t="s">
        <v>174</v>
      </c>
      <c r="E5432" s="25">
        <v>0.10324876409329047</v>
      </c>
      <c r="F5432" s="25">
        <v>0.11116198014097264</v>
      </c>
      <c r="G5432" s="25">
        <v>0.13025876283452048</v>
      </c>
      <c r="H5432" s="10">
        <v>0</v>
      </c>
    </row>
    <row r="5433" spans="1:8" x14ac:dyDescent="0.35">
      <c r="A5433" s="9" t="str">
        <f>$B$4683&amp;$C$5433&amp;D5433</f>
        <v>CONSUMO PER CAPITA (kg ó litros por individuo)Resto pescados Ing.T.ESPAÑA</v>
      </c>
      <c r="B5433" s="9">
        <v>0</v>
      </c>
      <c r="C5433" s="9" t="s">
        <v>91</v>
      </c>
      <c r="D5433" t="s">
        <v>145</v>
      </c>
      <c r="E5433" s="25">
        <v>1.2199120860603254</v>
      </c>
      <c r="F5433" s="25">
        <v>1.134967588449671</v>
      </c>
      <c r="G5433" s="25">
        <v>1.1300085074101673</v>
      </c>
      <c r="H5433" s="10">
        <v>0</v>
      </c>
    </row>
    <row r="5434" spans="1:8" x14ac:dyDescent="0.35">
      <c r="A5434" s="9" t="str">
        <f t="shared" ref="A5434:A5462" si="179">$B$4683&amp;$C$5433&amp;D5434</f>
        <v>CONSUMO PER CAPITA (kg ó litros por individuo)Resto pescados Ing.BCN AM</v>
      </c>
      <c r="B5434" s="9">
        <v>0</v>
      </c>
      <c r="C5434" s="9">
        <v>0</v>
      </c>
      <c r="D5434" t="s">
        <v>147</v>
      </c>
      <c r="E5434" s="25">
        <v>1.1378330898048608</v>
      </c>
      <c r="F5434" s="25">
        <v>0.97102877902841322</v>
      </c>
      <c r="G5434" s="25">
        <v>1.0843632626902451</v>
      </c>
      <c r="H5434" s="10">
        <v>0</v>
      </c>
    </row>
    <row r="5435" spans="1:8" x14ac:dyDescent="0.35">
      <c r="A5435" s="9" t="str">
        <f t="shared" si="179"/>
        <v>CONSUMO PER CAPITA (kg ó litros por individuo)Resto pescados Ing.REST.CAT ARAGON</v>
      </c>
      <c r="B5435" s="9">
        <v>0</v>
      </c>
      <c r="C5435" s="9">
        <v>0</v>
      </c>
      <c r="D5435" t="s">
        <v>148</v>
      </c>
      <c r="E5435" s="25">
        <v>0.92283377963458391</v>
      </c>
      <c r="F5435" s="25">
        <v>0.900391237383662</v>
      </c>
      <c r="G5435" s="25">
        <v>0.97160053649052414</v>
      </c>
      <c r="H5435" s="10">
        <v>0</v>
      </c>
    </row>
    <row r="5436" spans="1:8" x14ac:dyDescent="0.35">
      <c r="A5436" s="9" t="str">
        <f t="shared" si="179"/>
        <v>CONSUMO PER CAPITA (kg ó litros por individuo)Resto pescados Ing.LEVANTE</v>
      </c>
      <c r="B5436" s="9">
        <v>0</v>
      </c>
      <c r="C5436" s="9">
        <v>0</v>
      </c>
      <c r="D5436" t="s">
        <v>149</v>
      </c>
      <c r="E5436" s="25">
        <v>1.2199055254314766</v>
      </c>
      <c r="F5436" s="25">
        <v>1.2176375063981486</v>
      </c>
      <c r="G5436" s="25">
        <v>1.2216265506932638</v>
      </c>
      <c r="H5436" s="10">
        <v>0</v>
      </c>
    </row>
    <row r="5437" spans="1:8" x14ac:dyDescent="0.35">
      <c r="A5437" s="9" t="str">
        <f t="shared" si="179"/>
        <v>CONSUMO PER CAPITA (kg ó litros por individuo)Resto pescados Ing.ANDALUCIA</v>
      </c>
      <c r="B5437" s="9">
        <v>0</v>
      </c>
      <c r="C5437" s="9">
        <v>0</v>
      </c>
      <c r="D5437" t="s">
        <v>150</v>
      </c>
      <c r="E5437" s="25">
        <v>1.424564508317927</v>
      </c>
      <c r="F5437" s="25">
        <v>1.1511354679676564</v>
      </c>
      <c r="G5437" s="25">
        <v>1.1427716575069251</v>
      </c>
      <c r="H5437" s="10">
        <v>0</v>
      </c>
    </row>
    <row r="5438" spans="1:8" x14ac:dyDescent="0.35">
      <c r="A5438" s="9" t="str">
        <f t="shared" si="179"/>
        <v>CONSUMO PER CAPITA (kg ó litros por individuo)Resto pescados Ing.MDD AM</v>
      </c>
      <c r="B5438" s="9">
        <v>0</v>
      </c>
      <c r="C5438" s="9">
        <v>0</v>
      </c>
      <c r="D5438" t="s">
        <v>151</v>
      </c>
      <c r="E5438" s="25">
        <v>1.720831920941867</v>
      </c>
      <c r="F5438" s="25">
        <v>1.4177822428370637</v>
      </c>
      <c r="G5438" s="25">
        <v>1.4188094027960876</v>
      </c>
      <c r="H5438" s="10">
        <v>0</v>
      </c>
    </row>
    <row r="5439" spans="1:8" x14ac:dyDescent="0.35">
      <c r="A5439" s="9" t="str">
        <f t="shared" si="179"/>
        <v>CONSUMO PER CAPITA (kg ó litros por individuo)Resto pescados Ing.RTO CENTRO</v>
      </c>
      <c r="B5439" s="9">
        <v>0</v>
      </c>
      <c r="C5439" s="9">
        <v>0</v>
      </c>
      <c r="D5439" t="s">
        <v>152</v>
      </c>
      <c r="E5439" s="25">
        <v>0.85496415070002352</v>
      </c>
      <c r="F5439" s="25">
        <v>0.95991916254166831</v>
      </c>
      <c r="G5439" s="25">
        <v>0.95172267909664987</v>
      </c>
      <c r="H5439" s="10">
        <v>0</v>
      </c>
    </row>
    <row r="5440" spans="1:8" x14ac:dyDescent="0.35">
      <c r="A5440" s="9" t="str">
        <f t="shared" si="179"/>
        <v>CONSUMO PER CAPITA (kg ó litros por individuo)Resto pescados Ing.NORTE-CENTRO</v>
      </c>
      <c r="B5440" s="9">
        <v>0</v>
      </c>
      <c r="C5440" s="9">
        <v>0</v>
      </c>
      <c r="D5440" t="s">
        <v>153</v>
      </c>
      <c r="E5440" s="25">
        <v>1.1003648052196042</v>
      </c>
      <c r="F5440" s="25">
        <v>0.985269014200436</v>
      </c>
      <c r="G5440" s="25">
        <v>1.0151177089742291</v>
      </c>
      <c r="H5440" s="10">
        <v>0</v>
      </c>
    </row>
    <row r="5441" spans="1:8" x14ac:dyDescent="0.35">
      <c r="A5441" s="9" t="str">
        <f t="shared" si="179"/>
        <v>CONSUMO PER CAPITA (kg ó litros por individuo)Resto pescados Ing.NOROESTE</v>
      </c>
      <c r="B5441" s="9">
        <v>0</v>
      </c>
      <c r="C5441" s="9">
        <v>0</v>
      </c>
      <c r="D5441" t="s">
        <v>154</v>
      </c>
      <c r="E5441" s="25">
        <v>1.0368333496394433</v>
      </c>
      <c r="F5441" s="25">
        <v>1.3919557508895519</v>
      </c>
      <c r="G5441" s="25">
        <v>1.1074711266656683</v>
      </c>
      <c r="H5441" s="10">
        <v>0</v>
      </c>
    </row>
    <row r="5442" spans="1:8" x14ac:dyDescent="0.35">
      <c r="A5442" s="9" t="str">
        <f t="shared" si="179"/>
        <v>CONSUMO PER CAPITA (kg ó litros por individuo)Resto pescados Ing.&lt;2MIL</v>
      </c>
      <c r="B5442" s="9">
        <v>0</v>
      </c>
      <c r="C5442" s="9">
        <v>0</v>
      </c>
      <c r="D5442" t="s">
        <v>155</v>
      </c>
      <c r="E5442" s="25">
        <v>0.77855706564360594</v>
      </c>
      <c r="F5442" s="25">
        <v>0.9606843616385492</v>
      </c>
      <c r="G5442" s="25">
        <v>1.0720464427280838</v>
      </c>
      <c r="H5442" s="10">
        <v>0</v>
      </c>
    </row>
    <row r="5443" spans="1:8" x14ac:dyDescent="0.35">
      <c r="A5443" s="9" t="str">
        <f t="shared" si="179"/>
        <v>CONSUMO PER CAPITA (kg ó litros por individuo)Resto pescados Ing.2-5MIL</v>
      </c>
      <c r="B5443" s="9">
        <v>0</v>
      </c>
      <c r="C5443" s="9">
        <v>0</v>
      </c>
      <c r="D5443" t="s">
        <v>156</v>
      </c>
      <c r="E5443" s="25">
        <v>0.82754296403027605</v>
      </c>
      <c r="F5443" s="25">
        <v>0.76519372559697252</v>
      </c>
      <c r="G5443" s="25">
        <v>0.56741946601561299</v>
      </c>
      <c r="H5443" s="10">
        <v>0</v>
      </c>
    </row>
    <row r="5444" spans="1:8" x14ac:dyDescent="0.35">
      <c r="A5444" s="9" t="str">
        <f t="shared" si="179"/>
        <v>CONSUMO PER CAPITA (kg ó litros por individuo)Resto pescados Ing.5-10MIL</v>
      </c>
      <c r="B5444" s="9">
        <v>0</v>
      </c>
      <c r="C5444" s="9">
        <v>0</v>
      </c>
      <c r="D5444" t="s">
        <v>157</v>
      </c>
      <c r="E5444" s="25">
        <v>0.94211830265458196</v>
      </c>
      <c r="F5444" s="25">
        <v>0.89349810596918222</v>
      </c>
      <c r="G5444" s="25">
        <v>0.94934837289621044</v>
      </c>
      <c r="H5444" s="10">
        <v>0</v>
      </c>
    </row>
    <row r="5445" spans="1:8" x14ac:dyDescent="0.35">
      <c r="A5445" s="9" t="str">
        <f t="shared" si="179"/>
        <v>CONSUMO PER CAPITA (kg ó litros por individuo)Resto pescados Ing.10-30MIL</v>
      </c>
      <c r="B5445" s="9">
        <v>0</v>
      </c>
      <c r="C5445" s="9">
        <v>0</v>
      </c>
      <c r="D5445" t="s">
        <v>158</v>
      </c>
      <c r="E5445" s="25">
        <v>1.1030899884830603</v>
      </c>
      <c r="F5445" s="25">
        <v>1.0188580850640854</v>
      </c>
      <c r="G5445" s="25">
        <v>1.1395226400973435</v>
      </c>
      <c r="H5445" s="10">
        <v>0</v>
      </c>
    </row>
    <row r="5446" spans="1:8" x14ac:dyDescent="0.35">
      <c r="A5446" s="9" t="str">
        <f t="shared" si="179"/>
        <v>CONSUMO PER CAPITA (kg ó litros por individuo)Resto pescados Ing.30-100MIL</v>
      </c>
      <c r="B5446" s="9">
        <v>0</v>
      </c>
      <c r="C5446" s="9">
        <v>0</v>
      </c>
      <c r="D5446" t="s">
        <v>159</v>
      </c>
      <c r="E5446" s="25">
        <v>1.2657693388556666</v>
      </c>
      <c r="F5446" s="25">
        <v>1.1758663064792751</v>
      </c>
      <c r="G5446" s="25">
        <v>1.2482814099778612</v>
      </c>
      <c r="H5446" s="10">
        <v>0</v>
      </c>
    </row>
    <row r="5447" spans="1:8" x14ac:dyDescent="0.35">
      <c r="A5447" s="9" t="str">
        <f t="shared" si="179"/>
        <v>CONSUMO PER CAPITA (kg ó litros por individuo)Resto pescados Ing.100-200MIL</v>
      </c>
      <c r="B5447" s="9">
        <v>0</v>
      </c>
      <c r="C5447" s="9">
        <v>0</v>
      </c>
      <c r="D5447" t="s">
        <v>160</v>
      </c>
      <c r="E5447" s="25">
        <v>1.2908584963074952</v>
      </c>
      <c r="F5447" s="25">
        <v>1.0536040202788644</v>
      </c>
      <c r="G5447" s="25">
        <v>1.0382559303525185</v>
      </c>
      <c r="H5447" s="10">
        <v>0</v>
      </c>
    </row>
    <row r="5448" spans="1:8" x14ac:dyDescent="0.35">
      <c r="A5448" s="9" t="str">
        <f t="shared" si="179"/>
        <v>CONSUMO PER CAPITA (kg ó litros por individuo)Resto pescados Ing.200-500MIL</v>
      </c>
      <c r="B5448" s="9">
        <v>0</v>
      </c>
      <c r="C5448" s="9">
        <v>0</v>
      </c>
      <c r="D5448" t="s">
        <v>161</v>
      </c>
      <c r="E5448" s="25">
        <v>1.2965553467913624</v>
      </c>
      <c r="F5448" s="25">
        <v>1.276471640476706</v>
      </c>
      <c r="G5448" s="25">
        <v>1.1680739287943316</v>
      </c>
      <c r="H5448" s="10">
        <v>0</v>
      </c>
    </row>
    <row r="5449" spans="1:8" x14ac:dyDescent="0.35">
      <c r="A5449" s="9" t="str">
        <f t="shared" si="179"/>
        <v>CONSUMO PER CAPITA (kg ó litros por individuo)Resto pescados Ing.&gt;500MIL</v>
      </c>
      <c r="B5449" s="9">
        <v>0</v>
      </c>
      <c r="C5449" s="9">
        <v>0</v>
      </c>
      <c r="D5449" t="s">
        <v>162</v>
      </c>
      <c r="E5449" s="25">
        <v>1.6244453396187037</v>
      </c>
      <c r="F5449" s="25">
        <v>1.468231172180587</v>
      </c>
      <c r="G5449" s="25">
        <v>1.3335083768074956</v>
      </c>
      <c r="H5449" s="10">
        <v>0</v>
      </c>
    </row>
    <row r="5450" spans="1:8" x14ac:dyDescent="0.35">
      <c r="A5450" s="9" t="str">
        <f t="shared" si="179"/>
        <v>CONSUMO PER CAPITA (kg ó litros por individuo)Resto pescados Ing.DE 15 A 19 AÑOS</v>
      </c>
      <c r="B5450" s="9">
        <v>0</v>
      </c>
      <c r="C5450" s="9">
        <v>0</v>
      </c>
      <c r="D5450" t="s">
        <v>163</v>
      </c>
      <c r="E5450" s="25">
        <v>0.12173980058421602</v>
      </c>
      <c r="F5450" s="25">
        <v>0.17551859244534301</v>
      </c>
      <c r="G5450" s="25">
        <v>9.0482087193476043E-2</v>
      </c>
      <c r="H5450" s="10">
        <v>0</v>
      </c>
    </row>
    <row r="5451" spans="1:8" x14ac:dyDescent="0.35">
      <c r="A5451" s="9" t="str">
        <f t="shared" si="179"/>
        <v>CONSUMO PER CAPITA (kg ó litros por individuo)Resto pescados Ing.DE 20 A 24 AÑOS</v>
      </c>
      <c r="B5451" s="9">
        <v>0</v>
      </c>
      <c r="C5451" s="9">
        <v>0</v>
      </c>
      <c r="D5451" t="s">
        <v>164</v>
      </c>
      <c r="E5451" s="25">
        <v>0.27416165316935615</v>
      </c>
      <c r="F5451" s="25">
        <v>0.19284247280149483</v>
      </c>
      <c r="G5451" s="25">
        <v>0.276403323635731</v>
      </c>
      <c r="H5451" s="10">
        <v>0</v>
      </c>
    </row>
    <row r="5452" spans="1:8" x14ac:dyDescent="0.35">
      <c r="A5452" s="9" t="str">
        <f t="shared" si="179"/>
        <v>CONSUMO PER CAPITA (kg ó litros por individuo)Resto pescados Ing.DE 25 A 34 AÑOS</v>
      </c>
      <c r="B5452" s="9">
        <v>0</v>
      </c>
      <c r="C5452" s="9">
        <v>0</v>
      </c>
      <c r="D5452" t="s">
        <v>165</v>
      </c>
      <c r="E5452" s="25">
        <v>0.60729338491028662</v>
      </c>
      <c r="F5452" s="25">
        <v>0.47657433706090602</v>
      </c>
      <c r="G5452" s="25">
        <v>0.42000375491045328</v>
      </c>
      <c r="H5452" s="10">
        <v>0</v>
      </c>
    </row>
    <row r="5453" spans="1:8" x14ac:dyDescent="0.35">
      <c r="A5453" s="9" t="str">
        <f t="shared" si="179"/>
        <v>CONSUMO PER CAPITA (kg ó litros por individuo)Resto pescados Ing.DE 35 A 49 AÑOS</v>
      </c>
      <c r="B5453" s="9">
        <v>0</v>
      </c>
      <c r="C5453" s="9">
        <v>0</v>
      </c>
      <c r="D5453" t="s">
        <v>166</v>
      </c>
      <c r="E5453" s="25">
        <v>0.80572507750341638</v>
      </c>
      <c r="F5453" s="25">
        <v>0.63830651862890764</v>
      </c>
      <c r="G5453" s="25">
        <v>0.66272543276364049</v>
      </c>
      <c r="H5453" s="10">
        <v>0</v>
      </c>
    </row>
    <row r="5454" spans="1:8" x14ac:dyDescent="0.35">
      <c r="A5454" s="9" t="str">
        <f t="shared" si="179"/>
        <v>CONSUMO PER CAPITA (kg ó litros por individuo)Resto pescados Ing.DE 50 A 59 AÑOS</v>
      </c>
      <c r="B5454" s="9">
        <v>0</v>
      </c>
      <c r="C5454" s="9">
        <v>0</v>
      </c>
      <c r="D5454" t="s">
        <v>167</v>
      </c>
      <c r="E5454" s="25">
        <v>1.5805430531863929</v>
      </c>
      <c r="F5454" s="25">
        <v>1.486149667897771</v>
      </c>
      <c r="G5454" s="25">
        <v>1.5663474601239251</v>
      </c>
      <c r="H5454" s="10">
        <v>0</v>
      </c>
    </row>
    <row r="5455" spans="1:8" x14ac:dyDescent="0.35">
      <c r="A5455" s="9" t="str">
        <f t="shared" si="179"/>
        <v>CONSUMO PER CAPITA (kg ó litros por individuo)Resto pescados Ing.DE 60 A 75 AÑOS</v>
      </c>
      <c r="B5455" s="9">
        <v>0</v>
      </c>
      <c r="C5455" s="9">
        <v>0</v>
      </c>
      <c r="D5455" t="s">
        <v>168</v>
      </c>
      <c r="E5455" s="25">
        <v>2.4508622804520024</v>
      </c>
      <c r="F5455" s="25">
        <v>2.4520711784984042</v>
      </c>
      <c r="G5455" s="25">
        <v>2.353498286266011</v>
      </c>
      <c r="H5455" s="10">
        <v>0</v>
      </c>
    </row>
    <row r="5456" spans="1:8" x14ac:dyDescent="0.35">
      <c r="A5456" s="9" t="str">
        <f t="shared" si="179"/>
        <v>CONSUMO PER CAPITA (kg ó litros por individuo)Resto pescados Ing.NIVEL ALTO</v>
      </c>
      <c r="B5456" s="9">
        <v>0</v>
      </c>
      <c r="C5456" s="9">
        <v>0</v>
      </c>
      <c r="D5456" t="s">
        <v>256</v>
      </c>
      <c r="E5456" s="25">
        <v>1.5434416945771641</v>
      </c>
      <c r="F5456" s="25">
        <v>1.2604597911278184</v>
      </c>
      <c r="G5456" s="25">
        <v>1.2450101641745235</v>
      </c>
      <c r="H5456" s="10">
        <v>0</v>
      </c>
    </row>
    <row r="5457" spans="1:8" x14ac:dyDescent="0.35">
      <c r="A5457" s="9" t="str">
        <f t="shared" si="179"/>
        <v>CONSUMO PER CAPITA (kg ó litros por individuo)Resto pescados Ing.NIVEL MEDIO ALTO</v>
      </c>
      <c r="B5457" s="9">
        <v>0</v>
      </c>
      <c r="C5457" s="9">
        <v>0</v>
      </c>
      <c r="D5457" t="s">
        <v>257</v>
      </c>
      <c r="E5457" s="25">
        <v>1.0603095386153707</v>
      </c>
      <c r="F5457" s="25">
        <v>1.1805547664474931</v>
      </c>
      <c r="G5457" s="25">
        <v>1.2197448818991001</v>
      </c>
      <c r="H5457" s="10">
        <v>0</v>
      </c>
    </row>
    <row r="5458" spans="1:8" x14ac:dyDescent="0.35">
      <c r="A5458" s="9" t="str">
        <f t="shared" si="179"/>
        <v>CONSUMO PER CAPITA (kg ó litros por individuo)Resto pescados Ing.NIVEL MEDIO</v>
      </c>
      <c r="B5458" s="9">
        <v>0</v>
      </c>
      <c r="C5458" s="9">
        <v>0</v>
      </c>
      <c r="D5458" t="s">
        <v>258</v>
      </c>
      <c r="E5458" s="25">
        <v>1.242079178714302</v>
      </c>
      <c r="F5458" s="25">
        <v>1.1210455204123833</v>
      </c>
      <c r="G5458" s="25">
        <v>1.1387391928456665</v>
      </c>
      <c r="H5458" s="10">
        <v>0</v>
      </c>
    </row>
    <row r="5459" spans="1:8" x14ac:dyDescent="0.35">
      <c r="A5459" s="9" t="str">
        <f t="shared" si="179"/>
        <v>CONSUMO PER CAPITA (kg ó litros por individuo)Resto pescados Ing.NIVEL MEDIO BAJO</v>
      </c>
      <c r="B5459" s="9">
        <v>0</v>
      </c>
      <c r="C5459" s="9">
        <v>0</v>
      </c>
      <c r="D5459" t="s">
        <v>259</v>
      </c>
      <c r="E5459" s="25">
        <v>1.2819094915714677</v>
      </c>
      <c r="F5459" s="25">
        <v>1.0248454033485452</v>
      </c>
      <c r="G5459" s="25">
        <v>0.85425114951215653</v>
      </c>
      <c r="H5459" s="10">
        <v>0</v>
      </c>
    </row>
    <row r="5460" spans="1:8" x14ac:dyDescent="0.35">
      <c r="A5460" s="9" t="str">
        <f t="shared" si="179"/>
        <v>CONSUMO PER CAPITA (kg ó litros por individuo)Resto pescados Ing.NIVEL BAJO</v>
      </c>
      <c r="B5460" s="9">
        <v>0</v>
      </c>
      <c r="C5460" s="9">
        <v>0</v>
      </c>
      <c r="D5460" t="s">
        <v>260</v>
      </c>
      <c r="E5460" s="25">
        <v>0.94373427865172244</v>
      </c>
      <c r="F5460" s="25">
        <v>1.0677445747790661</v>
      </c>
      <c r="G5460" s="25">
        <v>1.1359274179635439</v>
      </c>
      <c r="H5460" s="10">
        <v>0</v>
      </c>
    </row>
    <row r="5461" spans="1:8" x14ac:dyDescent="0.35">
      <c r="A5461" s="9" t="str">
        <f t="shared" si="179"/>
        <v>CONSUMO PER CAPITA (kg ó litros por individuo)Resto pescados Ing.HOMBRE</v>
      </c>
      <c r="B5461" s="9">
        <v>0</v>
      </c>
      <c r="C5461" s="9">
        <v>0</v>
      </c>
      <c r="D5461" t="s">
        <v>173</v>
      </c>
      <c r="E5461" s="25">
        <v>1.4266690199974976</v>
      </c>
      <c r="F5461" s="25">
        <v>1.2615103346589611</v>
      </c>
      <c r="G5461" s="25">
        <v>1.2275749570929777</v>
      </c>
      <c r="H5461" s="10">
        <v>0</v>
      </c>
    </row>
    <row r="5462" spans="1:8" x14ac:dyDescent="0.35">
      <c r="A5462" s="9" t="str">
        <f t="shared" si="179"/>
        <v>CONSUMO PER CAPITA (kg ó litros por individuo)Resto pescados Ing.MUJER</v>
      </c>
      <c r="B5462" s="9">
        <v>0</v>
      </c>
      <c r="C5462" s="9">
        <v>0</v>
      </c>
      <c r="D5462" t="s">
        <v>174</v>
      </c>
      <c r="E5462" s="25">
        <v>1.0152492361203176</v>
      </c>
      <c r="F5462" s="25">
        <v>1.0099336251828246</v>
      </c>
      <c r="G5462" s="25">
        <v>1.0337658931957148</v>
      </c>
      <c r="H5462" s="10">
        <v>0</v>
      </c>
    </row>
    <row r="5463" spans="1:8" x14ac:dyDescent="0.35">
      <c r="A5463" s="9" t="str">
        <f>$B$4683&amp;$C$5463&amp;D5463</f>
        <v>CONSUMO PER CAPITA (kg ó litros por individuo)Mariscos Ing.T.ESPAÑA</v>
      </c>
      <c r="B5463" s="9">
        <v>0</v>
      </c>
      <c r="C5463" s="9" t="s">
        <v>92</v>
      </c>
      <c r="D5463" t="s">
        <v>145</v>
      </c>
      <c r="E5463" s="25">
        <v>2.5775667037987642</v>
      </c>
      <c r="F5463" s="25">
        <v>2.7572867794925178</v>
      </c>
      <c r="G5463" s="25">
        <v>2.6830057560270562</v>
      </c>
      <c r="H5463" s="10">
        <v>0</v>
      </c>
    </row>
    <row r="5464" spans="1:8" x14ac:dyDescent="0.35">
      <c r="A5464" s="9" t="str">
        <f t="shared" ref="A5464:A5492" si="180">$B$4683&amp;$C$5463&amp;D5464</f>
        <v>CONSUMO PER CAPITA (kg ó litros por individuo)Mariscos Ing.BCN AM</v>
      </c>
      <c r="B5464" s="9">
        <v>0</v>
      </c>
      <c r="C5464" s="9">
        <v>0</v>
      </c>
      <c r="D5464" t="s">
        <v>147</v>
      </c>
      <c r="E5464" s="25">
        <v>3.9679176764201234</v>
      </c>
      <c r="F5464" s="25">
        <v>3.0607681169615888</v>
      </c>
      <c r="G5464" s="25">
        <v>2.4368012608229166</v>
      </c>
      <c r="H5464" s="10">
        <v>0</v>
      </c>
    </row>
    <row r="5465" spans="1:8" x14ac:dyDescent="0.35">
      <c r="A5465" s="9" t="str">
        <f t="shared" si="180"/>
        <v>CONSUMO PER CAPITA (kg ó litros por individuo)Mariscos Ing.REST.CAT ARAGON</v>
      </c>
      <c r="B5465" s="9">
        <v>0</v>
      </c>
      <c r="C5465" s="9">
        <v>0</v>
      </c>
      <c r="D5465" t="s">
        <v>148</v>
      </c>
      <c r="E5465" s="25">
        <v>2.7870447819804256</v>
      </c>
      <c r="F5465" s="25">
        <v>4.5373576486014029</v>
      </c>
      <c r="G5465" s="25">
        <v>3.7737568047080239</v>
      </c>
      <c r="H5465" s="10">
        <v>0</v>
      </c>
    </row>
    <row r="5466" spans="1:8" x14ac:dyDescent="0.35">
      <c r="A5466" s="9" t="str">
        <f t="shared" si="180"/>
        <v>CONSUMO PER CAPITA (kg ó litros por individuo)Mariscos Ing.LEVANTE</v>
      </c>
      <c r="B5466" s="9">
        <v>0</v>
      </c>
      <c r="C5466" s="9">
        <v>0</v>
      </c>
      <c r="D5466" t="s">
        <v>149</v>
      </c>
      <c r="E5466" s="25">
        <v>3.2653395364459827</v>
      </c>
      <c r="F5466" s="25">
        <v>3.5325009942119374</v>
      </c>
      <c r="G5466" s="25">
        <v>3.2444219438456581</v>
      </c>
      <c r="H5466" s="10">
        <v>0</v>
      </c>
    </row>
    <row r="5467" spans="1:8" x14ac:dyDescent="0.35">
      <c r="A5467" s="9" t="str">
        <f t="shared" si="180"/>
        <v>CONSUMO PER CAPITA (kg ó litros por individuo)Mariscos Ing.ANDALUCIA</v>
      </c>
      <c r="B5467" s="9">
        <v>0</v>
      </c>
      <c r="C5467" s="9">
        <v>0</v>
      </c>
      <c r="D5467" t="s">
        <v>150</v>
      </c>
      <c r="E5467" s="25">
        <v>2.3156648730078855</v>
      </c>
      <c r="F5467" s="25">
        <v>1.9487812530727338</v>
      </c>
      <c r="G5467" s="25">
        <v>2.0069111633250127</v>
      </c>
      <c r="H5467" s="10">
        <v>0</v>
      </c>
    </row>
    <row r="5468" spans="1:8" x14ac:dyDescent="0.35">
      <c r="A5468" s="9" t="str">
        <f t="shared" si="180"/>
        <v>CONSUMO PER CAPITA (kg ó litros por individuo)Mariscos Ing.MDD AM</v>
      </c>
      <c r="B5468" s="9">
        <v>0</v>
      </c>
      <c r="C5468" s="9">
        <v>0</v>
      </c>
      <c r="D5468" t="s">
        <v>151</v>
      </c>
      <c r="E5468" s="25">
        <v>2.6205679275292866</v>
      </c>
      <c r="F5468" s="25">
        <v>2.5342157750642405</v>
      </c>
      <c r="G5468" s="25">
        <v>2.319577031042372</v>
      </c>
      <c r="H5468" s="10">
        <v>0</v>
      </c>
    </row>
    <row r="5469" spans="1:8" x14ac:dyDescent="0.35">
      <c r="A5469" s="9" t="str">
        <f t="shared" si="180"/>
        <v>CONSUMO PER CAPITA (kg ó litros por individuo)Mariscos Ing.RTO CENTRO</v>
      </c>
      <c r="B5469" s="9">
        <v>0</v>
      </c>
      <c r="C5469" s="9">
        <v>0</v>
      </c>
      <c r="D5469" t="s">
        <v>152</v>
      </c>
      <c r="E5469" s="25">
        <v>1.8294816003135466</v>
      </c>
      <c r="F5469" s="25">
        <v>2.1897730113972438</v>
      </c>
      <c r="G5469" s="25">
        <v>3.654216022230985</v>
      </c>
      <c r="H5469" s="10">
        <v>0</v>
      </c>
    </row>
    <row r="5470" spans="1:8" x14ac:dyDescent="0.35">
      <c r="A5470" s="9" t="str">
        <f t="shared" si="180"/>
        <v>CONSUMO PER CAPITA (kg ó litros por individuo)Mariscos Ing.NORTE-CENTRO</v>
      </c>
      <c r="B5470" s="9">
        <v>0</v>
      </c>
      <c r="C5470" s="9">
        <v>0</v>
      </c>
      <c r="D5470" t="s">
        <v>153</v>
      </c>
      <c r="E5470" s="25">
        <v>1.8123645291941888</v>
      </c>
      <c r="F5470" s="25">
        <v>1.7890716897067205</v>
      </c>
      <c r="G5470" s="25">
        <v>1.7068532233516489</v>
      </c>
      <c r="H5470" s="10">
        <v>0</v>
      </c>
    </row>
    <row r="5471" spans="1:8" x14ac:dyDescent="0.35">
      <c r="A5471" s="9" t="str">
        <f t="shared" si="180"/>
        <v>CONSUMO PER CAPITA (kg ó litros por individuo)Mariscos Ing.NOROESTE</v>
      </c>
      <c r="B5471" s="9">
        <v>0</v>
      </c>
      <c r="C5471" s="9">
        <v>0</v>
      </c>
      <c r="D5471" t="s">
        <v>154</v>
      </c>
      <c r="E5471" s="25">
        <v>1.7527856459999929</v>
      </c>
      <c r="F5471" s="25">
        <v>2.2751964202529051</v>
      </c>
      <c r="G5471" s="25">
        <v>2.3736158976109945</v>
      </c>
      <c r="H5471" s="10">
        <v>0</v>
      </c>
    </row>
    <row r="5472" spans="1:8" x14ac:dyDescent="0.35">
      <c r="A5472" s="9" t="str">
        <f t="shared" si="180"/>
        <v>CONSUMO PER CAPITA (kg ó litros por individuo)Mariscos Ing.&lt;2MIL</v>
      </c>
      <c r="B5472" s="9">
        <v>0</v>
      </c>
      <c r="C5472" s="9">
        <v>0</v>
      </c>
      <c r="D5472" t="s">
        <v>155</v>
      </c>
      <c r="E5472" s="25">
        <v>1.3582132293595741</v>
      </c>
      <c r="F5472" s="25">
        <v>3.0247914095825186</v>
      </c>
      <c r="G5472" s="25">
        <v>5.3240620193823176</v>
      </c>
      <c r="H5472" s="10">
        <v>0</v>
      </c>
    </row>
    <row r="5473" spans="1:8" x14ac:dyDescent="0.35">
      <c r="A5473" s="9" t="str">
        <f t="shared" si="180"/>
        <v>CONSUMO PER CAPITA (kg ó litros por individuo)Mariscos Ing.2-5MIL</v>
      </c>
      <c r="B5473" s="9">
        <v>0</v>
      </c>
      <c r="C5473" s="9">
        <v>0</v>
      </c>
      <c r="D5473" t="s">
        <v>156</v>
      </c>
      <c r="E5473" s="25">
        <v>1.6585427166112929</v>
      </c>
      <c r="F5473" s="25">
        <v>1.9426656094147741</v>
      </c>
      <c r="G5473" s="25">
        <v>1.6167897161392166</v>
      </c>
      <c r="H5473" s="10">
        <v>0</v>
      </c>
    </row>
    <row r="5474" spans="1:8" x14ac:dyDescent="0.35">
      <c r="A5474" s="9" t="str">
        <f t="shared" si="180"/>
        <v>CONSUMO PER CAPITA (kg ó litros por individuo)Mariscos Ing.5-10MIL</v>
      </c>
      <c r="B5474" s="9">
        <v>0</v>
      </c>
      <c r="C5474" s="9">
        <v>0</v>
      </c>
      <c r="D5474" t="s">
        <v>157</v>
      </c>
      <c r="E5474" s="25">
        <v>2.6124932526355371</v>
      </c>
      <c r="F5474" s="25">
        <v>4.1381910192359905</v>
      </c>
      <c r="G5474" s="25">
        <v>3.9635705709351425</v>
      </c>
      <c r="H5474" s="10">
        <v>0</v>
      </c>
    </row>
    <row r="5475" spans="1:8" x14ac:dyDescent="0.35">
      <c r="A5475" s="9" t="str">
        <f t="shared" si="180"/>
        <v>CONSUMO PER CAPITA (kg ó litros por individuo)Mariscos Ing.10-30MIL</v>
      </c>
      <c r="B5475" s="9">
        <v>0</v>
      </c>
      <c r="C5475" s="9">
        <v>0</v>
      </c>
      <c r="D5475" t="s">
        <v>158</v>
      </c>
      <c r="E5475" s="25">
        <v>2.3157468117154418</v>
      </c>
      <c r="F5475" s="25">
        <v>2.8036491378539257</v>
      </c>
      <c r="G5475" s="25">
        <v>2.5658499526437373</v>
      </c>
      <c r="H5475" s="10">
        <v>0</v>
      </c>
    </row>
    <row r="5476" spans="1:8" x14ac:dyDescent="0.35">
      <c r="A5476" s="9" t="str">
        <f t="shared" si="180"/>
        <v>CONSUMO PER CAPITA (kg ó litros por individuo)Mariscos Ing.30-100MIL</v>
      </c>
      <c r="B5476" s="9">
        <v>0</v>
      </c>
      <c r="C5476" s="9">
        <v>0</v>
      </c>
      <c r="D5476" t="s">
        <v>159</v>
      </c>
      <c r="E5476" s="25">
        <v>2.9704161314937001</v>
      </c>
      <c r="F5476" s="25">
        <v>2.5858976701403118</v>
      </c>
      <c r="G5476" s="25">
        <v>2.2924775252197551</v>
      </c>
      <c r="H5476" s="10">
        <v>0</v>
      </c>
    </row>
    <row r="5477" spans="1:8" x14ac:dyDescent="0.35">
      <c r="A5477" s="9" t="str">
        <f t="shared" si="180"/>
        <v>CONSUMO PER CAPITA (kg ó litros por individuo)Mariscos Ing.100-200MIL</v>
      </c>
      <c r="B5477" s="9">
        <v>0</v>
      </c>
      <c r="C5477" s="9">
        <v>0</v>
      </c>
      <c r="D5477" t="s">
        <v>160</v>
      </c>
      <c r="E5477" s="25">
        <v>2.9041772597558371</v>
      </c>
      <c r="F5477" s="25">
        <v>2.2560872867269044</v>
      </c>
      <c r="G5477" s="25">
        <v>2.5327563395877379</v>
      </c>
      <c r="H5477" s="10">
        <v>0</v>
      </c>
    </row>
    <row r="5478" spans="1:8" x14ac:dyDescent="0.35">
      <c r="A5478" s="9" t="str">
        <f t="shared" si="180"/>
        <v>CONSUMO PER CAPITA (kg ó litros por individuo)Mariscos Ing.200-500MIL</v>
      </c>
      <c r="B5478" s="9">
        <v>0</v>
      </c>
      <c r="C5478" s="9">
        <v>0</v>
      </c>
      <c r="D5478" t="s">
        <v>161</v>
      </c>
      <c r="E5478" s="25">
        <v>2.5811420125450319</v>
      </c>
      <c r="F5478" s="25">
        <v>2.4121171649637487</v>
      </c>
      <c r="G5478" s="25">
        <v>2.8381791706015149</v>
      </c>
      <c r="H5478" s="10">
        <v>0</v>
      </c>
    </row>
    <row r="5479" spans="1:8" x14ac:dyDescent="0.35">
      <c r="A5479" s="9" t="str">
        <f t="shared" si="180"/>
        <v>CONSUMO PER CAPITA (kg ó litros por individuo)Mariscos Ing.&gt;500MIL</v>
      </c>
      <c r="B5479" s="9">
        <v>0</v>
      </c>
      <c r="C5479" s="9">
        <v>0</v>
      </c>
      <c r="D5479" t="s">
        <v>162</v>
      </c>
      <c r="E5479" s="25">
        <v>2.9455315627421204</v>
      </c>
      <c r="F5479" s="25">
        <v>3.0207488730272951</v>
      </c>
      <c r="G5479" s="25">
        <v>2.1355800574656207</v>
      </c>
      <c r="H5479" s="10">
        <v>0</v>
      </c>
    </row>
    <row r="5480" spans="1:8" x14ac:dyDescent="0.35">
      <c r="A5480" s="9" t="str">
        <f t="shared" si="180"/>
        <v>CONSUMO PER CAPITA (kg ó litros por individuo)Mariscos Ing.DE 15 A 19 AÑOS</v>
      </c>
      <c r="B5480" s="9">
        <v>0</v>
      </c>
      <c r="C5480" s="9">
        <v>0</v>
      </c>
      <c r="D5480" t="s">
        <v>163</v>
      </c>
      <c r="E5480" s="25">
        <v>0.26404520504251161</v>
      </c>
      <c r="F5480" s="25">
        <v>0.37569500223000862</v>
      </c>
      <c r="G5480" s="25">
        <v>0.19212353499883664</v>
      </c>
      <c r="H5480" s="10">
        <v>0</v>
      </c>
    </row>
    <row r="5481" spans="1:8" x14ac:dyDescent="0.35">
      <c r="A5481" s="9" t="str">
        <f t="shared" si="180"/>
        <v>CONSUMO PER CAPITA (kg ó litros por individuo)Mariscos Ing.DE 20 A 24 AÑOS</v>
      </c>
      <c r="B5481" s="9">
        <v>0</v>
      </c>
      <c r="C5481" s="9">
        <v>0</v>
      </c>
      <c r="D5481" t="s">
        <v>164</v>
      </c>
      <c r="E5481" s="25">
        <v>0.34864136818504377</v>
      </c>
      <c r="F5481" s="25">
        <v>0.22214593370834126</v>
      </c>
      <c r="G5481" s="25">
        <v>0.15679335957027746</v>
      </c>
      <c r="H5481" s="10">
        <v>0</v>
      </c>
    </row>
    <row r="5482" spans="1:8" x14ac:dyDescent="0.35">
      <c r="A5482" s="9" t="str">
        <f t="shared" si="180"/>
        <v>CONSUMO PER CAPITA (kg ó litros por individuo)Mariscos Ing.DE 25 A 34 AÑOS</v>
      </c>
      <c r="B5482" s="9">
        <v>0</v>
      </c>
      <c r="C5482" s="9">
        <v>0</v>
      </c>
      <c r="D5482" t="s">
        <v>165</v>
      </c>
      <c r="E5482" s="25">
        <v>0.84775816353921163</v>
      </c>
      <c r="F5482" s="25">
        <v>0.91077626551102153</v>
      </c>
      <c r="G5482" s="25">
        <v>0.74974978117478341</v>
      </c>
      <c r="H5482" s="10">
        <v>0</v>
      </c>
    </row>
    <row r="5483" spans="1:8" x14ac:dyDescent="0.35">
      <c r="A5483" s="9" t="str">
        <f t="shared" si="180"/>
        <v>CONSUMO PER CAPITA (kg ó litros por individuo)Mariscos Ing.DE 35 A 49 AÑOS</v>
      </c>
      <c r="B5483" s="9">
        <v>0</v>
      </c>
      <c r="C5483" s="9">
        <v>0</v>
      </c>
      <c r="D5483" t="s">
        <v>166</v>
      </c>
      <c r="E5483" s="25">
        <v>1.7302543625049769</v>
      </c>
      <c r="F5483" s="25">
        <v>1.4363562993500187</v>
      </c>
      <c r="G5483" s="25">
        <v>1.4915613368513876</v>
      </c>
      <c r="H5483" s="10">
        <v>0</v>
      </c>
    </row>
    <row r="5484" spans="1:8" x14ac:dyDescent="0.35">
      <c r="A5484" s="9" t="str">
        <f t="shared" si="180"/>
        <v>CONSUMO PER CAPITA (kg ó litros por individuo)Mariscos Ing.DE 50 A 59 AÑOS</v>
      </c>
      <c r="B5484" s="9">
        <v>0</v>
      </c>
      <c r="C5484" s="9">
        <v>0</v>
      </c>
      <c r="D5484" t="s">
        <v>167</v>
      </c>
      <c r="E5484" s="25">
        <v>2.9479563228138059</v>
      </c>
      <c r="F5484" s="25">
        <v>2.9808727778092146</v>
      </c>
      <c r="G5484" s="25">
        <v>3.6965009157920137</v>
      </c>
      <c r="H5484" s="10">
        <v>0</v>
      </c>
    </row>
    <row r="5485" spans="1:8" x14ac:dyDescent="0.35">
      <c r="A5485" s="9" t="str">
        <f t="shared" si="180"/>
        <v>CONSUMO PER CAPITA (kg ó litros por individuo)Mariscos Ing.DE 60 A 75 AÑOS</v>
      </c>
      <c r="B5485" s="9">
        <v>0</v>
      </c>
      <c r="C5485" s="9">
        <v>0</v>
      </c>
      <c r="D5485" t="s">
        <v>168</v>
      </c>
      <c r="E5485" s="25">
        <v>5.8246562530992332</v>
      </c>
      <c r="F5485" s="25">
        <v>6.8939707850754992</v>
      </c>
      <c r="G5485" s="25">
        <v>6.0202345234746186</v>
      </c>
      <c r="H5485" s="10">
        <v>0</v>
      </c>
    </row>
    <row r="5486" spans="1:8" x14ac:dyDescent="0.35">
      <c r="A5486" s="9" t="str">
        <f t="shared" si="180"/>
        <v>CONSUMO PER CAPITA (kg ó litros por individuo)Mariscos Ing.NIVEL ALTO</v>
      </c>
      <c r="B5486" s="9">
        <v>0</v>
      </c>
      <c r="C5486" s="9">
        <v>0</v>
      </c>
      <c r="D5486" t="s">
        <v>256</v>
      </c>
      <c r="E5486" s="25">
        <v>3.4386252093385909</v>
      </c>
      <c r="F5486" s="25">
        <v>2.941633171948173</v>
      </c>
      <c r="G5486" s="25">
        <v>2.8513807358347765</v>
      </c>
      <c r="H5486" s="10">
        <v>0</v>
      </c>
    </row>
    <row r="5487" spans="1:8" x14ac:dyDescent="0.35">
      <c r="A5487" s="9" t="str">
        <f t="shared" si="180"/>
        <v>CONSUMO PER CAPITA (kg ó litros por individuo)Mariscos Ing.NIVEL MEDIO ALTO</v>
      </c>
      <c r="B5487" s="9">
        <v>0</v>
      </c>
      <c r="C5487" s="9">
        <v>0</v>
      </c>
      <c r="D5487" t="s">
        <v>257</v>
      </c>
      <c r="E5487" s="25">
        <v>2.3209015426220847</v>
      </c>
      <c r="F5487" s="25">
        <v>2.3787990306352529</v>
      </c>
      <c r="G5487" s="25">
        <v>2.5336387611759008</v>
      </c>
      <c r="H5487" s="10">
        <v>0</v>
      </c>
    </row>
    <row r="5488" spans="1:8" x14ac:dyDescent="0.35">
      <c r="A5488" s="9" t="str">
        <f t="shared" si="180"/>
        <v>CONSUMO PER CAPITA (kg ó litros por individuo)Mariscos Ing.NIVEL MEDIO</v>
      </c>
      <c r="B5488" s="9">
        <v>0</v>
      </c>
      <c r="C5488" s="9">
        <v>0</v>
      </c>
      <c r="D5488" t="s">
        <v>258</v>
      </c>
      <c r="E5488" s="25">
        <v>2.3088049649949984</v>
      </c>
      <c r="F5488" s="25">
        <v>3.0010176930212982</v>
      </c>
      <c r="G5488" s="25">
        <v>2.5928519245288646</v>
      </c>
      <c r="H5488" s="10">
        <v>0</v>
      </c>
    </row>
    <row r="5489" spans="1:8" x14ac:dyDescent="0.35">
      <c r="A5489" s="9" t="str">
        <f t="shared" si="180"/>
        <v>CONSUMO PER CAPITA (kg ó litros por individuo)Mariscos Ing.NIVEL MEDIO BAJO</v>
      </c>
      <c r="B5489" s="9">
        <v>0</v>
      </c>
      <c r="C5489" s="9">
        <v>0</v>
      </c>
      <c r="D5489" t="s">
        <v>259</v>
      </c>
      <c r="E5489" s="25">
        <v>3.1125292480927329</v>
      </c>
      <c r="F5489" s="25">
        <v>2.7335726011033223</v>
      </c>
      <c r="G5489" s="25">
        <v>2.5393776315926369</v>
      </c>
      <c r="H5489" s="10">
        <v>0</v>
      </c>
    </row>
    <row r="5490" spans="1:8" x14ac:dyDescent="0.35">
      <c r="A5490" s="9" t="str">
        <f t="shared" si="180"/>
        <v>CONSUMO PER CAPITA (kg ó litros por individuo)Mariscos Ing.NIVEL BAJO</v>
      </c>
      <c r="B5490" s="9">
        <v>0</v>
      </c>
      <c r="C5490" s="9">
        <v>0</v>
      </c>
      <c r="D5490" t="s">
        <v>260</v>
      </c>
      <c r="E5490" s="25">
        <v>1.851081706202647</v>
      </c>
      <c r="F5490" s="25">
        <v>2.5760451282400854</v>
      </c>
      <c r="G5490" s="25">
        <v>2.8252195580930048</v>
      </c>
      <c r="H5490" s="10">
        <v>0</v>
      </c>
    </row>
    <row r="5491" spans="1:8" x14ac:dyDescent="0.35">
      <c r="A5491" s="9" t="str">
        <f t="shared" si="180"/>
        <v>CONSUMO PER CAPITA (kg ó litros por individuo)Mariscos Ing.HOMBRE</v>
      </c>
      <c r="B5491" s="9">
        <v>0</v>
      </c>
      <c r="C5491" s="9">
        <v>0</v>
      </c>
      <c r="D5491" t="s">
        <v>173</v>
      </c>
      <c r="E5491" s="25">
        <v>2.8547730713371973</v>
      </c>
      <c r="F5491" s="25">
        <v>3.3590704301425447</v>
      </c>
      <c r="G5491" s="25">
        <v>3.1914993599225858</v>
      </c>
      <c r="H5491" s="10">
        <v>0</v>
      </c>
    </row>
    <row r="5492" spans="1:8" x14ac:dyDescent="0.35">
      <c r="A5492" s="9" t="str">
        <f t="shared" si="180"/>
        <v>CONSUMO PER CAPITA (kg ó litros por individuo)Mariscos Ing.MUJER</v>
      </c>
      <c r="B5492" s="9">
        <v>0</v>
      </c>
      <c r="C5492" s="9">
        <v>0</v>
      </c>
      <c r="D5492" t="s">
        <v>174</v>
      </c>
      <c r="E5492" s="25">
        <v>2.3031695090377715</v>
      </c>
      <c r="F5492" s="25">
        <v>2.1626784538137658</v>
      </c>
      <c r="G5492" s="25">
        <v>2.1814155082178366</v>
      </c>
      <c r="H5492" s="10">
        <v>0</v>
      </c>
    </row>
    <row r="5493" spans="1:8" x14ac:dyDescent="0.35">
      <c r="A5493" s="9" t="str">
        <f>$B$4683&amp;$C$5493&amp;D5493</f>
        <v>CONSUMO PER CAPITA (kg ó litros por individuo)Calamares Ing.T.ESPAÑA</v>
      </c>
      <c r="B5493" s="9">
        <v>0</v>
      </c>
      <c r="C5493" s="9" t="s">
        <v>93</v>
      </c>
      <c r="D5493" t="s">
        <v>145</v>
      </c>
      <c r="E5493" s="25">
        <v>0.55385783383184406</v>
      </c>
      <c r="F5493" s="25">
        <v>0.59847303761880666</v>
      </c>
      <c r="G5493" s="25">
        <v>0.59065904366828847</v>
      </c>
      <c r="H5493" s="10">
        <v>0</v>
      </c>
    </row>
    <row r="5494" spans="1:8" x14ac:dyDescent="0.35">
      <c r="A5494" s="9" t="str">
        <f t="shared" ref="A5494:A5522" si="181">$B$4683&amp;$C$5493&amp;D5494</f>
        <v>CONSUMO PER CAPITA (kg ó litros por individuo)Calamares Ing.BCN AM</v>
      </c>
      <c r="B5494" s="9">
        <v>0</v>
      </c>
      <c r="C5494" s="9">
        <v>0</v>
      </c>
      <c r="D5494" t="s">
        <v>147</v>
      </c>
      <c r="E5494" s="25">
        <v>0.81677585692368704</v>
      </c>
      <c r="F5494" s="25">
        <v>0.56879739208858027</v>
      </c>
      <c r="G5494" s="25">
        <v>0.47411435112520245</v>
      </c>
      <c r="H5494" s="10">
        <v>0</v>
      </c>
    </row>
    <row r="5495" spans="1:8" x14ac:dyDescent="0.35">
      <c r="A5495" s="9" t="str">
        <f t="shared" si="181"/>
        <v>CONSUMO PER CAPITA (kg ó litros por individuo)Calamares Ing.REST.CAT ARAGON</v>
      </c>
      <c r="B5495" s="9">
        <v>0</v>
      </c>
      <c r="C5495" s="9">
        <v>0</v>
      </c>
      <c r="D5495" t="s">
        <v>148</v>
      </c>
      <c r="E5495" s="25">
        <v>0.5229852276452942</v>
      </c>
      <c r="F5495" s="25">
        <v>0.88590154998585424</v>
      </c>
      <c r="G5495" s="25">
        <v>0.76010007675948688</v>
      </c>
      <c r="H5495" s="10">
        <v>0</v>
      </c>
    </row>
    <row r="5496" spans="1:8" x14ac:dyDescent="0.35">
      <c r="A5496" s="9" t="str">
        <f t="shared" si="181"/>
        <v>CONSUMO PER CAPITA (kg ó litros por individuo)Calamares Ing.LEVANTE</v>
      </c>
      <c r="B5496" s="9">
        <v>0</v>
      </c>
      <c r="C5496" s="9">
        <v>0</v>
      </c>
      <c r="D5496" t="s">
        <v>149</v>
      </c>
      <c r="E5496" s="25">
        <v>0.77896301586297867</v>
      </c>
      <c r="F5496" s="25">
        <v>0.86433048855392103</v>
      </c>
      <c r="G5496" s="25">
        <v>0.76008976411622564</v>
      </c>
      <c r="H5496" s="10">
        <v>0</v>
      </c>
    </row>
    <row r="5497" spans="1:8" x14ac:dyDescent="0.35">
      <c r="A5497" s="9" t="str">
        <f t="shared" si="181"/>
        <v>CONSUMO PER CAPITA (kg ó litros por individuo)Calamares Ing.ANDALUCIA</v>
      </c>
      <c r="B5497" s="9">
        <v>0</v>
      </c>
      <c r="C5497" s="9">
        <v>0</v>
      </c>
      <c r="D5497" t="s">
        <v>150</v>
      </c>
      <c r="E5497" s="25">
        <v>0.50074575184755654</v>
      </c>
      <c r="F5497" s="25">
        <v>0.4443615029953647</v>
      </c>
      <c r="G5497" s="25">
        <v>0.42094009187631393</v>
      </c>
      <c r="H5497" s="10">
        <v>0</v>
      </c>
    </row>
    <row r="5498" spans="1:8" x14ac:dyDescent="0.35">
      <c r="A5498" s="9" t="str">
        <f t="shared" si="181"/>
        <v>CONSUMO PER CAPITA (kg ó litros por individuo)Calamares Ing.MDD AM</v>
      </c>
      <c r="B5498" s="9">
        <v>0</v>
      </c>
      <c r="C5498" s="9">
        <v>0</v>
      </c>
      <c r="D5498" t="s">
        <v>151</v>
      </c>
      <c r="E5498" s="25">
        <v>0.55359819068741589</v>
      </c>
      <c r="F5498" s="25">
        <v>0.61507056816574768</v>
      </c>
      <c r="G5498" s="25">
        <v>0.57525397250570565</v>
      </c>
      <c r="H5498" s="10">
        <v>0</v>
      </c>
    </row>
    <row r="5499" spans="1:8" x14ac:dyDescent="0.35">
      <c r="A5499" s="9" t="str">
        <f t="shared" si="181"/>
        <v>CONSUMO PER CAPITA (kg ó litros por individuo)Calamares Ing.RTO CENTRO</v>
      </c>
      <c r="B5499" s="9">
        <v>0</v>
      </c>
      <c r="C5499" s="9">
        <v>0</v>
      </c>
      <c r="D5499" t="s">
        <v>152</v>
      </c>
      <c r="E5499" s="25">
        <v>0.41526451910724643</v>
      </c>
      <c r="F5499" s="25">
        <v>0.52312506167573314</v>
      </c>
      <c r="G5499" s="25">
        <v>0.8720109522908599</v>
      </c>
      <c r="H5499" s="10">
        <v>0</v>
      </c>
    </row>
    <row r="5500" spans="1:8" x14ac:dyDescent="0.35">
      <c r="A5500" s="9" t="str">
        <f t="shared" si="181"/>
        <v>CONSUMO PER CAPITA (kg ó litros por individuo)Calamares Ing.NORTE-CENTRO</v>
      </c>
      <c r="B5500" s="9">
        <v>0</v>
      </c>
      <c r="C5500" s="9">
        <v>0</v>
      </c>
      <c r="D5500" t="s">
        <v>153</v>
      </c>
      <c r="E5500" s="25">
        <v>0.46695050466717752</v>
      </c>
      <c r="F5500" s="25">
        <v>0.38857255260427037</v>
      </c>
      <c r="G5500" s="25">
        <v>0.37280776398568644</v>
      </c>
      <c r="H5500" s="10">
        <v>0</v>
      </c>
    </row>
    <row r="5501" spans="1:8" x14ac:dyDescent="0.35">
      <c r="A5501" s="9" t="str">
        <f t="shared" si="181"/>
        <v>CONSUMO PER CAPITA (kg ó litros por individuo)Calamares Ing.NOROESTE</v>
      </c>
      <c r="B5501" s="9">
        <v>0</v>
      </c>
      <c r="C5501" s="9">
        <v>0</v>
      </c>
      <c r="D5501" t="s">
        <v>154</v>
      </c>
      <c r="E5501" s="25">
        <v>0.29388780960556304</v>
      </c>
      <c r="F5501" s="25">
        <v>0.37291607794183057</v>
      </c>
      <c r="G5501" s="25">
        <v>0.49370248873671774</v>
      </c>
      <c r="H5501" s="10">
        <v>0</v>
      </c>
    </row>
    <row r="5502" spans="1:8" x14ac:dyDescent="0.35">
      <c r="A5502" s="9" t="str">
        <f t="shared" si="181"/>
        <v>CONSUMO PER CAPITA (kg ó litros por individuo)Calamares Ing.&lt;2MIL</v>
      </c>
      <c r="B5502" s="9">
        <v>0</v>
      </c>
      <c r="C5502" s="9">
        <v>0</v>
      </c>
      <c r="D5502" t="s">
        <v>155</v>
      </c>
      <c r="E5502" s="25">
        <v>0.27754375759657796</v>
      </c>
      <c r="F5502" s="25">
        <v>0.72383093604235449</v>
      </c>
      <c r="G5502" s="25">
        <v>1.0578610945403208</v>
      </c>
      <c r="H5502" s="10">
        <v>0</v>
      </c>
    </row>
    <row r="5503" spans="1:8" x14ac:dyDescent="0.35">
      <c r="A5503" s="9" t="str">
        <f t="shared" si="181"/>
        <v>CONSUMO PER CAPITA (kg ó litros por individuo)Calamares Ing.2-5MIL</v>
      </c>
      <c r="B5503" s="9">
        <v>0</v>
      </c>
      <c r="C5503" s="9">
        <v>0</v>
      </c>
      <c r="D5503" t="s">
        <v>156</v>
      </c>
      <c r="E5503" s="25">
        <v>0.30602057314805059</v>
      </c>
      <c r="F5503" s="25">
        <v>0.39656698719733302</v>
      </c>
      <c r="G5503" s="25">
        <v>0.30817065462333476</v>
      </c>
      <c r="H5503" s="10">
        <v>0</v>
      </c>
    </row>
    <row r="5504" spans="1:8" x14ac:dyDescent="0.35">
      <c r="A5504" s="9" t="str">
        <f t="shared" si="181"/>
        <v>CONSUMO PER CAPITA (kg ó litros por individuo)Calamares Ing.5-10MIL</v>
      </c>
      <c r="B5504" s="9">
        <v>0</v>
      </c>
      <c r="C5504" s="9">
        <v>0</v>
      </c>
      <c r="D5504" t="s">
        <v>157</v>
      </c>
      <c r="E5504" s="25">
        <v>0.64790986198375833</v>
      </c>
      <c r="F5504" s="25">
        <v>1.042564202037189</v>
      </c>
      <c r="G5504" s="25">
        <v>0.84119960030360164</v>
      </c>
      <c r="H5504" s="10">
        <v>0</v>
      </c>
    </row>
    <row r="5505" spans="1:8" x14ac:dyDescent="0.35">
      <c r="A5505" s="9" t="str">
        <f t="shared" si="181"/>
        <v>CONSUMO PER CAPITA (kg ó litros por individuo)Calamares Ing.10-30MIL</v>
      </c>
      <c r="B5505" s="9">
        <v>0</v>
      </c>
      <c r="C5505" s="9">
        <v>0</v>
      </c>
      <c r="D5505" t="s">
        <v>158</v>
      </c>
      <c r="E5505" s="25">
        <v>0.42547880243223291</v>
      </c>
      <c r="F5505" s="25">
        <v>0.46417443568299416</v>
      </c>
      <c r="G5505" s="25">
        <v>0.50737450257964445</v>
      </c>
      <c r="H5505" s="10">
        <v>0</v>
      </c>
    </row>
    <row r="5506" spans="1:8" x14ac:dyDescent="0.35">
      <c r="A5506" s="9" t="str">
        <f t="shared" si="181"/>
        <v>CONSUMO PER CAPITA (kg ó litros por individuo)Calamares Ing.30-100MIL</v>
      </c>
      <c r="B5506" s="9">
        <v>0</v>
      </c>
      <c r="C5506" s="9">
        <v>0</v>
      </c>
      <c r="D5506" t="s">
        <v>159</v>
      </c>
      <c r="E5506" s="25">
        <v>0.6539865835642712</v>
      </c>
      <c r="F5506" s="25">
        <v>0.53877135821031152</v>
      </c>
      <c r="G5506" s="25">
        <v>0.54492731656713966</v>
      </c>
      <c r="H5506" s="10">
        <v>0</v>
      </c>
    </row>
    <row r="5507" spans="1:8" x14ac:dyDescent="0.35">
      <c r="A5507" s="9" t="str">
        <f t="shared" si="181"/>
        <v>CONSUMO PER CAPITA (kg ó litros por individuo)Calamares Ing.100-200MIL</v>
      </c>
      <c r="B5507" s="9">
        <v>0</v>
      </c>
      <c r="C5507" s="9">
        <v>0</v>
      </c>
      <c r="D5507" t="s">
        <v>160</v>
      </c>
      <c r="E5507" s="25">
        <v>0.66681355281443944</v>
      </c>
      <c r="F5507" s="25">
        <v>0.56074406171978497</v>
      </c>
      <c r="G5507" s="25">
        <v>0.58210445270516331</v>
      </c>
      <c r="H5507" s="10">
        <v>0</v>
      </c>
    </row>
    <row r="5508" spans="1:8" x14ac:dyDescent="0.35">
      <c r="A5508" s="9" t="str">
        <f t="shared" si="181"/>
        <v>CONSUMO PER CAPITA (kg ó litros por individuo)Calamares Ing.200-500MIL</v>
      </c>
      <c r="B5508" s="9">
        <v>0</v>
      </c>
      <c r="C5508" s="9">
        <v>0</v>
      </c>
      <c r="D5508" t="s">
        <v>161</v>
      </c>
      <c r="E5508" s="25">
        <v>0.58050928038810756</v>
      </c>
      <c r="F5508" s="25">
        <v>0.58911691496157281</v>
      </c>
      <c r="G5508" s="25">
        <v>0.63434951484829705</v>
      </c>
      <c r="H5508" s="10">
        <v>0</v>
      </c>
    </row>
    <row r="5509" spans="1:8" x14ac:dyDescent="0.35">
      <c r="A5509" s="9" t="str">
        <f t="shared" si="181"/>
        <v>CONSUMO PER CAPITA (kg ó litros por individuo)Calamares Ing.&gt;500MIL</v>
      </c>
      <c r="B5509" s="9">
        <v>0</v>
      </c>
      <c r="C5509" s="9">
        <v>0</v>
      </c>
      <c r="D5509" t="s">
        <v>162</v>
      </c>
      <c r="E5509" s="25">
        <v>0.62847514774895519</v>
      </c>
      <c r="F5509" s="25">
        <v>0.66109605549886385</v>
      </c>
      <c r="G5509" s="25">
        <v>0.5347432406515461</v>
      </c>
      <c r="H5509" s="10">
        <v>0</v>
      </c>
    </row>
    <row r="5510" spans="1:8" x14ac:dyDescent="0.35">
      <c r="A5510" s="9" t="str">
        <f t="shared" si="181"/>
        <v>CONSUMO PER CAPITA (kg ó litros por individuo)Calamares Ing.DE 15 A 19 AÑOS</v>
      </c>
      <c r="B5510" s="9">
        <v>0</v>
      </c>
      <c r="C5510" s="9">
        <v>0</v>
      </c>
      <c r="D5510" t="s">
        <v>163</v>
      </c>
      <c r="E5510" s="25">
        <v>2.7276700158404967E-2</v>
      </c>
      <c r="F5510" s="25">
        <v>4.3320269720720388E-2</v>
      </c>
      <c r="G5510" s="25">
        <v>4.9853836098373273E-2</v>
      </c>
      <c r="H5510" s="10">
        <v>0</v>
      </c>
    </row>
    <row r="5511" spans="1:8" x14ac:dyDescent="0.35">
      <c r="A5511" s="9" t="str">
        <f t="shared" si="181"/>
        <v>CONSUMO PER CAPITA (kg ó litros por individuo)Calamares Ing.DE 20 A 24 AÑOS</v>
      </c>
      <c r="B5511" s="9">
        <v>0</v>
      </c>
      <c r="C5511" s="9">
        <v>0</v>
      </c>
      <c r="D5511" t="s">
        <v>164</v>
      </c>
      <c r="E5511" s="25">
        <v>9.7187499577843492E-2</v>
      </c>
      <c r="F5511" s="25">
        <v>4.656588138660004E-2</v>
      </c>
      <c r="G5511" s="25">
        <v>4.5776604287717314E-2</v>
      </c>
      <c r="H5511" s="10">
        <v>0</v>
      </c>
    </row>
    <row r="5512" spans="1:8" x14ac:dyDescent="0.35">
      <c r="A5512" s="9" t="str">
        <f t="shared" si="181"/>
        <v>CONSUMO PER CAPITA (kg ó litros por individuo)Calamares Ing.DE 25 A 34 AÑOS</v>
      </c>
      <c r="B5512" s="9">
        <v>0</v>
      </c>
      <c r="C5512" s="9">
        <v>0</v>
      </c>
      <c r="D5512" t="s">
        <v>165</v>
      </c>
      <c r="E5512" s="25">
        <v>0.16095860401862491</v>
      </c>
      <c r="F5512" s="25">
        <v>0.24712037458948716</v>
      </c>
      <c r="G5512" s="25">
        <v>0.16160914829284981</v>
      </c>
      <c r="H5512" s="10">
        <v>0</v>
      </c>
    </row>
    <row r="5513" spans="1:8" x14ac:dyDescent="0.35">
      <c r="A5513" s="9" t="str">
        <f t="shared" si="181"/>
        <v>CONSUMO PER CAPITA (kg ó litros por individuo)Calamares Ing.DE 35 A 49 AÑOS</v>
      </c>
      <c r="B5513" s="9">
        <v>0</v>
      </c>
      <c r="C5513" s="9">
        <v>0</v>
      </c>
      <c r="D5513" t="s">
        <v>166</v>
      </c>
      <c r="E5513" s="25">
        <v>0.3576637454936526</v>
      </c>
      <c r="F5513" s="25">
        <v>0.30606556677032726</v>
      </c>
      <c r="G5513" s="25">
        <v>0.3257467371690177</v>
      </c>
      <c r="H5513" s="10">
        <v>0</v>
      </c>
    </row>
    <row r="5514" spans="1:8" x14ac:dyDescent="0.35">
      <c r="A5514" s="9" t="str">
        <f t="shared" si="181"/>
        <v>CONSUMO PER CAPITA (kg ó litros por individuo)Calamares Ing.DE 50 A 59 AÑOS</v>
      </c>
      <c r="B5514" s="9">
        <v>0</v>
      </c>
      <c r="C5514" s="9">
        <v>0</v>
      </c>
      <c r="D5514" t="s">
        <v>167</v>
      </c>
      <c r="E5514" s="25">
        <v>0.67136196322815755</v>
      </c>
      <c r="F5514" s="25">
        <v>0.65334442979951601</v>
      </c>
      <c r="G5514" s="25">
        <v>0.83402427502834431</v>
      </c>
      <c r="H5514" s="10">
        <v>0</v>
      </c>
    </row>
    <row r="5515" spans="1:8" x14ac:dyDescent="0.35">
      <c r="A5515" s="9" t="str">
        <f t="shared" si="181"/>
        <v>CONSUMO PER CAPITA (kg ó litros por individuo)Calamares Ing.DE 60 A 75 AÑOS</v>
      </c>
      <c r="B5515" s="9">
        <v>0</v>
      </c>
      <c r="C5515" s="9">
        <v>0</v>
      </c>
      <c r="D5515" t="s">
        <v>168</v>
      </c>
      <c r="E5515" s="25">
        <v>1.2532995091901629</v>
      </c>
      <c r="F5515" s="25">
        <v>1.4789884010488021</v>
      </c>
      <c r="G5515" s="25">
        <v>1.307684662282123</v>
      </c>
      <c r="H5515" s="10">
        <v>0</v>
      </c>
    </row>
    <row r="5516" spans="1:8" x14ac:dyDescent="0.35">
      <c r="A5516" s="9" t="str">
        <f t="shared" si="181"/>
        <v>CONSUMO PER CAPITA (kg ó litros por individuo)Calamares Ing.NIVEL ALTO</v>
      </c>
      <c r="B5516" s="9">
        <v>0</v>
      </c>
      <c r="C5516" s="9">
        <v>0</v>
      </c>
      <c r="D5516" t="s">
        <v>256</v>
      </c>
      <c r="E5516" s="25">
        <v>0.74709719234951988</v>
      </c>
      <c r="F5516" s="25">
        <v>0.68772509955948857</v>
      </c>
      <c r="G5516" s="25">
        <v>0.65811320800799256</v>
      </c>
      <c r="H5516" s="10">
        <v>0</v>
      </c>
    </row>
    <row r="5517" spans="1:8" x14ac:dyDescent="0.35">
      <c r="A5517" s="9" t="str">
        <f t="shared" si="181"/>
        <v>CONSUMO PER CAPITA (kg ó litros por individuo)Calamares Ing.NIVEL MEDIO ALTO</v>
      </c>
      <c r="B5517" s="9">
        <v>0</v>
      </c>
      <c r="C5517" s="9">
        <v>0</v>
      </c>
      <c r="D5517" t="s">
        <v>257</v>
      </c>
      <c r="E5517" s="25">
        <v>0.55180904218608162</v>
      </c>
      <c r="F5517" s="25">
        <v>0.50689272731130519</v>
      </c>
      <c r="G5517" s="25">
        <v>0.58120220103087883</v>
      </c>
      <c r="H5517" s="10">
        <v>0</v>
      </c>
    </row>
    <row r="5518" spans="1:8" x14ac:dyDescent="0.35">
      <c r="A5518" s="9" t="str">
        <f t="shared" si="181"/>
        <v>CONSUMO PER CAPITA (kg ó litros por individuo)Calamares Ing.NIVEL MEDIO</v>
      </c>
      <c r="B5518" s="9">
        <v>0</v>
      </c>
      <c r="C5518" s="9">
        <v>0</v>
      </c>
      <c r="D5518" t="s">
        <v>258</v>
      </c>
      <c r="E5518" s="25">
        <v>0.55462089754382715</v>
      </c>
      <c r="F5518" s="25">
        <v>0.75370342860817774</v>
      </c>
      <c r="G5518" s="25">
        <v>0.60401172596518482</v>
      </c>
      <c r="H5518" s="10">
        <v>0</v>
      </c>
    </row>
    <row r="5519" spans="1:8" x14ac:dyDescent="0.35">
      <c r="A5519" s="9" t="str">
        <f t="shared" si="181"/>
        <v>CONSUMO PER CAPITA (kg ó litros por individuo)Calamares Ing.NIVEL MEDIO BAJO</v>
      </c>
      <c r="B5519" s="9">
        <v>0</v>
      </c>
      <c r="C5519" s="9">
        <v>0</v>
      </c>
      <c r="D5519" t="s">
        <v>259</v>
      </c>
      <c r="E5519" s="25">
        <v>0.59255572027341874</v>
      </c>
      <c r="F5519" s="25">
        <v>0.51266279436337381</v>
      </c>
      <c r="G5519" s="25">
        <v>0.48960716535309895</v>
      </c>
      <c r="H5519" s="10">
        <v>0</v>
      </c>
    </row>
    <row r="5520" spans="1:8" x14ac:dyDescent="0.35">
      <c r="A5520" s="9" t="str">
        <f t="shared" si="181"/>
        <v>CONSUMO PER CAPITA (kg ó litros por individuo)Calamares Ing.NIVEL BAJO</v>
      </c>
      <c r="B5520" s="9">
        <v>0</v>
      </c>
      <c r="C5520" s="9">
        <v>0</v>
      </c>
      <c r="D5520" t="s">
        <v>260</v>
      </c>
      <c r="E5520" s="25">
        <v>0.34040148439736007</v>
      </c>
      <c r="F5520" s="25">
        <v>0.45765187126225371</v>
      </c>
      <c r="G5520" s="25">
        <v>0.58487678770073392</v>
      </c>
      <c r="H5520" s="10">
        <v>0</v>
      </c>
    </row>
    <row r="5521" spans="1:8" x14ac:dyDescent="0.35">
      <c r="A5521" s="9" t="str">
        <f t="shared" si="181"/>
        <v>CONSUMO PER CAPITA (kg ó litros por individuo)Calamares Ing.HOMBRE</v>
      </c>
      <c r="B5521" s="9">
        <v>0</v>
      </c>
      <c r="C5521" s="9">
        <v>0</v>
      </c>
      <c r="D5521" t="s">
        <v>173</v>
      </c>
      <c r="E5521" s="25">
        <v>0.62949169926026904</v>
      </c>
      <c r="F5521" s="25">
        <v>0.72464813910385462</v>
      </c>
      <c r="G5521" s="25">
        <v>0.72308054738547778</v>
      </c>
      <c r="H5521" s="10">
        <v>0</v>
      </c>
    </row>
    <row r="5522" spans="1:8" x14ac:dyDescent="0.35">
      <c r="A5522" s="9" t="str">
        <f t="shared" si="181"/>
        <v>CONSUMO PER CAPITA (kg ó litros por individuo)Calamares Ing.MUJER</v>
      </c>
      <c r="B5522" s="9">
        <v>0</v>
      </c>
      <c r="C5522" s="9">
        <v>0</v>
      </c>
      <c r="D5522" t="s">
        <v>174</v>
      </c>
      <c r="E5522" s="25">
        <v>0.4789898395761889</v>
      </c>
      <c r="F5522" s="25">
        <v>0.47380225223733458</v>
      </c>
      <c r="G5522" s="25">
        <v>0.46003492059865914</v>
      </c>
      <c r="H5522" s="10">
        <v>0</v>
      </c>
    </row>
    <row r="5523" spans="1:8" x14ac:dyDescent="0.35">
      <c r="A5523" s="9" t="str">
        <f>$B$4683&amp;$C$5223&amp;D5523</f>
        <v>CONSUMO PER CAPITA (kg ó litros por individuo)Merluza/Pescadil.IngT.ESPAÑA</v>
      </c>
      <c r="B5523" s="9">
        <v>0</v>
      </c>
      <c r="C5523" s="9" t="s">
        <v>94</v>
      </c>
      <c r="D5523" t="s">
        <v>145</v>
      </c>
      <c r="E5523" s="25">
        <v>0.52354482146458226</v>
      </c>
      <c r="F5523" s="25">
        <v>0.60376816545109246</v>
      </c>
      <c r="G5523" s="25">
        <v>0.54678905536144884</v>
      </c>
      <c r="H5523" s="10">
        <v>0</v>
      </c>
    </row>
    <row r="5524" spans="1:8" x14ac:dyDescent="0.35">
      <c r="A5524" s="9" t="str">
        <f t="shared" ref="A5524:A5552" si="182">$B$4683&amp;$C$5223&amp;D5524</f>
        <v>CONSUMO PER CAPITA (kg ó litros por individuo)Merluza/Pescadil.IngBCN AM</v>
      </c>
      <c r="B5524" s="9">
        <v>0</v>
      </c>
      <c r="C5524" s="9">
        <v>0</v>
      </c>
      <c r="D5524" t="s">
        <v>147</v>
      </c>
      <c r="E5524" s="25">
        <v>0.94351551884295182</v>
      </c>
      <c r="F5524" s="25">
        <v>0.74960123617103191</v>
      </c>
      <c r="G5524" s="25">
        <v>0.50457159882387514</v>
      </c>
      <c r="H5524" s="10">
        <v>0</v>
      </c>
    </row>
    <row r="5525" spans="1:8" x14ac:dyDescent="0.35">
      <c r="A5525" s="9" t="str">
        <f t="shared" si="182"/>
        <v>CONSUMO PER CAPITA (kg ó litros por individuo)Merluza/Pescadil.IngREST.CAT ARAGON</v>
      </c>
      <c r="B5525" s="9">
        <v>0</v>
      </c>
      <c r="C5525" s="9">
        <v>0</v>
      </c>
      <c r="D5525" t="s">
        <v>148</v>
      </c>
      <c r="E5525" s="25">
        <v>0.61575980450568202</v>
      </c>
      <c r="F5525" s="25">
        <v>1.1234674493703345</v>
      </c>
      <c r="G5525" s="25">
        <v>0.82209622205159938</v>
      </c>
      <c r="H5525" s="10">
        <v>0</v>
      </c>
    </row>
    <row r="5526" spans="1:8" x14ac:dyDescent="0.35">
      <c r="A5526" s="9" t="str">
        <f t="shared" si="182"/>
        <v>CONSUMO PER CAPITA (kg ó litros por individuo)Merluza/Pescadil.IngLEVANTE</v>
      </c>
      <c r="B5526" s="9">
        <v>0</v>
      </c>
      <c r="C5526" s="9">
        <v>0</v>
      </c>
      <c r="D5526" t="s">
        <v>149</v>
      </c>
      <c r="E5526" s="25">
        <v>0.69090515820306675</v>
      </c>
      <c r="F5526" s="25">
        <v>0.78758462182124489</v>
      </c>
      <c r="G5526" s="25">
        <v>0.72825390408071977</v>
      </c>
      <c r="H5526" s="10">
        <v>0</v>
      </c>
    </row>
    <row r="5527" spans="1:8" x14ac:dyDescent="0.35">
      <c r="A5527" s="9" t="str">
        <f t="shared" si="182"/>
        <v>CONSUMO PER CAPITA (kg ó litros por individuo)Merluza/Pescadil.IngANDALUCIA</v>
      </c>
      <c r="B5527" s="9">
        <v>0</v>
      </c>
      <c r="C5527" s="9">
        <v>0</v>
      </c>
      <c r="D5527" t="s">
        <v>150</v>
      </c>
      <c r="E5527" s="25">
        <v>0.35522137787043706</v>
      </c>
      <c r="F5527" s="25">
        <v>0.34251931551156856</v>
      </c>
      <c r="G5527" s="25">
        <v>0.33801372090741283</v>
      </c>
      <c r="H5527" s="10">
        <v>0</v>
      </c>
    </row>
    <row r="5528" spans="1:8" x14ac:dyDescent="0.35">
      <c r="A5528" s="9" t="str">
        <f t="shared" si="182"/>
        <v>CONSUMO PER CAPITA (kg ó litros por individuo)Merluza/Pescadil.IngMDD AM</v>
      </c>
      <c r="B5528" s="9">
        <v>0</v>
      </c>
      <c r="C5528" s="9">
        <v>0</v>
      </c>
      <c r="D5528" t="s">
        <v>151</v>
      </c>
      <c r="E5528" s="25">
        <v>0.53825597757110077</v>
      </c>
      <c r="F5528" s="25">
        <v>0.55744877677387117</v>
      </c>
      <c r="G5528" s="25">
        <v>0.44040731542941275</v>
      </c>
      <c r="H5528" s="10">
        <v>0</v>
      </c>
    </row>
    <row r="5529" spans="1:8" x14ac:dyDescent="0.35">
      <c r="A5529" s="9" t="str">
        <f t="shared" si="182"/>
        <v>CONSUMO PER CAPITA (kg ó litros por individuo)Merluza/Pescadil.IngRTO CENTRO</v>
      </c>
      <c r="B5529" s="9">
        <v>0</v>
      </c>
      <c r="C5529" s="9">
        <v>0</v>
      </c>
      <c r="D5529" t="s">
        <v>152</v>
      </c>
      <c r="E5529" s="25">
        <v>0.36654787676399958</v>
      </c>
      <c r="F5529" s="25">
        <v>0.42043958138142506</v>
      </c>
      <c r="G5529" s="25">
        <v>0.75916251538625024</v>
      </c>
      <c r="H5529" s="10">
        <v>0</v>
      </c>
    </row>
    <row r="5530" spans="1:8" x14ac:dyDescent="0.35">
      <c r="A5530" s="9" t="str">
        <f t="shared" si="182"/>
        <v>CONSUMO PER CAPITA (kg ó litros por individuo)Merluza/Pescadil.IngNORTE-CENTRO</v>
      </c>
      <c r="B5530" s="9">
        <v>0</v>
      </c>
      <c r="C5530" s="9">
        <v>0</v>
      </c>
      <c r="D5530" t="s">
        <v>153</v>
      </c>
      <c r="E5530" s="25">
        <v>0.32752642614346156</v>
      </c>
      <c r="F5530" s="25">
        <v>0.32298541448557877</v>
      </c>
      <c r="G5530" s="25">
        <v>0.36289332887808012</v>
      </c>
      <c r="H5530" s="10">
        <v>0</v>
      </c>
    </row>
    <row r="5531" spans="1:8" x14ac:dyDescent="0.35">
      <c r="A5531" s="9" t="str">
        <f t="shared" si="182"/>
        <v>CONSUMO PER CAPITA (kg ó litros por individuo)Merluza/Pescadil.IngNOROESTE</v>
      </c>
      <c r="B5531" s="9">
        <v>0</v>
      </c>
      <c r="C5531" s="9">
        <v>0</v>
      </c>
      <c r="D5531" t="s">
        <v>154</v>
      </c>
      <c r="E5531" s="25">
        <v>0.39232686039316733</v>
      </c>
      <c r="F5531" s="25">
        <v>0.52317496594413604</v>
      </c>
      <c r="G5531" s="25">
        <v>0.45617149574768429</v>
      </c>
      <c r="H5531" s="10">
        <v>0</v>
      </c>
    </row>
    <row r="5532" spans="1:8" x14ac:dyDescent="0.35">
      <c r="A5532" s="9" t="str">
        <f t="shared" si="182"/>
        <v>CONSUMO PER CAPITA (kg ó litros por individuo)Merluza/Pescadil.Ing&lt;2MIL</v>
      </c>
      <c r="B5532" s="9">
        <v>0</v>
      </c>
      <c r="C5532" s="9">
        <v>0</v>
      </c>
      <c r="D5532" t="s">
        <v>155</v>
      </c>
      <c r="E5532" s="25">
        <v>0.31079523955558391</v>
      </c>
      <c r="F5532" s="25">
        <v>0.70115956608756547</v>
      </c>
      <c r="G5532" s="25">
        <v>1.1796949559868375</v>
      </c>
      <c r="H5532" s="10">
        <v>0</v>
      </c>
    </row>
    <row r="5533" spans="1:8" x14ac:dyDescent="0.35">
      <c r="A5533" s="9" t="str">
        <f t="shared" si="182"/>
        <v>CONSUMO PER CAPITA (kg ó litros por individuo)Merluza/Pescadil.Ing2-5MIL</v>
      </c>
      <c r="B5533" s="9">
        <v>0</v>
      </c>
      <c r="C5533" s="9">
        <v>0</v>
      </c>
      <c r="D5533" t="s">
        <v>156</v>
      </c>
      <c r="E5533" s="25">
        <v>0.32125698855030105</v>
      </c>
      <c r="F5533" s="25">
        <v>0.37704983876121539</v>
      </c>
      <c r="G5533" s="25">
        <v>0.32755144797676788</v>
      </c>
      <c r="H5533" s="10">
        <v>0</v>
      </c>
    </row>
    <row r="5534" spans="1:8" x14ac:dyDescent="0.35">
      <c r="A5534" s="9" t="str">
        <f t="shared" si="182"/>
        <v>CONSUMO PER CAPITA (kg ó litros por individuo)Merluza/Pescadil.Ing5-10MIL</v>
      </c>
      <c r="B5534" s="9">
        <v>0</v>
      </c>
      <c r="C5534" s="9">
        <v>0</v>
      </c>
      <c r="D5534" t="s">
        <v>157</v>
      </c>
      <c r="E5534" s="25">
        <v>0.59120290608837611</v>
      </c>
      <c r="F5534" s="25">
        <v>0.9256786990251904</v>
      </c>
      <c r="G5534" s="25">
        <v>0.85035625942825022</v>
      </c>
      <c r="H5534" s="10">
        <v>0</v>
      </c>
    </row>
    <row r="5535" spans="1:8" x14ac:dyDescent="0.35">
      <c r="A5535" s="9" t="str">
        <f t="shared" si="182"/>
        <v>CONSUMO PER CAPITA (kg ó litros por individuo)Merluza/Pescadil.Ing10-30MIL</v>
      </c>
      <c r="B5535" s="9">
        <v>0</v>
      </c>
      <c r="C5535" s="9">
        <v>0</v>
      </c>
      <c r="D5535" t="s">
        <v>158</v>
      </c>
      <c r="E5535" s="25">
        <v>0.48259441322214958</v>
      </c>
      <c r="F5535" s="25">
        <v>0.63188234551365585</v>
      </c>
      <c r="G5535" s="25">
        <v>0.51066197334512986</v>
      </c>
      <c r="H5535" s="10">
        <v>0</v>
      </c>
    </row>
    <row r="5536" spans="1:8" x14ac:dyDescent="0.35">
      <c r="A5536" s="9" t="str">
        <f t="shared" si="182"/>
        <v>CONSUMO PER CAPITA (kg ó litros por individuo)Merluza/Pescadil.Ing30-100MIL</v>
      </c>
      <c r="B5536" s="9">
        <v>0</v>
      </c>
      <c r="C5536" s="9">
        <v>0</v>
      </c>
      <c r="D5536" t="s">
        <v>159</v>
      </c>
      <c r="E5536" s="25">
        <v>0.61835675369692111</v>
      </c>
      <c r="F5536" s="25">
        <v>0.5837874971418221</v>
      </c>
      <c r="G5536" s="25">
        <v>0.48898649653598081</v>
      </c>
      <c r="H5536" s="10">
        <v>0</v>
      </c>
    </row>
    <row r="5537" spans="1:8" x14ac:dyDescent="0.35">
      <c r="A5537" s="9" t="str">
        <f t="shared" si="182"/>
        <v>CONSUMO PER CAPITA (kg ó litros por individuo)Merluza/Pescadil.Ing100-200MIL</v>
      </c>
      <c r="B5537" s="9">
        <v>0</v>
      </c>
      <c r="C5537" s="9">
        <v>0</v>
      </c>
      <c r="D5537" t="s">
        <v>160</v>
      </c>
      <c r="E5537" s="25">
        <v>0.54669441690795395</v>
      </c>
      <c r="F5537" s="25">
        <v>0.49933691057640672</v>
      </c>
      <c r="G5537" s="25">
        <v>0.50650608784841078</v>
      </c>
      <c r="H5537" s="10">
        <v>0</v>
      </c>
    </row>
    <row r="5538" spans="1:8" x14ac:dyDescent="0.35">
      <c r="A5538" s="9" t="str">
        <f t="shared" si="182"/>
        <v>CONSUMO PER CAPITA (kg ó litros por individuo)Merluza/Pescadil.Ing200-500MIL</v>
      </c>
      <c r="B5538" s="9">
        <v>0</v>
      </c>
      <c r="C5538" s="9">
        <v>0</v>
      </c>
      <c r="D5538" t="s">
        <v>161</v>
      </c>
      <c r="E5538" s="25">
        <v>0.48150993753634769</v>
      </c>
      <c r="F5538" s="25">
        <v>0.50673545653221619</v>
      </c>
      <c r="G5538" s="25">
        <v>0.58068902929259836</v>
      </c>
      <c r="H5538" s="10">
        <v>0</v>
      </c>
    </row>
    <row r="5539" spans="1:8" x14ac:dyDescent="0.35">
      <c r="A5539" s="9" t="str">
        <f t="shared" si="182"/>
        <v>CONSUMO PER CAPITA (kg ó litros por individuo)Merluza/Pescadil.Ing&gt;500MIL</v>
      </c>
      <c r="B5539" s="9">
        <v>0</v>
      </c>
      <c r="C5539" s="9">
        <v>0</v>
      </c>
      <c r="D5539" t="s">
        <v>162</v>
      </c>
      <c r="E5539" s="25">
        <v>0.58986539669905835</v>
      </c>
      <c r="F5539" s="25">
        <v>0.62974016496370055</v>
      </c>
      <c r="G5539" s="25">
        <v>0.37307984455852189</v>
      </c>
      <c r="H5539" s="10">
        <v>0</v>
      </c>
    </row>
    <row r="5540" spans="1:8" x14ac:dyDescent="0.35">
      <c r="A5540" s="9" t="str">
        <f t="shared" si="182"/>
        <v>CONSUMO PER CAPITA (kg ó litros por individuo)Merluza/Pescadil.IngDE 15 A 19 AÑOS</v>
      </c>
      <c r="B5540" s="9">
        <v>0</v>
      </c>
      <c r="C5540" s="9">
        <v>0</v>
      </c>
      <c r="D5540" t="s">
        <v>163</v>
      </c>
      <c r="E5540" s="25">
        <v>2.395525489543604E-2</v>
      </c>
      <c r="F5540" s="25">
        <v>0.15745073883741645</v>
      </c>
      <c r="G5540" s="25">
        <v>5.4348792072530752E-2</v>
      </c>
      <c r="H5540" s="10">
        <v>0</v>
      </c>
    </row>
    <row r="5541" spans="1:8" x14ac:dyDescent="0.35">
      <c r="A5541" s="9" t="str">
        <f t="shared" si="182"/>
        <v>CONSUMO PER CAPITA (kg ó litros por individuo)Merluza/Pescadil.IngDE 20 A 24 AÑOS</v>
      </c>
      <c r="B5541" s="9">
        <v>0</v>
      </c>
      <c r="C5541" s="9">
        <v>0</v>
      </c>
      <c r="D5541" t="s">
        <v>164</v>
      </c>
      <c r="E5541" s="25">
        <v>5.1466773446836402E-2</v>
      </c>
      <c r="F5541" s="25">
        <v>5.2239782189116998E-2</v>
      </c>
      <c r="G5541" s="25">
        <v>1.710238028505616E-2</v>
      </c>
      <c r="H5541" s="10">
        <v>0</v>
      </c>
    </row>
    <row r="5542" spans="1:8" x14ac:dyDescent="0.35">
      <c r="A5542" s="9" t="str">
        <f t="shared" si="182"/>
        <v>CONSUMO PER CAPITA (kg ó litros por individuo)Merluza/Pescadil.IngDE 25 A 34 AÑOS</v>
      </c>
      <c r="B5542" s="9">
        <v>0</v>
      </c>
      <c r="C5542" s="9">
        <v>0</v>
      </c>
      <c r="D5542" t="s">
        <v>165</v>
      </c>
      <c r="E5542" s="25">
        <v>0.17344620167794295</v>
      </c>
      <c r="F5542" s="25">
        <v>0.1932622345284136</v>
      </c>
      <c r="G5542" s="25">
        <v>0.1355400885474761</v>
      </c>
      <c r="H5542" s="10">
        <v>0</v>
      </c>
    </row>
    <row r="5543" spans="1:8" x14ac:dyDescent="0.35">
      <c r="A5543" s="9" t="str">
        <f t="shared" si="182"/>
        <v>CONSUMO PER CAPITA (kg ó litros por individuo)Merluza/Pescadil.IngDE 35 A 49 AÑOS</v>
      </c>
      <c r="B5543" s="9">
        <v>0</v>
      </c>
      <c r="C5543" s="9">
        <v>0</v>
      </c>
      <c r="D5543" t="s">
        <v>166</v>
      </c>
      <c r="E5543" s="25">
        <v>0.35152988179017763</v>
      </c>
      <c r="F5543" s="25">
        <v>0.29943274913062379</v>
      </c>
      <c r="G5543" s="25">
        <v>0.29918525974961363</v>
      </c>
      <c r="H5543" s="10">
        <v>0</v>
      </c>
    </row>
    <row r="5544" spans="1:8" x14ac:dyDescent="0.35">
      <c r="A5544" s="9" t="str">
        <f t="shared" si="182"/>
        <v>CONSUMO PER CAPITA (kg ó litros por individuo)Merluza/Pescadil.IngDE 50 A 59 AÑOS</v>
      </c>
      <c r="B5544" s="9">
        <v>0</v>
      </c>
      <c r="C5544" s="9">
        <v>0</v>
      </c>
      <c r="D5544" t="s">
        <v>167</v>
      </c>
      <c r="E5544" s="25">
        <v>0.58291461878468298</v>
      </c>
      <c r="F5544" s="25">
        <v>0.61945882414881082</v>
      </c>
      <c r="G5544" s="25">
        <v>0.74633296811723071</v>
      </c>
      <c r="H5544" s="10">
        <v>0</v>
      </c>
    </row>
    <row r="5545" spans="1:8" x14ac:dyDescent="0.35">
      <c r="A5545" s="9" t="str">
        <f t="shared" si="182"/>
        <v>CONSUMO PER CAPITA (kg ó litros por individuo)Merluza/Pescadil.IngDE 60 A 75 AÑOS</v>
      </c>
      <c r="B5545" s="9">
        <v>0</v>
      </c>
      <c r="C5545" s="9">
        <v>0</v>
      </c>
      <c r="D5545" t="s">
        <v>168</v>
      </c>
      <c r="E5545" s="25">
        <v>1.2103814868164986</v>
      </c>
      <c r="F5545" s="25">
        <v>1.5383108660841265</v>
      </c>
      <c r="G5545" s="25">
        <v>1.2495902340581095</v>
      </c>
      <c r="H5545" s="10">
        <v>0</v>
      </c>
    </row>
    <row r="5546" spans="1:8" x14ac:dyDescent="0.35">
      <c r="A5546" s="9" t="str">
        <f t="shared" si="182"/>
        <v>CONSUMO PER CAPITA (kg ó litros por individuo)Merluza/Pescadil.IngNIVEL ALTO</v>
      </c>
      <c r="B5546" s="9">
        <v>0</v>
      </c>
      <c r="C5546" s="9">
        <v>0</v>
      </c>
      <c r="D5546" t="s">
        <v>256</v>
      </c>
      <c r="E5546" s="25">
        <v>0.7058009457023916</v>
      </c>
      <c r="F5546" s="25">
        <v>0.61945407541080166</v>
      </c>
      <c r="G5546" s="25">
        <v>0.60178147760643186</v>
      </c>
      <c r="H5546" s="10">
        <v>0</v>
      </c>
    </row>
    <row r="5547" spans="1:8" x14ac:dyDescent="0.35">
      <c r="A5547" s="9" t="str">
        <f t="shared" si="182"/>
        <v>CONSUMO PER CAPITA (kg ó litros por individuo)Merluza/Pescadil.IngNIVEL MEDIO ALTO</v>
      </c>
      <c r="B5547" s="9">
        <v>0</v>
      </c>
      <c r="C5547" s="9">
        <v>0</v>
      </c>
      <c r="D5547" t="s">
        <v>257</v>
      </c>
      <c r="E5547" s="25">
        <v>0.49280549792039618</v>
      </c>
      <c r="F5547" s="25">
        <v>0.48691105149714536</v>
      </c>
      <c r="G5547" s="25">
        <v>0.48304203449896777</v>
      </c>
      <c r="H5547" s="10">
        <v>0</v>
      </c>
    </row>
    <row r="5548" spans="1:8" x14ac:dyDescent="0.35">
      <c r="A5548" s="9" t="str">
        <f t="shared" si="182"/>
        <v>CONSUMO PER CAPITA (kg ó litros por individuo)Merluza/Pescadil.IngNIVEL MEDIO</v>
      </c>
      <c r="B5548" s="9">
        <v>0</v>
      </c>
      <c r="C5548" s="9">
        <v>0</v>
      </c>
      <c r="D5548" t="s">
        <v>258</v>
      </c>
      <c r="E5548" s="25">
        <v>0.43463774903550662</v>
      </c>
      <c r="F5548" s="25">
        <v>0.62418272274871578</v>
      </c>
      <c r="G5548" s="25">
        <v>0.50150747895303927</v>
      </c>
      <c r="H5548" s="10">
        <v>0</v>
      </c>
    </row>
    <row r="5549" spans="1:8" x14ac:dyDescent="0.35">
      <c r="A5549" s="9" t="str">
        <f t="shared" si="182"/>
        <v>CONSUMO PER CAPITA (kg ó litros por individuo)Merluza/Pescadil.IngNIVEL MEDIO BAJO</v>
      </c>
      <c r="B5549" s="9">
        <v>0</v>
      </c>
      <c r="C5549" s="9">
        <v>0</v>
      </c>
      <c r="D5549" t="s">
        <v>259</v>
      </c>
      <c r="E5549" s="25">
        <v>0.65284870655219518</v>
      </c>
      <c r="F5549" s="25">
        <v>0.66232714928522129</v>
      </c>
      <c r="G5549" s="25">
        <v>0.53559687342778461</v>
      </c>
      <c r="H5549" s="10">
        <v>0</v>
      </c>
    </row>
    <row r="5550" spans="1:8" x14ac:dyDescent="0.35">
      <c r="A5550" s="9" t="str">
        <f t="shared" si="182"/>
        <v>CONSUMO PER CAPITA (kg ó litros por individuo)Merluza/Pescadil.IngNIVEL BAJO</v>
      </c>
      <c r="B5550" s="9">
        <v>0</v>
      </c>
      <c r="C5550" s="9">
        <v>0</v>
      </c>
      <c r="D5550" t="s">
        <v>260</v>
      </c>
      <c r="E5550" s="25">
        <v>0.37889435400784577</v>
      </c>
      <c r="F5550" s="25">
        <v>0.605391577522847</v>
      </c>
      <c r="G5550" s="25">
        <v>0.59677914798086118</v>
      </c>
      <c r="H5550" s="10">
        <v>0</v>
      </c>
    </row>
    <row r="5551" spans="1:8" x14ac:dyDescent="0.35">
      <c r="A5551" s="9" t="str">
        <f t="shared" si="182"/>
        <v>CONSUMO PER CAPITA (kg ó litros por individuo)Merluza/Pescadil.IngHOMBRE</v>
      </c>
      <c r="B5551" s="9">
        <v>0</v>
      </c>
      <c r="C5551" s="9">
        <v>0</v>
      </c>
      <c r="D5551" t="s">
        <v>173</v>
      </c>
      <c r="E5551" s="25">
        <v>0.58366485766660203</v>
      </c>
      <c r="F5551" s="25">
        <v>0.76901132238721537</v>
      </c>
      <c r="G5551" s="25">
        <v>0.66909575998924609</v>
      </c>
      <c r="H5551" s="10">
        <v>0</v>
      </c>
    </row>
    <row r="5552" spans="1:8" x14ac:dyDescent="0.35">
      <c r="A5552" s="9" t="str">
        <f t="shared" si="182"/>
        <v>CONSUMO PER CAPITA (kg ó litros por individuo)Merluza/Pescadil.IngMUJER</v>
      </c>
      <c r="B5552" s="9">
        <v>0</v>
      </c>
      <c r="C5552" s="9">
        <v>0</v>
      </c>
      <c r="D5552" t="s">
        <v>174</v>
      </c>
      <c r="E5552" s="25">
        <v>0.4640333751061651</v>
      </c>
      <c r="F5552" s="25">
        <v>0.44049541206222231</v>
      </c>
      <c r="G5552" s="25">
        <v>0.42614233229236198</v>
      </c>
      <c r="H5552" s="10">
        <v>0</v>
      </c>
    </row>
    <row r="5553" spans="1:8" x14ac:dyDescent="0.35">
      <c r="A5553" s="9" t="str">
        <f>$B$4683&amp;$C$5253&amp;D5553</f>
        <v>CONSUMO PER CAPITA (kg ó litros por individuo)Boquerones Ing.T.ESPAÑA</v>
      </c>
      <c r="B5553" s="9">
        <v>0</v>
      </c>
      <c r="C5553" s="9" t="s">
        <v>95</v>
      </c>
      <c r="D5553" t="s">
        <v>145</v>
      </c>
      <c r="E5553" s="25">
        <v>0.73110565789363291</v>
      </c>
      <c r="F5553" s="25">
        <v>0.72602950263238331</v>
      </c>
      <c r="G5553" s="25">
        <v>0.75079302674480941</v>
      </c>
      <c r="H5553" s="10">
        <v>0</v>
      </c>
    </row>
    <row r="5554" spans="1:8" x14ac:dyDescent="0.35">
      <c r="A5554" s="9" t="str">
        <f t="shared" ref="A5554:A5582" si="183">$B$4683&amp;$C$5253&amp;D5554</f>
        <v>CONSUMO PER CAPITA (kg ó litros por individuo)Boquerones Ing.BCN AM</v>
      </c>
      <c r="B5554" s="9">
        <v>0</v>
      </c>
      <c r="C5554" s="9">
        <v>0</v>
      </c>
      <c r="D5554" t="s">
        <v>147</v>
      </c>
      <c r="E5554" s="25">
        <v>1.0793022602972511</v>
      </c>
      <c r="F5554" s="25">
        <v>0.78759148570514026</v>
      </c>
      <c r="G5554" s="25">
        <v>0.73641401398544004</v>
      </c>
      <c r="H5554" s="10">
        <v>0</v>
      </c>
    </row>
    <row r="5555" spans="1:8" x14ac:dyDescent="0.35">
      <c r="A5555" s="9" t="str">
        <f t="shared" si="183"/>
        <v>CONSUMO PER CAPITA (kg ó litros por individuo)Boquerones Ing.REST.CAT ARAGON</v>
      </c>
      <c r="B5555" s="9">
        <v>0</v>
      </c>
      <c r="C5555" s="9">
        <v>0</v>
      </c>
      <c r="D5555" t="s">
        <v>148</v>
      </c>
      <c r="E5555" s="25">
        <v>0.89000818282699035</v>
      </c>
      <c r="F5555" s="25">
        <v>1.2914397292796571</v>
      </c>
      <c r="G5555" s="25">
        <v>1.1302653473391338</v>
      </c>
      <c r="H5555" s="10">
        <v>0</v>
      </c>
    </row>
    <row r="5556" spans="1:8" x14ac:dyDescent="0.35">
      <c r="A5556" s="9" t="str">
        <f t="shared" si="183"/>
        <v>CONSUMO PER CAPITA (kg ó litros por individuo)Boquerones Ing.LEVANTE</v>
      </c>
      <c r="B5556" s="9">
        <v>0</v>
      </c>
      <c r="C5556" s="9">
        <v>0</v>
      </c>
      <c r="D5556" t="s">
        <v>149</v>
      </c>
      <c r="E5556" s="25">
        <v>0.90876732568748042</v>
      </c>
      <c r="F5556" s="25">
        <v>0.92542159171403027</v>
      </c>
      <c r="G5556" s="25">
        <v>0.83773598226317714</v>
      </c>
      <c r="H5556" s="10">
        <v>0</v>
      </c>
    </row>
    <row r="5557" spans="1:8" x14ac:dyDescent="0.35">
      <c r="A5557" s="9" t="str">
        <f t="shared" si="183"/>
        <v>CONSUMO PER CAPITA (kg ó litros por individuo)Boquerones Ing.ANDALUCIA</v>
      </c>
      <c r="B5557" s="9">
        <v>0</v>
      </c>
      <c r="C5557" s="9">
        <v>0</v>
      </c>
      <c r="D5557" t="s">
        <v>150</v>
      </c>
      <c r="E5557" s="25">
        <v>0.63613775335576672</v>
      </c>
      <c r="F5557" s="25">
        <v>0.54651470599555718</v>
      </c>
      <c r="G5557" s="25">
        <v>0.55041874585591277</v>
      </c>
      <c r="H5557" s="10">
        <v>0</v>
      </c>
    </row>
    <row r="5558" spans="1:8" x14ac:dyDescent="0.35">
      <c r="A5558" s="9" t="str">
        <f t="shared" si="183"/>
        <v>CONSUMO PER CAPITA (kg ó litros por individuo)Boquerones Ing.MDD AM</v>
      </c>
      <c r="B5558" s="9">
        <v>0</v>
      </c>
      <c r="C5558" s="9">
        <v>0</v>
      </c>
      <c r="D5558" t="s">
        <v>151</v>
      </c>
      <c r="E5558" s="25">
        <v>0.82740811875739728</v>
      </c>
      <c r="F5558" s="25">
        <v>0.63668657466203304</v>
      </c>
      <c r="G5558" s="25">
        <v>0.72121051872941844</v>
      </c>
      <c r="H5558" s="10">
        <v>0</v>
      </c>
    </row>
    <row r="5559" spans="1:8" x14ac:dyDescent="0.35">
      <c r="A5559" s="9" t="str">
        <f t="shared" si="183"/>
        <v>CONSUMO PER CAPITA (kg ó litros por individuo)Boquerones Ing.RTO CENTRO</v>
      </c>
      <c r="B5559" s="9">
        <v>0</v>
      </c>
      <c r="C5559" s="9">
        <v>0</v>
      </c>
      <c r="D5559" t="s">
        <v>152</v>
      </c>
      <c r="E5559" s="25">
        <v>0.53857693468865409</v>
      </c>
      <c r="F5559" s="25">
        <v>0.58025028992380367</v>
      </c>
      <c r="G5559" s="25">
        <v>1.0479707965248539</v>
      </c>
      <c r="H5559" s="10">
        <v>0</v>
      </c>
    </row>
    <row r="5560" spans="1:8" x14ac:dyDescent="0.35">
      <c r="A5560" s="9" t="str">
        <f t="shared" si="183"/>
        <v>CONSUMO PER CAPITA (kg ó litros por individuo)Boquerones Ing.NORTE-CENTRO</v>
      </c>
      <c r="B5560" s="9">
        <v>0</v>
      </c>
      <c r="C5560" s="9">
        <v>0</v>
      </c>
      <c r="D5560" t="s">
        <v>153</v>
      </c>
      <c r="E5560" s="25">
        <v>0.53464795946342869</v>
      </c>
      <c r="F5560" s="25">
        <v>0.5477079644632239</v>
      </c>
      <c r="G5560" s="25">
        <v>0.50243364909431532</v>
      </c>
      <c r="H5560" s="10">
        <v>0</v>
      </c>
    </row>
    <row r="5561" spans="1:8" x14ac:dyDescent="0.35">
      <c r="A5561" s="9" t="str">
        <f t="shared" si="183"/>
        <v>CONSUMO PER CAPITA (kg ó litros por individuo)Boquerones Ing.NOROESTE</v>
      </c>
      <c r="B5561" s="9">
        <v>0</v>
      </c>
      <c r="C5561" s="9">
        <v>0</v>
      </c>
      <c r="D5561" t="s">
        <v>154</v>
      </c>
      <c r="E5561" s="25">
        <v>0.31511050995834616</v>
      </c>
      <c r="F5561" s="25">
        <v>0.37201748509435223</v>
      </c>
      <c r="G5561" s="25">
        <v>0.48502252010629054</v>
      </c>
      <c r="H5561" s="10">
        <v>0</v>
      </c>
    </row>
    <row r="5562" spans="1:8" x14ac:dyDescent="0.35">
      <c r="A5562" s="9" t="str">
        <f t="shared" si="183"/>
        <v>CONSUMO PER CAPITA (kg ó litros por individuo)Boquerones Ing.&lt;2MIL</v>
      </c>
      <c r="B5562" s="9">
        <v>0</v>
      </c>
      <c r="C5562" s="9">
        <v>0</v>
      </c>
      <c r="D5562" t="s">
        <v>155</v>
      </c>
      <c r="E5562" s="25">
        <v>0.43670287754040232</v>
      </c>
      <c r="F5562" s="25">
        <v>0.77791087955447158</v>
      </c>
      <c r="G5562" s="25">
        <v>1.7698036205443617</v>
      </c>
      <c r="H5562" s="10">
        <v>0</v>
      </c>
    </row>
    <row r="5563" spans="1:8" x14ac:dyDescent="0.35">
      <c r="A5563" s="9" t="str">
        <f t="shared" si="183"/>
        <v>CONSUMO PER CAPITA (kg ó litros por individuo)Boquerones Ing.2-5MIL</v>
      </c>
      <c r="B5563" s="9">
        <v>0</v>
      </c>
      <c r="C5563" s="9">
        <v>0</v>
      </c>
      <c r="D5563" t="s">
        <v>156</v>
      </c>
      <c r="E5563" s="25">
        <v>0.48222883771696257</v>
      </c>
      <c r="F5563" s="25">
        <v>0.51125405389581102</v>
      </c>
      <c r="G5563" s="25">
        <v>0.46726097298837799</v>
      </c>
      <c r="H5563" s="10">
        <v>0</v>
      </c>
    </row>
    <row r="5564" spans="1:8" x14ac:dyDescent="0.35">
      <c r="A5564" s="9" t="str">
        <f t="shared" si="183"/>
        <v>CONSUMO PER CAPITA (kg ó litros por individuo)Boquerones Ing.5-10MIL</v>
      </c>
      <c r="B5564" s="9">
        <v>0</v>
      </c>
      <c r="C5564" s="9">
        <v>0</v>
      </c>
      <c r="D5564" t="s">
        <v>157</v>
      </c>
      <c r="E5564" s="25">
        <v>0.70429382316477607</v>
      </c>
      <c r="F5564" s="25">
        <v>1.1228206731877513</v>
      </c>
      <c r="G5564" s="25">
        <v>1.2450286998529323</v>
      </c>
      <c r="H5564" s="10">
        <v>0</v>
      </c>
    </row>
    <row r="5565" spans="1:8" x14ac:dyDescent="0.35">
      <c r="A5565" s="9" t="str">
        <f t="shared" si="183"/>
        <v>CONSUMO PER CAPITA (kg ó litros por individuo)Boquerones Ing.10-30MIL</v>
      </c>
      <c r="B5565" s="9">
        <v>0</v>
      </c>
      <c r="C5565" s="9">
        <v>0</v>
      </c>
      <c r="D5565" t="s">
        <v>158</v>
      </c>
      <c r="E5565" s="25">
        <v>0.68502721811663025</v>
      </c>
      <c r="F5565" s="25">
        <v>0.82376837609235043</v>
      </c>
      <c r="G5565" s="25">
        <v>0.73540559415130813</v>
      </c>
      <c r="H5565" s="10">
        <v>0</v>
      </c>
    </row>
    <row r="5566" spans="1:8" x14ac:dyDescent="0.35">
      <c r="A5566" s="9" t="str">
        <f t="shared" si="183"/>
        <v>CONSUMO PER CAPITA (kg ó litros por individuo)Boquerones Ing.30-100MIL</v>
      </c>
      <c r="B5566" s="9">
        <v>0</v>
      </c>
      <c r="C5566" s="9">
        <v>0</v>
      </c>
      <c r="D5566" t="s">
        <v>159</v>
      </c>
      <c r="E5566" s="25">
        <v>0.77788794406394868</v>
      </c>
      <c r="F5566" s="25">
        <v>0.65177331532129024</v>
      </c>
      <c r="G5566" s="25">
        <v>0.54961742873786046</v>
      </c>
      <c r="H5566" s="10">
        <v>0</v>
      </c>
    </row>
    <row r="5567" spans="1:8" x14ac:dyDescent="0.35">
      <c r="A5567" s="9" t="str">
        <f t="shared" si="183"/>
        <v>CONSUMO PER CAPITA (kg ó litros por individuo)Boquerones Ing.100-200MIL</v>
      </c>
      <c r="B5567" s="9">
        <v>0</v>
      </c>
      <c r="C5567" s="9">
        <v>0</v>
      </c>
      <c r="D5567" t="s">
        <v>160</v>
      </c>
      <c r="E5567" s="25">
        <v>0.7787616224014281</v>
      </c>
      <c r="F5567" s="25">
        <v>0.56000066579125596</v>
      </c>
      <c r="G5567" s="25">
        <v>0.65700442182893526</v>
      </c>
      <c r="H5567" s="10">
        <v>0</v>
      </c>
    </row>
    <row r="5568" spans="1:8" x14ac:dyDescent="0.35">
      <c r="A5568" s="9" t="str">
        <f t="shared" si="183"/>
        <v>CONSUMO PER CAPITA (kg ó litros por individuo)Boquerones Ing.200-500MIL</v>
      </c>
      <c r="B5568" s="9">
        <v>0</v>
      </c>
      <c r="C5568" s="9">
        <v>0</v>
      </c>
      <c r="D5568" t="s">
        <v>161</v>
      </c>
      <c r="E5568" s="25">
        <v>0.76585464487134702</v>
      </c>
      <c r="F5568" s="25">
        <v>0.58269465443648916</v>
      </c>
      <c r="G5568" s="25">
        <v>0.72144460702482316</v>
      </c>
      <c r="H5568" s="10">
        <v>0</v>
      </c>
    </row>
    <row r="5569" spans="1:8" x14ac:dyDescent="0.35">
      <c r="A5569" s="9" t="str">
        <f t="shared" si="183"/>
        <v>CONSUMO PER CAPITA (kg ó litros por individuo)Boquerones Ing.&gt;500MIL</v>
      </c>
      <c r="B5569" s="9">
        <v>0</v>
      </c>
      <c r="C5569" s="9">
        <v>0</v>
      </c>
      <c r="D5569" t="s">
        <v>162</v>
      </c>
      <c r="E5569" s="25">
        <v>0.87951943952648759</v>
      </c>
      <c r="F5569" s="25">
        <v>0.79064543356023442</v>
      </c>
      <c r="G5569" s="25">
        <v>0.60755684848903513</v>
      </c>
      <c r="H5569" s="10">
        <v>0</v>
      </c>
    </row>
    <row r="5570" spans="1:8" x14ac:dyDescent="0.35">
      <c r="A5570" s="9" t="str">
        <f t="shared" si="183"/>
        <v>CONSUMO PER CAPITA (kg ó litros por individuo)Boquerones Ing.DE 15 A 19 AÑOS</v>
      </c>
      <c r="B5570" s="9">
        <v>0</v>
      </c>
      <c r="C5570" s="9">
        <v>0</v>
      </c>
      <c r="D5570" t="s">
        <v>163</v>
      </c>
      <c r="E5570" s="25">
        <v>0.12657657079329723</v>
      </c>
      <c r="F5570" s="25">
        <v>0.15540357151594389</v>
      </c>
      <c r="G5570" s="25">
        <v>3.7998271659136156E-2</v>
      </c>
      <c r="H5570" s="10">
        <v>0</v>
      </c>
    </row>
    <row r="5571" spans="1:8" x14ac:dyDescent="0.35">
      <c r="A5571" s="9" t="str">
        <f t="shared" si="183"/>
        <v>CONSUMO PER CAPITA (kg ó litros por individuo)Boquerones Ing.DE 20 A 24 AÑOS</v>
      </c>
      <c r="B5571" s="9">
        <v>0</v>
      </c>
      <c r="C5571" s="9">
        <v>0</v>
      </c>
      <c r="D5571" t="s">
        <v>164</v>
      </c>
      <c r="E5571" s="25">
        <v>0.11295403214978188</v>
      </c>
      <c r="F5571" s="25">
        <v>4.918861473907115E-2</v>
      </c>
      <c r="G5571" s="25">
        <v>2.8232487207537849E-2</v>
      </c>
      <c r="H5571" s="10">
        <v>0</v>
      </c>
    </row>
    <row r="5572" spans="1:8" x14ac:dyDescent="0.35">
      <c r="A5572" s="9" t="str">
        <f t="shared" si="183"/>
        <v>CONSUMO PER CAPITA (kg ó litros por individuo)Boquerones Ing.DE 25 A 34 AÑOS</v>
      </c>
      <c r="B5572" s="9">
        <v>0</v>
      </c>
      <c r="C5572" s="9">
        <v>0</v>
      </c>
      <c r="D5572" t="s">
        <v>165</v>
      </c>
      <c r="E5572" s="25">
        <v>0.24817916325825168</v>
      </c>
      <c r="F5572" s="25">
        <v>0.236469641504815</v>
      </c>
      <c r="G5572" s="25">
        <v>0.20202162151235412</v>
      </c>
      <c r="H5572" s="10">
        <v>0</v>
      </c>
    </row>
    <row r="5573" spans="1:8" x14ac:dyDescent="0.35">
      <c r="A5573" s="9" t="str">
        <f t="shared" si="183"/>
        <v>CONSUMO PER CAPITA (kg ó litros por individuo)Boquerones Ing.DE 35 A 49 AÑOS</v>
      </c>
      <c r="B5573" s="9">
        <v>0</v>
      </c>
      <c r="C5573" s="9">
        <v>0</v>
      </c>
      <c r="D5573" t="s">
        <v>166</v>
      </c>
      <c r="E5573" s="25">
        <v>0.49263212142400042</v>
      </c>
      <c r="F5573" s="25">
        <v>0.40588470788290604</v>
      </c>
      <c r="G5573" s="25">
        <v>0.46065977619570803</v>
      </c>
      <c r="H5573" s="10">
        <v>0</v>
      </c>
    </row>
    <row r="5574" spans="1:8" x14ac:dyDescent="0.35">
      <c r="A5574" s="9" t="str">
        <f t="shared" si="183"/>
        <v>CONSUMO PER CAPITA (kg ó litros por individuo)Boquerones Ing.DE 50 A 59 AÑOS</v>
      </c>
      <c r="B5574" s="9">
        <v>0</v>
      </c>
      <c r="C5574" s="9">
        <v>0</v>
      </c>
      <c r="D5574" t="s">
        <v>167</v>
      </c>
      <c r="E5574" s="25">
        <v>0.80896012410464546</v>
      </c>
      <c r="F5574" s="25">
        <v>0.81383732458663449</v>
      </c>
      <c r="G5574" s="25">
        <v>1.0349627326302293</v>
      </c>
      <c r="H5574" s="10">
        <v>0</v>
      </c>
    </row>
    <row r="5575" spans="1:8" x14ac:dyDescent="0.35">
      <c r="A5575" s="9" t="str">
        <f t="shared" si="183"/>
        <v>CONSUMO PER CAPITA (kg ó litros por individuo)Boquerones Ing.DE 60 A 75 AÑOS</v>
      </c>
      <c r="B5575" s="9">
        <v>0</v>
      </c>
      <c r="C5575" s="9">
        <v>0</v>
      </c>
      <c r="D5575" t="s">
        <v>168</v>
      </c>
      <c r="E5575" s="25">
        <v>1.6489568478190855</v>
      </c>
      <c r="F5575" s="25">
        <v>1.7422086924299187</v>
      </c>
      <c r="G5575" s="25">
        <v>1.6439390165382934</v>
      </c>
      <c r="H5575" s="10">
        <v>0</v>
      </c>
    </row>
    <row r="5576" spans="1:8" x14ac:dyDescent="0.35">
      <c r="A5576" s="9" t="str">
        <f t="shared" si="183"/>
        <v>CONSUMO PER CAPITA (kg ó litros por individuo)Boquerones Ing.NIVEL ALTO</v>
      </c>
      <c r="B5576" s="9">
        <v>0</v>
      </c>
      <c r="C5576" s="9">
        <v>0</v>
      </c>
      <c r="D5576" t="s">
        <v>256</v>
      </c>
      <c r="E5576" s="25">
        <v>0.99586715419197236</v>
      </c>
      <c r="F5576" s="25">
        <v>0.79108273345856006</v>
      </c>
      <c r="G5576" s="25">
        <v>0.80148707178173739</v>
      </c>
      <c r="H5576" s="10">
        <v>0</v>
      </c>
    </row>
    <row r="5577" spans="1:8" x14ac:dyDescent="0.35">
      <c r="A5577" s="9" t="str">
        <f t="shared" si="183"/>
        <v>CONSUMO PER CAPITA (kg ó litros por individuo)Boquerones Ing.NIVEL MEDIO ALTO</v>
      </c>
      <c r="B5577" s="9">
        <v>0</v>
      </c>
      <c r="C5577" s="9">
        <v>0</v>
      </c>
      <c r="D5577" t="s">
        <v>257</v>
      </c>
      <c r="E5577" s="25">
        <v>0.53947491380044976</v>
      </c>
      <c r="F5577" s="25">
        <v>0.58925305758349633</v>
      </c>
      <c r="G5577" s="25">
        <v>0.61872758176763976</v>
      </c>
      <c r="H5577" s="10">
        <v>0</v>
      </c>
    </row>
    <row r="5578" spans="1:8" x14ac:dyDescent="0.35">
      <c r="A5578" s="9" t="str">
        <f t="shared" si="183"/>
        <v>CONSUMO PER CAPITA (kg ó litros por individuo)Boquerones Ing.NIVEL MEDIO</v>
      </c>
      <c r="B5578" s="9">
        <v>0</v>
      </c>
      <c r="C5578" s="9">
        <v>0</v>
      </c>
      <c r="D5578" t="s">
        <v>258</v>
      </c>
      <c r="E5578" s="25">
        <v>0.62234923683874599</v>
      </c>
      <c r="F5578" s="25">
        <v>0.73471782427872057</v>
      </c>
      <c r="G5578" s="25">
        <v>0.73380899708324399</v>
      </c>
      <c r="H5578" s="10">
        <v>0</v>
      </c>
    </row>
    <row r="5579" spans="1:8" x14ac:dyDescent="0.35">
      <c r="A5579" s="9" t="str">
        <f t="shared" si="183"/>
        <v>CONSUMO PER CAPITA (kg ó litros por individuo)Boquerones Ing.NIVEL MEDIO BAJO</v>
      </c>
      <c r="B5579" s="9">
        <v>0</v>
      </c>
      <c r="C5579" s="9">
        <v>0</v>
      </c>
      <c r="D5579" t="s">
        <v>259</v>
      </c>
      <c r="E5579" s="25">
        <v>0.91130526226316411</v>
      </c>
      <c r="F5579" s="25">
        <v>0.78175123810825586</v>
      </c>
      <c r="G5579" s="25">
        <v>0.71998964683042654</v>
      </c>
      <c r="H5579" s="10">
        <v>0</v>
      </c>
    </row>
    <row r="5580" spans="1:8" x14ac:dyDescent="0.35">
      <c r="A5580" s="9" t="str">
        <f t="shared" si="183"/>
        <v>CONSUMO PER CAPITA (kg ó litros por individuo)Boquerones Ing.NIVEL BAJO</v>
      </c>
      <c r="B5580" s="9">
        <v>0</v>
      </c>
      <c r="C5580" s="9">
        <v>0</v>
      </c>
      <c r="D5580" t="s">
        <v>260</v>
      </c>
      <c r="E5580" s="25">
        <v>0.59982862631815848</v>
      </c>
      <c r="F5580" s="25">
        <v>0.70670310378958601</v>
      </c>
      <c r="G5580" s="25">
        <v>0.83469390232514618</v>
      </c>
      <c r="H5580" s="10">
        <v>0</v>
      </c>
    </row>
    <row r="5581" spans="1:8" x14ac:dyDescent="0.35">
      <c r="A5581" s="9" t="str">
        <f t="shared" si="183"/>
        <v>CONSUMO PER CAPITA (kg ó litros por individuo)Boquerones Ing.HOMBRE</v>
      </c>
      <c r="B5581" s="9">
        <v>0</v>
      </c>
      <c r="C5581" s="9">
        <v>0</v>
      </c>
      <c r="D5581" t="s">
        <v>173</v>
      </c>
      <c r="E5581" s="25">
        <v>0.8101311484717425</v>
      </c>
      <c r="F5581" s="25">
        <v>0.87879828990296471</v>
      </c>
      <c r="G5581" s="25">
        <v>0.87841125750158577</v>
      </c>
      <c r="H5581" s="10">
        <v>0</v>
      </c>
    </row>
    <row r="5582" spans="1:8" x14ac:dyDescent="0.35">
      <c r="A5582" s="9" t="str">
        <f t="shared" si="183"/>
        <v>CONSUMO PER CAPITA (kg ó litros por individuo)Boquerones Ing.MUJER</v>
      </c>
      <c r="B5582" s="9">
        <v>0</v>
      </c>
      <c r="C5582" s="9">
        <v>0</v>
      </c>
      <c r="D5582" t="s">
        <v>174</v>
      </c>
      <c r="E5582" s="25">
        <v>0.65288119811480916</v>
      </c>
      <c r="F5582" s="25">
        <v>0.57508245992375773</v>
      </c>
      <c r="G5582" s="25">
        <v>0.62490645566141079</v>
      </c>
      <c r="H5582" s="10">
        <v>0</v>
      </c>
    </row>
    <row r="5583" spans="1:8" x14ac:dyDescent="0.35">
      <c r="A5583" s="9" t="str">
        <f>$B$4683&amp;$C$5583&amp;D5583</f>
        <v>CONSUMO PER CAPITA (kg ó litros por individuo)Otros mariscos Ing.T.ESPAÑA</v>
      </c>
      <c r="B5583" s="9">
        <v>0</v>
      </c>
      <c r="C5583" s="9" t="s">
        <v>96</v>
      </c>
      <c r="D5583" t="s">
        <v>145</v>
      </c>
      <c r="E5583" s="25">
        <v>0.76905895612360931</v>
      </c>
      <c r="F5583" s="25">
        <v>0.82901595034668674</v>
      </c>
      <c r="G5583" s="25">
        <v>0.79476563668749922</v>
      </c>
      <c r="H5583" s="10">
        <v>0</v>
      </c>
    </row>
    <row r="5584" spans="1:8" x14ac:dyDescent="0.35">
      <c r="A5584" s="9" t="str">
        <f t="shared" ref="A5584:A5612" si="184">$B$4683&amp;$C$5583&amp;D5584</f>
        <v>CONSUMO PER CAPITA (kg ó litros por individuo)Otros mariscos Ing.BCN AM</v>
      </c>
      <c r="B5584" s="9">
        <v>0</v>
      </c>
      <c r="C5584" s="9">
        <v>0</v>
      </c>
      <c r="D5584" t="s">
        <v>147</v>
      </c>
      <c r="E5584" s="25">
        <v>1.1283228085567416</v>
      </c>
      <c r="F5584" s="25">
        <v>0.95477856054362287</v>
      </c>
      <c r="G5584" s="25">
        <v>0.72170127088874791</v>
      </c>
      <c r="H5584" s="10">
        <v>0</v>
      </c>
    </row>
    <row r="5585" spans="1:8" x14ac:dyDescent="0.35">
      <c r="A5585" s="9" t="str">
        <f t="shared" si="184"/>
        <v>CONSUMO PER CAPITA (kg ó litros por individuo)Otros mariscos Ing.REST.CAT ARAGON</v>
      </c>
      <c r="B5585" s="9">
        <v>0</v>
      </c>
      <c r="C5585" s="9">
        <v>0</v>
      </c>
      <c r="D5585" t="s">
        <v>148</v>
      </c>
      <c r="E5585" s="25">
        <v>0.75829156906017159</v>
      </c>
      <c r="F5585" s="25">
        <v>1.2365483571286668</v>
      </c>
      <c r="G5585" s="25">
        <v>1.061295690759821</v>
      </c>
      <c r="H5585" s="10">
        <v>0</v>
      </c>
    </row>
    <row r="5586" spans="1:8" x14ac:dyDescent="0.35">
      <c r="A5586" s="9" t="str">
        <f t="shared" si="184"/>
        <v>CONSUMO PER CAPITA (kg ó litros por individuo)Otros mariscos Ing.LEVANTE</v>
      </c>
      <c r="B5586" s="9">
        <v>0</v>
      </c>
      <c r="C5586" s="9">
        <v>0</v>
      </c>
      <c r="D5586" t="s">
        <v>149</v>
      </c>
      <c r="E5586" s="25">
        <v>0.88670397088825703</v>
      </c>
      <c r="F5586" s="25">
        <v>0.95516358466126217</v>
      </c>
      <c r="G5586" s="25">
        <v>0.91834233074097937</v>
      </c>
      <c r="H5586" s="10">
        <v>0</v>
      </c>
    </row>
    <row r="5587" spans="1:8" x14ac:dyDescent="0.35">
      <c r="A5587" s="9" t="str">
        <f t="shared" si="184"/>
        <v>CONSUMO PER CAPITA (kg ó litros por individuo)Otros mariscos Ing.ANDALUCIA</v>
      </c>
      <c r="B5587" s="9">
        <v>0</v>
      </c>
      <c r="C5587" s="9">
        <v>0</v>
      </c>
      <c r="D5587" t="s">
        <v>150</v>
      </c>
      <c r="E5587" s="25">
        <v>0.82356017435070983</v>
      </c>
      <c r="F5587" s="25">
        <v>0.61538575296120912</v>
      </c>
      <c r="G5587" s="25">
        <v>0.69753838659015643</v>
      </c>
      <c r="H5587" s="10">
        <v>0</v>
      </c>
    </row>
    <row r="5588" spans="1:8" x14ac:dyDescent="0.35">
      <c r="A5588" s="9" t="str">
        <f t="shared" si="184"/>
        <v>CONSUMO PER CAPITA (kg ó litros por individuo)Otros mariscos Ing.MDD AM</v>
      </c>
      <c r="B5588" s="9">
        <v>0</v>
      </c>
      <c r="C5588" s="9">
        <v>0</v>
      </c>
      <c r="D5588" t="s">
        <v>151</v>
      </c>
      <c r="E5588" s="25">
        <v>0.70130549607836234</v>
      </c>
      <c r="F5588" s="25">
        <v>0.72500942313033534</v>
      </c>
      <c r="G5588" s="25">
        <v>0.58270512065255342</v>
      </c>
      <c r="H5588" s="10">
        <v>0</v>
      </c>
    </row>
    <row r="5589" spans="1:8" x14ac:dyDescent="0.35">
      <c r="A5589" s="9" t="str">
        <f t="shared" si="184"/>
        <v>CONSUMO PER CAPITA (kg ó litros por individuo)Otros mariscos Ing.RTO CENTRO</v>
      </c>
      <c r="B5589" s="9">
        <v>0</v>
      </c>
      <c r="C5589" s="9">
        <v>0</v>
      </c>
      <c r="D5589" t="s">
        <v>152</v>
      </c>
      <c r="E5589" s="25">
        <v>0.50909272091842517</v>
      </c>
      <c r="F5589" s="25">
        <v>0.6659583693505351</v>
      </c>
      <c r="G5589" s="25">
        <v>0.97507023270879334</v>
      </c>
      <c r="H5589" s="10">
        <v>0</v>
      </c>
    </row>
    <row r="5590" spans="1:8" x14ac:dyDescent="0.35">
      <c r="A5590" s="9" t="str">
        <f t="shared" si="184"/>
        <v>CONSUMO PER CAPITA (kg ó litros por individuo)Otros mariscos Ing.NORTE-CENTRO</v>
      </c>
      <c r="B5590" s="9">
        <v>0</v>
      </c>
      <c r="C5590" s="9">
        <v>0</v>
      </c>
      <c r="D5590" t="s">
        <v>153</v>
      </c>
      <c r="E5590" s="25">
        <v>0.48323944097699839</v>
      </c>
      <c r="F5590" s="25">
        <v>0.52980623733513565</v>
      </c>
      <c r="G5590" s="25">
        <v>0.46871873487815507</v>
      </c>
      <c r="H5590" s="10">
        <v>0</v>
      </c>
    </row>
    <row r="5591" spans="1:8" x14ac:dyDescent="0.35">
      <c r="A5591" s="9" t="str">
        <f t="shared" si="184"/>
        <v>CONSUMO PER CAPITA (kg ó litros por individuo)Otros mariscos Ing.NOROESTE</v>
      </c>
      <c r="B5591" s="9">
        <v>0</v>
      </c>
      <c r="C5591" s="9">
        <v>0</v>
      </c>
      <c r="D5591" t="s">
        <v>154</v>
      </c>
      <c r="E5591" s="25">
        <v>0.75146096124892714</v>
      </c>
      <c r="F5591" s="25">
        <v>1.0070874581571914</v>
      </c>
      <c r="G5591" s="25">
        <v>0.9387200010530472</v>
      </c>
      <c r="H5591" s="10">
        <v>0</v>
      </c>
    </row>
    <row r="5592" spans="1:8" x14ac:dyDescent="0.35">
      <c r="A5592" s="9" t="str">
        <f t="shared" si="184"/>
        <v>CONSUMO PER CAPITA (kg ó litros por individuo)Otros mariscos Ing.&lt;2MIL</v>
      </c>
      <c r="B5592" s="9">
        <v>0</v>
      </c>
      <c r="C5592" s="9">
        <v>0</v>
      </c>
      <c r="D5592" t="s">
        <v>155</v>
      </c>
      <c r="E5592" s="25">
        <v>0.33317125159973365</v>
      </c>
      <c r="F5592" s="25">
        <v>0.82189000981405635</v>
      </c>
      <c r="G5592" s="25">
        <v>1.3167034039874752</v>
      </c>
      <c r="H5592" s="10">
        <v>0</v>
      </c>
    </row>
    <row r="5593" spans="1:8" x14ac:dyDescent="0.35">
      <c r="A5593" s="9" t="str">
        <f t="shared" si="184"/>
        <v>CONSUMO PER CAPITA (kg ó litros por individuo)Otros mariscos Ing.2-5MIL</v>
      </c>
      <c r="B5593" s="9">
        <v>0</v>
      </c>
      <c r="C5593" s="9">
        <v>0</v>
      </c>
      <c r="D5593" t="s">
        <v>156</v>
      </c>
      <c r="E5593" s="25">
        <v>0.54903611123799778</v>
      </c>
      <c r="F5593" s="25">
        <v>0.65779533315630578</v>
      </c>
      <c r="G5593" s="25">
        <v>0.5138070074302773</v>
      </c>
      <c r="H5593" s="10">
        <v>0</v>
      </c>
    </row>
    <row r="5594" spans="1:8" x14ac:dyDescent="0.35">
      <c r="A5594" s="9" t="str">
        <f t="shared" si="184"/>
        <v>CONSUMO PER CAPITA (kg ó litros por individuo)Otros mariscos Ing.5-10MIL</v>
      </c>
      <c r="B5594" s="9">
        <v>0</v>
      </c>
      <c r="C5594" s="9">
        <v>0</v>
      </c>
      <c r="D5594" t="s">
        <v>157</v>
      </c>
      <c r="E5594" s="25">
        <v>0.66908769383578293</v>
      </c>
      <c r="F5594" s="25">
        <v>1.0471274258498406</v>
      </c>
      <c r="G5594" s="25">
        <v>1.0269875107308304</v>
      </c>
      <c r="H5594" s="10">
        <v>0</v>
      </c>
    </row>
    <row r="5595" spans="1:8" x14ac:dyDescent="0.35">
      <c r="A5595" s="9" t="str">
        <f t="shared" si="184"/>
        <v>CONSUMO PER CAPITA (kg ó litros por individuo)Otros mariscos Ing.10-30MIL</v>
      </c>
      <c r="B5595" s="9">
        <v>0</v>
      </c>
      <c r="C5595" s="9">
        <v>0</v>
      </c>
      <c r="D5595" t="s">
        <v>158</v>
      </c>
      <c r="E5595" s="25">
        <v>0.72264642821998459</v>
      </c>
      <c r="F5595" s="25">
        <v>0.88382435288920558</v>
      </c>
      <c r="G5595" s="25">
        <v>0.81240812927180506</v>
      </c>
      <c r="H5595" s="10">
        <v>0</v>
      </c>
    </row>
    <row r="5596" spans="1:8" x14ac:dyDescent="0.35">
      <c r="A5596" s="9" t="str">
        <f t="shared" si="184"/>
        <v>CONSUMO PER CAPITA (kg ó litros por individuo)Otros mariscos Ing.30-100MIL</v>
      </c>
      <c r="B5596" s="9">
        <v>0</v>
      </c>
      <c r="C5596" s="9">
        <v>0</v>
      </c>
      <c r="D5596" t="s">
        <v>159</v>
      </c>
      <c r="E5596" s="25">
        <v>0.92018464124656085</v>
      </c>
      <c r="F5596" s="25">
        <v>0.8115649527604778</v>
      </c>
      <c r="G5596" s="25">
        <v>0.70894659410838945</v>
      </c>
      <c r="H5596" s="10">
        <v>0</v>
      </c>
    </row>
    <row r="5597" spans="1:8" x14ac:dyDescent="0.35">
      <c r="A5597" s="9" t="str">
        <f t="shared" si="184"/>
        <v>CONSUMO PER CAPITA (kg ó litros por individuo)Otros mariscos Ing.100-200MIL</v>
      </c>
      <c r="B5597" s="9">
        <v>0</v>
      </c>
      <c r="C5597" s="9">
        <v>0</v>
      </c>
      <c r="D5597" t="s">
        <v>160</v>
      </c>
      <c r="E5597" s="25">
        <v>0.91190837333324415</v>
      </c>
      <c r="F5597" s="25">
        <v>0.63600588338117525</v>
      </c>
      <c r="G5597" s="25">
        <v>0.78714153099239959</v>
      </c>
      <c r="H5597" s="10">
        <v>0</v>
      </c>
    </row>
    <row r="5598" spans="1:8" x14ac:dyDescent="0.35">
      <c r="A5598" s="9" t="str">
        <f t="shared" si="184"/>
        <v>CONSUMO PER CAPITA (kg ó litros por individuo)Otros mariscos Ing.200-500MIL</v>
      </c>
      <c r="B5598" s="9">
        <v>0</v>
      </c>
      <c r="C5598" s="9">
        <v>0</v>
      </c>
      <c r="D5598" t="s">
        <v>161</v>
      </c>
      <c r="E5598" s="25">
        <v>0.75326785331723611</v>
      </c>
      <c r="F5598" s="25">
        <v>0.73356972293009592</v>
      </c>
      <c r="G5598" s="25">
        <v>0.90169630608330209</v>
      </c>
      <c r="H5598" s="10">
        <v>0</v>
      </c>
    </row>
    <row r="5599" spans="1:8" x14ac:dyDescent="0.35">
      <c r="A5599" s="9" t="str">
        <f t="shared" si="184"/>
        <v>CONSUMO PER CAPITA (kg ó litros por individuo)Otros mariscos Ing.&gt;500MIL</v>
      </c>
      <c r="B5599" s="9">
        <v>0</v>
      </c>
      <c r="C5599" s="9">
        <v>0</v>
      </c>
      <c r="D5599" t="s">
        <v>162</v>
      </c>
      <c r="E5599" s="25">
        <v>0.84767112660519639</v>
      </c>
      <c r="F5599" s="25">
        <v>0.93926777050663934</v>
      </c>
      <c r="G5599" s="25">
        <v>0.62019999946963622</v>
      </c>
      <c r="H5599" s="10">
        <v>0</v>
      </c>
    </row>
    <row r="5600" spans="1:8" x14ac:dyDescent="0.35">
      <c r="A5600" s="9" t="str">
        <f t="shared" si="184"/>
        <v>CONSUMO PER CAPITA (kg ó litros por individuo)Otros mariscos Ing.DE 15 A 19 AÑOS</v>
      </c>
      <c r="B5600" s="9">
        <v>0</v>
      </c>
      <c r="C5600" s="9">
        <v>0</v>
      </c>
      <c r="D5600" t="s">
        <v>163</v>
      </c>
      <c r="E5600" s="25">
        <v>8.6236704595793801E-2</v>
      </c>
      <c r="F5600" s="25">
        <v>1.9520431032606731E-2</v>
      </c>
      <c r="G5600" s="25">
        <v>4.9922572586254869E-2</v>
      </c>
      <c r="H5600" s="10">
        <v>0</v>
      </c>
    </row>
    <row r="5601" spans="1:8" x14ac:dyDescent="0.35">
      <c r="A5601" s="9" t="str">
        <f t="shared" si="184"/>
        <v>CONSUMO PER CAPITA (kg ó litros por individuo)Otros mariscos Ing.DE 20 A 24 AÑOS</v>
      </c>
      <c r="B5601" s="9">
        <v>0</v>
      </c>
      <c r="C5601" s="9">
        <v>0</v>
      </c>
      <c r="D5601" t="s">
        <v>164</v>
      </c>
      <c r="E5601" s="25">
        <v>8.7033002243070909E-2</v>
      </c>
      <c r="F5601" s="25">
        <v>7.4151679128318618E-2</v>
      </c>
      <c r="G5601" s="25">
        <v>6.5681834995367644E-2</v>
      </c>
      <c r="H5601" s="10">
        <v>0</v>
      </c>
    </row>
    <row r="5602" spans="1:8" x14ac:dyDescent="0.35">
      <c r="A5602" s="9" t="str">
        <f t="shared" si="184"/>
        <v>CONSUMO PER CAPITA (kg ó litros por individuo)Otros mariscos Ing.DE 25 A 34 AÑOS</v>
      </c>
      <c r="B5602" s="9">
        <v>0</v>
      </c>
      <c r="C5602" s="9">
        <v>0</v>
      </c>
      <c r="D5602" t="s">
        <v>165</v>
      </c>
      <c r="E5602" s="25">
        <v>0.26517431420198395</v>
      </c>
      <c r="F5602" s="25">
        <v>0.23392422358072121</v>
      </c>
      <c r="G5602" s="25">
        <v>0.25057861989853036</v>
      </c>
      <c r="H5602" s="10">
        <v>0</v>
      </c>
    </row>
    <row r="5603" spans="1:8" x14ac:dyDescent="0.35">
      <c r="A5603" s="9" t="str">
        <f t="shared" si="184"/>
        <v>CONSUMO PER CAPITA (kg ó litros por individuo)Otros mariscos Ing.DE 35 A 49 AÑOS</v>
      </c>
      <c r="B5603" s="9">
        <v>0</v>
      </c>
      <c r="C5603" s="9">
        <v>0</v>
      </c>
      <c r="D5603" t="s">
        <v>166</v>
      </c>
      <c r="E5603" s="25">
        <v>0.52842865155361529</v>
      </c>
      <c r="F5603" s="25">
        <v>0.42497345995557195</v>
      </c>
      <c r="G5603" s="25">
        <v>0.40596957355435365</v>
      </c>
      <c r="H5603" s="10">
        <v>0</v>
      </c>
    </row>
    <row r="5604" spans="1:8" x14ac:dyDescent="0.35">
      <c r="A5604" s="9" t="str">
        <f t="shared" si="184"/>
        <v>CONSUMO PER CAPITA (kg ó litros por individuo)Otros mariscos Ing.DE 50 A 59 AÑOS</v>
      </c>
      <c r="B5604" s="9">
        <v>0</v>
      </c>
      <c r="C5604" s="9">
        <v>0</v>
      </c>
      <c r="D5604" t="s">
        <v>167</v>
      </c>
      <c r="E5604" s="25">
        <v>0.88471987367899585</v>
      </c>
      <c r="F5604" s="25">
        <v>0.89423218946834793</v>
      </c>
      <c r="G5604" s="25">
        <v>1.0811808154909932</v>
      </c>
      <c r="H5604" s="10">
        <v>0</v>
      </c>
    </row>
    <row r="5605" spans="1:8" x14ac:dyDescent="0.35">
      <c r="A5605" s="9" t="str">
        <f t="shared" si="184"/>
        <v>CONSUMO PER CAPITA (kg ó litros por individuo)Otros mariscos Ing.DE 60 A 75 AÑOS</v>
      </c>
      <c r="B5605" s="9">
        <v>0</v>
      </c>
      <c r="C5605" s="9">
        <v>0</v>
      </c>
      <c r="D5605" t="s">
        <v>168</v>
      </c>
      <c r="E5605" s="25">
        <v>1.7120188490204804</v>
      </c>
      <c r="F5605" s="25">
        <v>2.1344629547820246</v>
      </c>
      <c r="G5605" s="25">
        <v>1.8190213177946619</v>
      </c>
      <c r="H5605" s="10">
        <v>0</v>
      </c>
    </row>
    <row r="5606" spans="1:8" x14ac:dyDescent="0.35">
      <c r="A5606" s="9" t="str">
        <f t="shared" si="184"/>
        <v>CONSUMO PER CAPITA (kg ó litros por individuo)Otros mariscos Ing.NIVEL ALTO</v>
      </c>
      <c r="B5606" s="9">
        <v>0</v>
      </c>
      <c r="C5606" s="9">
        <v>0</v>
      </c>
      <c r="D5606" t="s">
        <v>256</v>
      </c>
      <c r="E5606" s="25">
        <v>0.98986029153564969</v>
      </c>
      <c r="F5606" s="25">
        <v>0.84337131592602799</v>
      </c>
      <c r="G5606" s="25">
        <v>0.78999854973657735</v>
      </c>
      <c r="H5606" s="10">
        <v>0</v>
      </c>
    </row>
    <row r="5607" spans="1:8" x14ac:dyDescent="0.35">
      <c r="A5607" s="9" t="str">
        <f t="shared" si="184"/>
        <v>CONSUMO PER CAPITA (kg ó litros por individuo)Otros mariscos Ing.NIVEL MEDIO ALTO</v>
      </c>
      <c r="B5607" s="9">
        <v>0</v>
      </c>
      <c r="C5607" s="9">
        <v>0</v>
      </c>
      <c r="D5607" t="s">
        <v>257</v>
      </c>
      <c r="E5607" s="25">
        <v>0.73681269542021055</v>
      </c>
      <c r="F5607" s="25">
        <v>0.79574210486411745</v>
      </c>
      <c r="G5607" s="25">
        <v>0.85066673651932001</v>
      </c>
      <c r="H5607" s="10">
        <v>0</v>
      </c>
    </row>
    <row r="5608" spans="1:8" x14ac:dyDescent="0.35">
      <c r="A5608" s="9" t="str">
        <f t="shared" si="184"/>
        <v>CONSUMO PER CAPITA (kg ó litros por individuo)Otros mariscos Ing.NIVEL MEDIO</v>
      </c>
      <c r="B5608" s="9">
        <v>0</v>
      </c>
      <c r="C5608" s="9">
        <v>0</v>
      </c>
      <c r="D5608" t="s">
        <v>258</v>
      </c>
      <c r="E5608" s="25">
        <v>0.69719670189598815</v>
      </c>
      <c r="F5608" s="25">
        <v>0.88841398025843543</v>
      </c>
      <c r="G5608" s="25">
        <v>0.75352388987425478</v>
      </c>
      <c r="H5608" s="10">
        <v>0</v>
      </c>
    </row>
    <row r="5609" spans="1:8" x14ac:dyDescent="0.35">
      <c r="A5609" s="9" t="str">
        <f t="shared" si="184"/>
        <v>CONSUMO PER CAPITA (kg ó litros por individuo)Otros mariscos Ing.NIVEL MEDIO BAJO</v>
      </c>
      <c r="B5609" s="9">
        <v>0</v>
      </c>
      <c r="C5609" s="9">
        <v>0</v>
      </c>
      <c r="D5609" t="s">
        <v>259</v>
      </c>
      <c r="E5609" s="25">
        <v>0.95581917408687977</v>
      </c>
      <c r="F5609" s="25">
        <v>0.77683167413824583</v>
      </c>
      <c r="G5609" s="25">
        <v>0.79418421141096651</v>
      </c>
      <c r="H5609" s="10">
        <v>0</v>
      </c>
    </row>
    <row r="5610" spans="1:8" x14ac:dyDescent="0.35">
      <c r="A5610" s="9" t="str">
        <f t="shared" si="184"/>
        <v>CONSUMO PER CAPITA (kg ó litros por individuo)Otros mariscos Ing.NIVEL BAJO</v>
      </c>
      <c r="B5610" s="9">
        <v>0</v>
      </c>
      <c r="C5610" s="9">
        <v>0</v>
      </c>
      <c r="D5610" t="s">
        <v>260</v>
      </c>
      <c r="E5610" s="25">
        <v>0.53195709370872657</v>
      </c>
      <c r="F5610" s="25">
        <v>0.80629851545130971</v>
      </c>
      <c r="G5610" s="25">
        <v>0.80886975158508256</v>
      </c>
      <c r="H5610" s="10">
        <v>0</v>
      </c>
    </row>
    <row r="5611" spans="1:8" x14ac:dyDescent="0.35">
      <c r="A5611" s="9" t="str">
        <f t="shared" si="184"/>
        <v>CONSUMO PER CAPITA (kg ó litros por individuo)Otros mariscos Ing.HOMBRE</v>
      </c>
      <c r="B5611" s="9">
        <v>0</v>
      </c>
      <c r="C5611" s="9">
        <v>0</v>
      </c>
      <c r="D5611" t="s">
        <v>173</v>
      </c>
      <c r="E5611" s="25">
        <v>0.83148485930786653</v>
      </c>
      <c r="F5611" s="25">
        <v>0.98661247005689756</v>
      </c>
      <c r="G5611" s="25">
        <v>0.92091136445549082</v>
      </c>
      <c r="H5611" s="10">
        <v>0</v>
      </c>
    </row>
    <row r="5612" spans="1:8" x14ac:dyDescent="0.35">
      <c r="A5612" s="9" t="str">
        <f t="shared" si="184"/>
        <v>CONSUMO PER CAPITA (kg ó litros por individuo)Otros mariscos Ing.MUJER</v>
      </c>
      <c r="B5612" s="9">
        <v>0</v>
      </c>
      <c r="C5612" s="9">
        <v>0</v>
      </c>
      <c r="D5612" t="s">
        <v>174</v>
      </c>
      <c r="E5612" s="25">
        <v>0.70726492744885128</v>
      </c>
      <c r="F5612" s="25">
        <v>0.67329824746734201</v>
      </c>
      <c r="G5612" s="25">
        <v>0.6703316619294577</v>
      </c>
      <c r="H5612" s="10">
        <v>0</v>
      </c>
    </row>
    <row r="5613" spans="1:8" x14ac:dyDescent="0.35">
      <c r="A5613" s="9" t="str">
        <f>$B$4683&amp;$C$5613&amp;D5613</f>
        <v>CONSUMO PER CAPITA (kg ó litros por individuo).Derivados lacteos IngT.ESPAÑA</v>
      </c>
      <c r="B5613" s="9">
        <v>0</v>
      </c>
      <c r="C5613" s="9" t="s">
        <v>97</v>
      </c>
      <c r="D5613" t="s">
        <v>145</v>
      </c>
      <c r="E5613" s="25">
        <v>2.4403302943698679</v>
      </c>
      <c r="F5613" s="25">
        <v>2.3181967186550008</v>
      </c>
      <c r="G5613" s="25">
        <v>2.3786920291060185</v>
      </c>
      <c r="H5613" s="10">
        <v>0</v>
      </c>
    </row>
    <row r="5614" spans="1:8" x14ac:dyDescent="0.35">
      <c r="A5614" s="9" t="str">
        <f t="shared" ref="A5614:A5642" si="185">$B$4683&amp;$C$5613&amp;D5614</f>
        <v>CONSUMO PER CAPITA (kg ó litros por individuo).Derivados lacteos IngBCN AM</v>
      </c>
      <c r="B5614" s="9">
        <v>0</v>
      </c>
      <c r="C5614" s="9">
        <v>0</v>
      </c>
      <c r="D5614" t="s">
        <v>147</v>
      </c>
      <c r="E5614" s="25">
        <v>2.6837476942845795</v>
      </c>
      <c r="F5614" s="25">
        <v>2.1317777846315851</v>
      </c>
      <c r="G5614" s="25">
        <v>2.5594806333237323</v>
      </c>
      <c r="H5614" s="10">
        <v>0</v>
      </c>
    </row>
    <row r="5615" spans="1:8" x14ac:dyDescent="0.35">
      <c r="A5615" s="9" t="str">
        <f t="shared" si="185"/>
        <v>CONSUMO PER CAPITA (kg ó litros por individuo).Derivados lacteos IngREST.CAT ARAGON</v>
      </c>
      <c r="B5615" s="9">
        <v>0</v>
      </c>
      <c r="C5615" s="9">
        <v>0</v>
      </c>
      <c r="D5615" t="s">
        <v>148</v>
      </c>
      <c r="E5615" s="25">
        <v>2.16158352344039</v>
      </c>
      <c r="F5615" s="25">
        <v>2.0680508849479349</v>
      </c>
      <c r="G5615" s="25">
        <v>2.533631580537997</v>
      </c>
      <c r="H5615" s="10">
        <v>0</v>
      </c>
    </row>
    <row r="5616" spans="1:8" x14ac:dyDescent="0.35">
      <c r="A5616" s="9" t="str">
        <f t="shared" si="185"/>
        <v>CONSUMO PER CAPITA (kg ó litros por individuo).Derivados lacteos IngLEVANTE</v>
      </c>
      <c r="B5616" s="9">
        <v>0</v>
      </c>
      <c r="C5616" s="9">
        <v>0</v>
      </c>
      <c r="D5616" t="s">
        <v>149</v>
      </c>
      <c r="E5616" s="25">
        <v>2.5997597431830619</v>
      </c>
      <c r="F5616" s="25">
        <v>2.5264257149951135</v>
      </c>
      <c r="G5616" s="25">
        <v>2.5395332520244196</v>
      </c>
      <c r="H5616" s="10">
        <v>0</v>
      </c>
    </row>
    <row r="5617" spans="1:8" x14ac:dyDescent="0.35">
      <c r="A5617" s="9" t="str">
        <f t="shared" si="185"/>
        <v>CONSUMO PER CAPITA (kg ó litros por individuo).Derivados lacteos IngANDALUCIA</v>
      </c>
      <c r="B5617" s="9">
        <v>0</v>
      </c>
      <c r="C5617" s="9">
        <v>0</v>
      </c>
      <c r="D5617" t="s">
        <v>150</v>
      </c>
      <c r="E5617" s="25">
        <v>2.1937520179484062</v>
      </c>
      <c r="F5617" s="25">
        <v>2.0966767231886441</v>
      </c>
      <c r="G5617" s="25">
        <v>2.2032023879222109</v>
      </c>
      <c r="H5617" s="10">
        <v>0</v>
      </c>
    </row>
    <row r="5618" spans="1:8" x14ac:dyDescent="0.35">
      <c r="A5618" s="9" t="str">
        <f t="shared" si="185"/>
        <v>CONSUMO PER CAPITA (kg ó litros por individuo).Derivados lacteos IngMDD AM</v>
      </c>
      <c r="B5618" s="9">
        <v>0</v>
      </c>
      <c r="C5618" s="9">
        <v>0</v>
      </c>
      <c r="D5618" t="s">
        <v>151</v>
      </c>
      <c r="E5618" s="25">
        <v>3.2362172682186587</v>
      </c>
      <c r="F5618" s="25">
        <v>2.852775525180264</v>
      </c>
      <c r="G5618" s="25">
        <v>2.6432059920059436</v>
      </c>
      <c r="H5618" s="10">
        <v>0</v>
      </c>
    </row>
    <row r="5619" spans="1:8" x14ac:dyDescent="0.35">
      <c r="A5619" s="9" t="str">
        <f t="shared" si="185"/>
        <v>CONSUMO PER CAPITA (kg ó litros por individuo).Derivados lacteos IngRTO CENTRO</v>
      </c>
      <c r="B5619" s="9">
        <v>0</v>
      </c>
      <c r="C5619" s="9">
        <v>0</v>
      </c>
      <c r="D5619" t="s">
        <v>152</v>
      </c>
      <c r="E5619" s="25">
        <v>2.0986208683389096</v>
      </c>
      <c r="F5619" s="25">
        <v>2.4746732818709312</v>
      </c>
      <c r="G5619" s="25">
        <v>2.4262998943297114</v>
      </c>
      <c r="H5619" s="10">
        <v>0</v>
      </c>
    </row>
    <row r="5620" spans="1:8" x14ac:dyDescent="0.35">
      <c r="A5620" s="9" t="str">
        <f t="shared" si="185"/>
        <v>CONSUMO PER CAPITA (kg ó litros por individuo).Derivados lacteos IngNORTE-CENTRO</v>
      </c>
      <c r="B5620" s="9">
        <v>0</v>
      </c>
      <c r="C5620" s="9">
        <v>0</v>
      </c>
      <c r="D5620" t="s">
        <v>153</v>
      </c>
      <c r="E5620" s="25">
        <v>2.4218976206182243</v>
      </c>
      <c r="F5620" s="25">
        <v>2.2256286943992372</v>
      </c>
      <c r="G5620" s="25">
        <v>1.9638624452231537</v>
      </c>
      <c r="H5620" s="10">
        <v>0</v>
      </c>
    </row>
    <row r="5621" spans="1:8" x14ac:dyDescent="0.35">
      <c r="A5621" s="9" t="str">
        <f t="shared" si="185"/>
        <v>CONSUMO PER CAPITA (kg ó litros por individuo).Derivados lacteos IngNOROESTE</v>
      </c>
      <c r="B5621" s="9">
        <v>0</v>
      </c>
      <c r="C5621" s="9">
        <v>0</v>
      </c>
      <c r="D5621" t="s">
        <v>154</v>
      </c>
      <c r="E5621" s="25">
        <v>2.0752095688460628</v>
      </c>
      <c r="F5621" s="25">
        <v>2.1597683865584951</v>
      </c>
      <c r="G5621" s="25">
        <v>2.0614362505592094</v>
      </c>
      <c r="H5621" s="10">
        <v>0</v>
      </c>
    </row>
    <row r="5622" spans="1:8" x14ac:dyDescent="0.35">
      <c r="A5622" s="9" t="str">
        <f t="shared" si="185"/>
        <v>CONSUMO PER CAPITA (kg ó litros por individuo).Derivados lacteos Ing&lt;2MIL</v>
      </c>
      <c r="B5622" s="9">
        <v>0</v>
      </c>
      <c r="C5622" s="9">
        <v>0</v>
      </c>
      <c r="D5622" t="s">
        <v>155</v>
      </c>
      <c r="E5622" s="25">
        <v>1.8285411048717541</v>
      </c>
      <c r="F5622" s="25">
        <v>1.6850202101823508</v>
      </c>
      <c r="G5622" s="25">
        <v>2.0080356775881998</v>
      </c>
      <c r="H5622" s="10">
        <v>0</v>
      </c>
    </row>
    <row r="5623" spans="1:8" x14ac:dyDescent="0.35">
      <c r="A5623" s="9" t="str">
        <f t="shared" si="185"/>
        <v>CONSUMO PER CAPITA (kg ó litros por individuo).Derivados lacteos Ing2-5MIL</v>
      </c>
      <c r="B5623" s="9">
        <v>0</v>
      </c>
      <c r="C5623" s="9">
        <v>0</v>
      </c>
      <c r="D5623" t="s">
        <v>156</v>
      </c>
      <c r="E5623" s="25">
        <v>2.0360726407088996</v>
      </c>
      <c r="F5623" s="25">
        <v>1.8094490468691211</v>
      </c>
      <c r="G5623" s="25">
        <v>1.3014256190381084</v>
      </c>
      <c r="H5623" s="10">
        <v>0</v>
      </c>
    </row>
    <row r="5624" spans="1:8" x14ac:dyDescent="0.35">
      <c r="A5624" s="9" t="str">
        <f t="shared" si="185"/>
        <v>CONSUMO PER CAPITA (kg ó litros por individuo).Derivados lacteos Ing5-10MIL</v>
      </c>
      <c r="B5624" s="9">
        <v>0</v>
      </c>
      <c r="C5624" s="9">
        <v>0</v>
      </c>
      <c r="D5624" t="s">
        <v>157</v>
      </c>
      <c r="E5624" s="25">
        <v>2.2366828887406491</v>
      </c>
      <c r="F5624" s="25">
        <v>2.0085291321424052</v>
      </c>
      <c r="G5624" s="25">
        <v>2.5174998098023251</v>
      </c>
      <c r="H5624" s="10">
        <v>0</v>
      </c>
    </row>
    <row r="5625" spans="1:8" x14ac:dyDescent="0.35">
      <c r="A5625" s="9" t="str">
        <f t="shared" si="185"/>
        <v>CONSUMO PER CAPITA (kg ó litros por individuo).Derivados lacteos Ing10-30MIL</v>
      </c>
      <c r="B5625" s="9">
        <v>0</v>
      </c>
      <c r="C5625" s="9">
        <v>0</v>
      </c>
      <c r="D5625" t="s">
        <v>158</v>
      </c>
      <c r="E5625" s="25">
        <v>2.2174396014388416</v>
      </c>
      <c r="F5625" s="25">
        <v>2.1663987199836185</v>
      </c>
      <c r="G5625" s="25">
        <v>2.5057069996097256</v>
      </c>
      <c r="H5625" s="10">
        <v>0</v>
      </c>
    </row>
    <row r="5626" spans="1:8" x14ac:dyDescent="0.35">
      <c r="A5626" s="9" t="str">
        <f t="shared" si="185"/>
        <v>CONSUMO PER CAPITA (kg ó litros por individuo).Derivados lacteos Ing30-100MIL</v>
      </c>
      <c r="B5626" s="9">
        <v>0</v>
      </c>
      <c r="C5626" s="9">
        <v>0</v>
      </c>
      <c r="D5626" t="s">
        <v>159</v>
      </c>
      <c r="E5626" s="25">
        <v>2.5748446435208043</v>
      </c>
      <c r="F5626" s="25">
        <v>2.3768605575047745</v>
      </c>
      <c r="G5626" s="25">
        <v>2.5802607374226527</v>
      </c>
      <c r="H5626" s="10">
        <v>0</v>
      </c>
    </row>
    <row r="5627" spans="1:8" x14ac:dyDescent="0.35">
      <c r="A5627" s="9" t="str">
        <f t="shared" si="185"/>
        <v>CONSUMO PER CAPITA (kg ó litros por individuo).Derivados lacteos Ing100-200MIL</v>
      </c>
      <c r="B5627" s="9">
        <v>0</v>
      </c>
      <c r="C5627" s="9">
        <v>0</v>
      </c>
      <c r="D5627" t="s">
        <v>160</v>
      </c>
      <c r="E5627" s="25">
        <v>2.4829013727182141</v>
      </c>
      <c r="F5627" s="25">
        <v>2.3871785871159439</v>
      </c>
      <c r="G5627" s="25">
        <v>2.4354736523252831</v>
      </c>
      <c r="H5627" s="10">
        <v>0</v>
      </c>
    </row>
    <row r="5628" spans="1:8" x14ac:dyDescent="0.35">
      <c r="A5628" s="9" t="str">
        <f t="shared" si="185"/>
        <v>CONSUMO PER CAPITA (kg ó litros por individuo).Derivados lacteos Ing200-500MIL</v>
      </c>
      <c r="B5628" s="9">
        <v>0</v>
      </c>
      <c r="C5628" s="9">
        <v>0</v>
      </c>
      <c r="D5628" t="s">
        <v>161</v>
      </c>
      <c r="E5628" s="25">
        <v>2.7276078600494662</v>
      </c>
      <c r="F5628" s="25">
        <v>2.9644173137815426</v>
      </c>
      <c r="G5628" s="25">
        <v>2.7377792999495316</v>
      </c>
      <c r="H5628" s="10">
        <v>0</v>
      </c>
    </row>
    <row r="5629" spans="1:8" x14ac:dyDescent="0.35">
      <c r="A5629" s="9" t="str">
        <f t="shared" si="185"/>
        <v>CONSUMO PER CAPITA (kg ó litros por individuo).Derivados lacteos Ing&gt;500MIL</v>
      </c>
      <c r="B5629" s="9">
        <v>0</v>
      </c>
      <c r="C5629" s="9">
        <v>0</v>
      </c>
      <c r="D5629" t="s">
        <v>162</v>
      </c>
      <c r="E5629" s="25">
        <v>2.7329400610921102</v>
      </c>
      <c r="F5629" s="25">
        <v>2.4382357350068458</v>
      </c>
      <c r="G5629" s="25">
        <v>2.1744345560350147</v>
      </c>
      <c r="H5629" s="10">
        <v>0</v>
      </c>
    </row>
    <row r="5630" spans="1:8" x14ac:dyDescent="0.35">
      <c r="A5630" s="9" t="str">
        <f t="shared" si="185"/>
        <v>CONSUMO PER CAPITA (kg ó litros por individuo).Derivados lacteos IngDE 15 A 19 AÑOS</v>
      </c>
      <c r="B5630" s="9">
        <v>0</v>
      </c>
      <c r="C5630" s="9">
        <v>0</v>
      </c>
      <c r="D5630" t="s">
        <v>163</v>
      </c>
      <c r="E5630" s="25">
        <v>0.89549859590783543</v>
      </c>
      <c r="F5630" s="25">
        <v>1.2412237636466821</v>
      </c>
      <c r="G5630" s="25">
        <v>1.0408374758720709</v>
      </c>
      <c r="H5630" s="10">
        <v>0</v>
      </c>
    </row>
    <row r="5631" spans="1:8" x14ac:dyDescent="0.35">
      <c r="A5631" s="9" t="str">
        <f t="shared" si="185"/>
        <v>CONSUMO PER CAPITA (kg ó litros por individuo).Derivados lacteos IngDE 20 A 24 AÑOS</v>
      </c>
      <c r="B5631" s="9">
        <v>0</v>
      </c>
      <c r="C5631" s="9">
        <v>0</v>
      </c>
      <c r="D5631" t="s">
        <v>164</v>
      </c>
      <c r="E5631" s="25">
        <v>1.311621525764223</v>
      </c>
      <c r="F5631" s="25">
        <v>1.1359045505382555</v>
      </c>
      <c r="G5631" s="25">
        <v>1.3056661973764692</v>
      </c>
      <c r="H5631" s="10">
        <v>0</v>
      </c>
    </row>
    <row r="5632" spans="1:8" x14ac:dyDescent="0.35">
      <c r="A5632" s="9" t="str">
        <f t="shared" si="185"/>
        <v>CONSUMO PER CAPITA (kg ó litros por individuo).Derivados lacteos IngDE 25 A 34 AÑOS</v>
      </c>
      <c r="B5632" s="9">
        <v>0</v>
      </c>
      <c r="C5632" s="9">
        <v>0</v>
      </c>
      <c r="D5632" t="s">
        <v>165</v>
      </c>
      <c r="E5632" s="25">
        <v>1.9654720859366568</v>
      </c>
      <c r="F5632" s="25">
        <v>1.9361945926873154</v>
      </c>
      <c r="G5632" s="25">
        <v>1.7931624682066836</v>
      </c>
      <c r="H5632" s="10">
        <v>0</v>
      </c>
    </row>
    <row r="5633" spans="1:8" x14ac:dyDescent="0.35">
      <c r="A5633" s="9" t="str">
        <f t="shared" si="185"/>
        <v>CONSUMO PER CAPITA (kg ó litros por individuo).Derivados lacteos IngDE 35 A 49 AÑOS</v>
      </c>
      <c r="B5633" s="9">
        <v>0</v>
      </c>
      <c r="C5633" s="9">
        <v>0</v>
      </c>
      <c r="D5633" t="s">
        <v>166</v>
      </c>
      <c r="E5633" s="25">
        <v>2.4190333410218576</v>
      </c>
      <c r="F5633" s="25">
        <v>2.2461885747067361</v>
      </c>
      <c r="G5633" s="25">
        <v>2.2841529776578811</v>
      </c>
      <c r="H5633" s="10">
        <v>0</v>
      </c>
    </row>
    <row r="5634" spans="1:8" x14ac:dyDescent="0.35">
      <c r="A5634" s="9" t="str">
        <f t="shared" si="185"/>
        <v>CONSUMO PER CAPITA (kg ó litros por individuo).Derivados lacteos IngDE 50 A 59 AÑOS</v>
      </c>
      <c r="B5634" s="9">
        <v>0</v>
      </c>
      <c r="C5634" s="9">
        <v>0</v>
      </c>
      <c r="D5634" t="s">
        <v>167</v>
      </c>
      <c r="E5634" s="25">
        <v>3.0673906334780892</v>
      </c>
      <c r="F5634" s="25">
        <v>3.0707419867437991</v>
      </c>
      <c r="G5634" s="25">
        <v>3.1818492088011929</v>
      </c>
      <c r="H5634" s="10">
        <v>0</v>
      </c>
    </row>
    <row r="5635" spans="1:8" x14ac:dyDescent="0.35">
      <c r="A5635" s="9" t="str">
        <f t="shared" si="185"/>
        <v>CONSUMO PER CAPITA (kg ó litros por individuo).Derivados lacteos IngDE 60 A 75 AÑOS</v>
      </c>
      <c r="B5635" s="9">
        <v>0</v>
      </c>
      <c r="C5635" s="9">
        <v>0</v>
      </c>
      <c r="D5635" t="s">
        <v>168</v>
      </c>
      <c r="E5635" s="25">
        <v>3.0118454003100998</v>
      </c>
      <c r="F5635" s="25">
        <v>2.667610215441695</v>
      </c>
      <c r="G5635" s="25">
        <v>2.8929064222488714</v>
      </c>
      <c r="H5635" s="10">
        <v>0</v>
      </c>
    </row>
    <row r="5636" spans="1:8" x14ac:dyDescent="0.35">
      <c r="A5636" s="9" t="str">
        <f t="shared" si="185"/>
        <v>CONSUMO PER CAPITA (kg ó litros por individuo).Derivados lacteos IngNIVEL ALTO</v>
      </c>
      <c r="B5636" s="9">
        <v>0</v>
      </c>
      <c r="C5636" s="9">
        <v>0</v>
      </c>
      <c r="D5636" t="s">
        <v>256</v>
      </c>
      <c r="E5636" s="25">
        <v>2.7174230473947731</v>
      </c>
      <c r="F5636" s="25">
        <v>2.5594494174746321</v>
      </c>
      <c r="G5636" s="25">
        <v>2.6529426287775526</v>
      </c>
      <c r="H5636" s="10">
        <v>0</v>
      </c>
    </row>
    <row r="5637" spans="1:8" x14ac:dyDescent="0.35">
      <c r="A5637" s="9" t="str">
        <f t="shared" si="185"/>
        <v>CONSUMO PER CAPITA (kg ó litros por individuo).Derivados lacteos IngNIVEL MEDIO ALTO</v>
      </c>
      <c r="B5637" s="9">
        <v>0</v>
      </c>
      <c r="C5637" s="9">
        <v>0</v>
      </c>
      <c r="D5637" t="s">
        <v>257</v>
      </c>
      <c r="E5637" s="25">
        <v>2.5097397394893668</v>
      </c>
      <c r="F5637" s="25">
        <v>2.3130734764735608</v>
      </c>
      <c r="G5637" s="25">
        <v>2.3917528105399346</v>
      </c>
      <c r="H5637" s="10">
        <v>0</v>
      </c>
    </row>
    <row r="5638" spans="1:8" x14ac:dyDescent="0.35">
      <c r="A5638" s="9" t="str">
        <f t="shared" si="185"/>
        <v>CONSUMO PER CAPITA (kg ó litros por individuo).Derivados lacteos IngNIVEL MEDIO</v>
      </c>
      <c r="B5638" s="9">
        <v>0</v>
      </c>
      <c r="C5638" s="9">
        <v>0</v>
      </c>
      <c r="D5638" t="s">
        <v>258</v>
      </c>
      <c r="E5638" s="25">
        <v>2.375946915460291</v>
      </c>
      <c r="F5638" s="25">
        <v>2.5654768649078545</v>
      </c>
      <c r="G5638" s="25">
        <v>2.4960514583006281</v>
      </c>
      <c r="H5638" s="10">
        <v>0</v>
      </c>
    </row>
    <row r="5639" spans="1:8" x14ac:dyDescent="0.35">
      <c r="A5639" s="9" t="str">
        <f t="shared" si="185"/>
        <v>CONSUMO PER CAPITA (kg ó litros por individuo).Derivados lacteos IngNIVEL MEDIO BAJO</v>
      </c>
      <c r="B5639" s="9">
        <v>0</v>
      </c>
      <c r="C5639" s="9">
        <v>0</v>
      </c>
      <c r="D5639" t="s">
        <v>259</v>
      </c>
      <c r="E5639" s="25">
        <v>2.7229481821503807</v>
      </c>
      <c r="F5639" s="25">
        <v>2.0005983000989676</v>
      </c>
      <c r="G5639" s="25">
        <v>2.2475814071620825</v>
      </c>
      <c r="H5639" s="10">
        <v>0</v>
      </c>
    </row>
    <row r="5640" spans="1:8" x14ac:dyDescent="0.35">
      <c r="A5640" s="9" t="str">
        <f t="shared" si="185"/>
        <v>CONSUMO PER CAPITA (kg ó litros por individuo).Derivados lacteos IngNIVEL BAJO</v>
      </c>
      <c r="B5640" s="9">
        <v>0</v>
      </c>
      <c r="C5640" s="9">
        <v>0</v>
      </c>
      <c r="D5640" t="s">
        <v>260</v>
      </c>
      <c r="E5640" s="25">
        <v>2.0115306709281668</v>
      </c>
      <c r="F5640" s="25">
        <v>2.0205964574433124</v>
      </c>
      <c r="G5640" s="25">
        <v>2.0424503636430789</v>
      </c>
      <c r="H5640" s="10">
        <v>0</v>
      </c>
    </row>
    <row r="5641" spans="1:8" x14ac:dyDescent="0.35">
      <c r="A5641" s="9" t="str">
        <f t="shared" si="185"/>
        <v>CONSUMO PER CAPITA (kg ó litros por individuo).Derivados lacteos IngHOMBRE</v>
      </c>
      <c r="B5641" s="9">
        <v>0</v>
      </c>
      <c r="C5641" s="9">
        <v>0</v>
      </c>
      <c r="D5641" t="s">
        <v>173</v>
      </c>
      <c r="E5641" s="25">
        <v>2.4087224452091474</v>
      </c>
      <c r="F5641" s="25">
        <v>2.2037969374518465</v>
      </c>
      <c r="G5641" s="25">
        <v>2.2015795813004733</v>
      </c>
      <c r="H5641" s="10">
        <v>0</v>
      </c>
    </row>
    <row r="5642" spans="1:8" x14ac:dyDescent="0.35">
      <c r="A5642" s="9" t="str">
        <f t="shared" si="185"/>
        <v>CONSUMO PER CAPITA (kg ó litros por individuo).Derivados lacteos IngMUJER</v>
      </c>
      <c r="B5642" s="9">
        <v>0</v>
      </c>
      <c r="C5642" s="9">
        <v>0</v>
      </c>
      <c r="D5642" t="s">
        <v>174</v>
      </c>
      <c r="E5642" s="25">
        <v>2.4716183552023425</v>
      </c>
      <c r="F5642" s="25">
        <v>2.4312323204946824</v>
      </c>
      <c r="G5642" s="25">
        <v>2.5533997642686468</v>
      </c>
      <c r="H5642" s="10">
        <v>0</v>
      </c>
    </row>
    <row r="5643" spans="1:8" x14ac:dyDescent="0.35">
      <c r="A5643" s="9" t="str">
        <f>$B$4683&amp;$C$5643&amp;D5643</f>
        <v>CONSUMO PER CAPITA (kg ó litros por individuo)Mantequilla Ing.T.ESPAÑA</v>
      </c>
      <c r="B5643" s="9">
        <v>0</v>
      </c>
      <c r="C5643" s="9" t="s">
        <v>98</v>
      </c>
      <c r="D5643" t="s">
        <v>145</v>
      </c>
      <c r="E5643" s="25">
        <v>2.3346294525557192E-2</v>
      </c>
      <c r="F5643" s="25">
        <v>2.0075831994910184E-2</v>
      </c>
      <c r="G5643" s="25">
        <v>2.0818741944479309E-2</v>
      </c>
      <c r="H5643" s="10">
        <v>0</v>
      </c>
    </row>
    <row r="5644" spans="1:8" x14ac:dyDescent="0.35">
      <c r="A5644" s="9" t="str">
        <f t="shared" ref="A5644:A5672" si="186">$B$4683&amp;$C$5643&amp;D5644</f>
        <v>CONSUMO PER CAPITA (kg ó litros por individuo)Mantequilla Ing.BCN AM</v>
      </c>
      <c r="B5644" s="9">
        <v>0</v>
      </c>
      <c r="C5644" s="9">
        <v>0</v>
      </c>
      <c r="D5644" t="s">
        <v>147</v>
      </c>
      <c r="E5644" s="25">
        <v>4.5574544037467017E-3</v>
      </c>
      <c r="F5644" s="25">
        <v>4.1813352646152338E-3</v>
      </c>
      <c r="G5644" s="25">
        <v>3.2685137605668541E-3</v>
      </c>
      <c r="H5644" s="10">
        <v>0</v>
      </c>
    </row>
    <row r="5645" spans="1:8" x14ac:dyDescent="0.35">
      <c r="A5645" s="9" t="str">
        <f t="shared" si="186"/>
        <v>CONSUMO PER CAPITA (kg ó litros por individuo)Mantequilla Ing.REST.CAT ARAGON</v>
      </c>
      <c r="B5645" s="9">
        <v>0</v>
      </c>
      <c r="C5645" s="9">
        <v>0</v>
      </c>
      <c r="D5645" t="s">
        <v>148</v>
      </c>
      <c r="E5645" s="25">
        <v>3.0204254149796225E-3</v>
      </c>
      <c r="F5645" s="25">
        <v>1.6883780271911358E-3</v>
      </c>
      <c r="G5645" s="25">
        <v>3.143212986811444E-3</v>
      </c>
      <c r="H5645" s="10">
        <v>0</v>
      </c>
    </row>
    <row r="5646" spans="1:8" x14ac:dyDescent="0.35">
      <c r="A5646" s="9" t="str">
        <f t="shared" si="186"/>
        <v>CONSUMO PER CAPITA (kg ó litros por individuo)Mantequilla Ing.LEVANTE</v>
      </c>
      <c r="B5646" s="9">
        <v>0</v>
      </c>
      <c r="C5646" s="9">
        <v>0</v>
      </c>
      <c r="D5646" t="s">
        <v>149</v>
      </c>
      <c r="E5646" s="25">
        <v>3.1410475995306074E-2</v>
      </c>
      <c r="F5646" s="25">
        <v>1.865526048604018E-2</v>
      </c>
      <c r="G5646" s="25">
        <v>2.3175413156198296E-2</v>
      </c>
      <c r="H5646" s="10">
        <v>0</v>
      </c>
    </row>
    <row r="5647" spans="1:8" x14ac:dyDescent="0.35">
      <c r="A5647" s="9" t="str">
        <f t="shared" si="186"/>
        <v>CONSUMO PER CAPITA (kg ó litros por individuo)Mantequilla Ing.ANDALUCIA</v>
      </c>
      <c r="B5647" s="9">
        <v>0</v>
      </c>
      <c r="C5647" s="9">
        <v>0</v>
      </c>
      <c r="D5647" t="s">
        <v>150</v>
      </c>
      <c r="E5647" s="25">
        <v>5.8333869890680318E-2</v>
      </c>
      <c r="F5647" s="25">
        <v>4.6699676348061325E-2</v>
      </c>
      <c r="G5647" s="25">
        <v>4.8307951399993047E-2</v>
      </c>
      <c r="H5647" s="10">
        <v>0</v>
      </c>
    </row>
    <row r="5648" spans="1:8" x14ac:dyDescent="0.35">
      <c r="A5648" s="9" t="str">
        <f t="shared" si="186"/>
        <v>CONSUMO PER CAPITA (kg ó litros por individuo)Mantequilla Ing.MDD AM</v>
      </c>
      <c r="B5648" s="9">
        <v>0</v>
      </c>
      <c r="C5648" s="9">
        <v>0</v>
      </c>
      <c r="D5648" t="s">
        <v>151</v>
      </c>
      <c r="E5648" s="25">
        <v>1.0393249904075879E-2</v>
      </c>
      <c r="F5648" s="25">
        <v>1.0663087813133023E-2</v>
      </c>
      <c r="G5648" s="25">
        <v>1.7878671636993491E-2</v>
      </c>
      <c r="H5648" s="10">
        <v>0</v>
      </c>
    </row>
    <row r="5649" spans="1:8" x14ac:dyDescent="0.35">
      <c r="A5649" s="9" t="str">
        <f t="shared" si="186"/>
        <v>CONSUMO PER CAPITA (kg ó litros por individuo)Mantequilla Ing.RTO CENTRO</v>
      </c>
      <c r="B5649" s="9">
        <v>0</v>
      </c>
      <c r="C5649" s="9">
        <v>0</v>
      </c>
      <c r="D5649" t="s">
        <v>152</v>
      </c>
      <c r="E5649" s="25">
        <v>1.4686779083035527E-2</v>
      </c>
      <c r="F5649" s="25">
        <v>1.8920786097752169E-2</v>
      </c>
      <c r="G5649" s="25">
        <v>1.3810539066066422E-2</v>
      </c>
      <c r="H5649" s="10">
        <v>0</v>
      </c>
    </row>
    <row r="5650" spans="1:8" x14ac:dyDescent="0.35">
      <c r="A5650" s="9" t="str">
        <f t="shared" si="186"/>
        <v>CONSUMO PER CAPITA (kg ó litros por individuo)Mantequilla Ing.NORTE-CENTRO</v>
      </c>
      <c r="B5650" s="9">
        <v>0</v>
      </c>
      <c r="C5650" s="9">
        <v>0</v>
      </c>
      <c r="D5650" t="s">
        <v>153</v>
      </c>
      <c r="E5650" s="25">
        <v>2.7388145464696933E-2</v>
      </c>
      <c r="F5650" s="25">
        <v>3.2428328364804394E-2</v>
      </c>
      <c r="G5650" s="25">
        <v>2.4699371879429017E-2</v>
      </c>
      <c r="H5650" s="10">
        <v>0</v>
      </c>
    </row>
    <row r="5651" spans="1:8" x14ac:dyDescent="0.35">
      <c r="A5651" s="9" t="str">
        <f t="shared" si="186"/>
        <v>CONSUMO PER CAPITA (kg ó litros por individuo)Mantequilla Ing.NOROESTE</v>
      </c>
      <c r="B5651" s="9">
        <v>0</v>
      </c>
      <c r="C5651" s="9">
        <v>0</v>
      </c>
      <c r="D5651" t="s">
        <v>154</v>
      </c>
      <c r="E5651" s="25">
        <v>3.1707627267238301E-3</v>
      </c>
      <c r="F5651" s="25">
        <v>7.8302878270923078E-3</v>
      </c>
      <c r="G5651" s="25">
        <v>6.8891344507640093E-3</v>
      </c>
      <c r="H5651" s="10">
        <v>0</v>
      </c>
    </row>
    <row r="5652" spans="1:8" x14ac:dyDescent="0.35">
      <c r="A5652" s="9" t="str">
        <f t="shared" si="186"/>
        <v>CONSUMO PER CAPITA (kg ó litros por individuo)Mantequilla Ing.&lt;2MIL</v>
      </c>
      <c r="B5652" s="9">
        <v>0</v>
      </c>
      <c r="C5652" s="9">
        <v>0</v>
      </c>
      <c r="D5652" t="s">
        <v>155</v>
      </c>
      <c r="E5652" s="25">
        <v>5.946292427702375E-3</v>
      </c>
      <c r="F5652" s="25">
        <v>7.0510505120268433E-3</v>
      </c>
      <c r="G5652" s="25">
        <v>4.380282279065565E-3</v>
      </c>
      <c r="H5652" s="10">
        <v>0</v>
      </c>
    </row>
    <row r="5653" spans="1:8" x14ac:dyDescent="0.35">
      <c r="A5653" s="9" t="str">
        <f t="shared" si="186"/>
        <v>CONSUMO PER CAPITA (kg ó litros por individuo)Mantequilla Ing.2-5MIL</v>
      </c>
      <c r="B5653" s="9">
        <v>0</v>
      </c>
      <c r="C5653" s="9">
        <v>0</v>
      </c>
      <c r="D5653" t="s">
        <v>156</v>
      </c>
      <c r="E5653" s="25">
        <v>4.1992370176418013E-2</v>
      </c>
      <c r="F5653" s="25">
        <v>4.2634113174456843E-3</v>
      </c>
      <c r="G5653" s="25">
        <v>3.1632232472388515E-3</v>
      </c>
      <c r="H5653" s="10">
        <v>0</v>
      </c>
    </row>
    <row r="5654" spans="1:8" x14ac:dyDescent="0.35">
      <c r="A5654" s="9" t="str">
        <f t="shared" si="186"/>
        <v>CONSUMO PER CAPITA (kg ó litros por individuo)Mantequilla Ing.5-10MIL</v>
      </c>
      <c r="B5654" s="9">
        <v>0</v>
      </c>
      <c r="C5654" s="9">
        <v>0</v>
      </c>
      <c r="D5654" t="s">
        <v>157</v>
      </c>
      <c r="E5654" s="25">
        <v>7.0471256576662656E-3</v>
      </c>
      <c r="F5654" s="25">
        <v>4.8987786418263424E-3</v>
      </c>
      <c r="G5654" s="25">
        <v>5.4772197062292263E-3</v>
      </c>
      <c r="H5654" s="10">
        <v>0</v>
      </c>
    </row>
    <row r="5655" spans="1:8" x14ac:dyDescent="0.35">
      <c r="A5655" s="9" t="str">
        <f t="shared" si="186"/>
        <v>CONSUMO PER CAPITA (kg ó litros por individuo)Mantequilla Ing.10-30MIL</v>
      </c>
      <c r="B5655" s="9">
        <v>0</v>
      </c>
      <c r="C5655" s="9">
        <v>0</v>
      </c>
      <c r="D5655" t="s">
        <v>158</v>
      </c>
      <c r="E5655" s="25">
        <v>1.7564042284782904E-2</v>
      </c>
      <c r="F5655" s="25">
        <v>1.6243331624678663E-2</v>
      </c>
      <c r="G5655" s="25">
        <v>1.8228054488163347E-2</v>
      </c>
      <c r="H5655" s="10">
        <v>0</v>
      </c>
    </row>
    <row r="5656" spans="1:8" x14ac:dyDescent="0.35">
      <c r="A5656" s="9" t="str">
        <f t="shared" si="186"/>
        <v>CONSUMO PER CAPITA (kg ó litros por individuo)Mantequilla Ing.30-100MIL</v>
      </c>
      <c r="B5656" s="9">
        <v>0</v>
      </c>
      <c r="C5656" s="9">
        <v>0</v>
      </c>
      <c r="D5656" t="s">
        <v>159</v>
      </c>
      <c r="E5656" s="25">
        <v>1.3310227854361492E-2</v>
      </c>
      <c r="F5656" s="25">
        <v>1.8788803028780658E-2</v>
      </c>
      <c r="G5656" s="25">
        <v>1.3429997215108354E-2</v>
      </c>
      <c r="H5656" s="10">
        <v>0</v>
      </c>
    </row>
    <row r="5657" spans="1:8" x14ac:dyDescent="0.35">
      <c r="A5657" s="9" t="str">
        <f t="shared" si="186"/>
        <v>CONSUMO PER CAPITA (kg ó litros por individuo)Mantequilla Ing.100-200MIL</v>
      </c>
      <c r="B5657" s="9">
        <v>0</v>
      </c>
      <c r="C5657" s="9">
        <v>0</v>
      </c>
      <c r="D5657" t="s">
        <v>160</v>
      </c>
      <c r="E5657" s="25">
        <v>5.1127099831394296E-2</v>
      </c>
      <c r="F5657" s="25">
        <v>5.061062555768809E-2</v>
      </c>
      <c r="G5657" s="25">
        <v>5.7686328414837618E-2</v>
      </c>
      <c r="H5657" s="10">
        <v>0</v>
      </c>
    </row>
    <row r="5658" spans="1:8" x14ac:dyDescent="0.35">
      <c r="A5658" s="9" t="str">
        <f t="shared" si="186"/>
        <v>CONSUMO PER CAPITA (kg ó litros por individuo)Mantequilla Ing.200-500MIL</v>
      </c>
      <c r="B5658" s="9">
        <v>0</v>
      </c>
      <c r="C5658" s="9">
        <v>0</v>
      </c>
      <c r="D5658" t="s">
        <v>161</v>
      </c>
      <c r="E5658" s="25">
        <v>4.7016708021172617E-2</v>
      </c>
      <c r="F5658" s="25">
        <v>3.9422957968479576E-2</v>
      </c>
      <c r="G5658" s="25">
        <v>3.3062845445641371E-2</v>
      </c>
      <c r="H5658" s="10">
        <v>0</v>
      </c>
    </row>
    <row r="5659" spans="1:8" x14ac:dyDescent="0.35">
      <c r="A5659" s="9" t="str">
        <f t="shared" si="186"/>
        <v>CONSUMO PER CAPITA (kg ó litros por individuo)Mantequilla Ing.&gt;500MIL</v>
      </c>
      <c r="B5659" s="9">
        <v>0</v>
      </c>
      <c r="C5659" s="9">
        <v>0</v>
      </c>
      <c r="D5659" t="s">
        <v>162</v>
      </c>
      <c r="E5659" s="25">
        <v>1.4077117752178502E-2</v>
      </c>
      <c r="F5659" s="25">
        <v>1.1206472073828669E-2</v>
      </c>
      <c r="G5659" s="25">
        <v>2.0761080112396222E-2</v>
      </c>
      <c r="H5659" s="10">
        <v>0</v>
      </c>
    </row>
    <row r="5660" spans="1:8" x14ac:dyDescent="0.35">
      <c r="A5660" s="9" t="str">
        <f t="shared" si="186"/>
        <v>CONSUMO PER CAPITA (kg ó litros por individuo)Mantequilla Ing.DE 15 A 19 AÑOS</v>
      </c>
      <c r="B5660" s="9">
        <v>0</v>
      </c>
      <c r="C5660" s="9">
        <v>0</v>
      </c>
      <c r="D5660" t="s">
        <v>163</v>
      </c>
      <c r="E5660" s="25">
        <v>3.2217485273766909E-3</v>
      </c>
      <c r="F5660" s="25">
        <v>6.9643304769345085E-4</v>
      </c>
      <c r="G5660" s="25" t="s">
        <v>282</v>
      </c>
      <c r="H5660" s="10">
        <v>0</v>
      </c>
    </row>
    <row r="5661" spans="1:8" x14ac:dyDescent="0.35">
      <c r="A5661" s="9" t="str">
        <f t="shared" si="186"/>
        <v>CONSUMO PER CAPITA (kg ó litros por individuo)Mantequilla Ing.DE 20 A 24 AÑOS</v>
      </c>
      <c r="B5661" s="9">
        <v>0</v>
      </c>
      <c r="C5661" s="9">
        <v>0</v>
      </c>
      <c r="D5661" t="s">
        <v>164</v>
      </c>
      <c r="E5661" s="25">
        <v>4.4959961442565238E-3</v>
      </c>
      <c r="F5661" s="25">
        <v>1.7112463901229203E-3</v>
      </c>
      <c r="G5661" s="25">
        <v>2.2172669169672199E-3</v>
      </c>
      <c r="H5661" s="10">
        <v>0</v>
      </c>
    </row>
    <row r="5662" spans="1:8" x14ac:dyDescent="0.35">
      <c r="A5662" s="9" t="str">
        <f t="shared" si="186"/>
        <v>CONSUMO PER CAPITA (kg ó litros por individuo)Mantequilla Ing.DE 25 A 34 AÑOS</v>
      </c>
      <c r="B5662" s="9">
        <v>0</v>
      </c>
      <c r="C5662" s="9">
        <v>0</v>
      </c>
      <c r="D5662" t="s">
        <v>165</v>
      </c>
      <c r="E5662" s="25">
        <v>5.0659253169483692E-3</v>
      </c>
      <c r="F5662" s="25">
        <v>5.9552940892632347E-3</v>
      </c>
      <c r="G5662" s="25">
        <v>2.2451433018266568E-3</v>
      </c>
      <c r="H5662" s="10">
        <v>0</v>
      </c>
    </row>
    <row r="5663" spans="1:8" x14ac:dyDescent="0.35">
      <c r="A5663" s="9" t="str">
        <f t="shared" si="186"/>
        <v>CONSUMO PER CAPITA (kg ó litros por individuo)Mantequilla Ing.DE 35 A 49 AÑOS</v>
      </c>
      <c r="B5663" s="9">
        <v>0</v>
      </c>
      <c r="C5663" s="9">
        <v>0</v>
      </c>
      <c r="D5663" t="s">
        <v>166</v>
      </c>
      <c r="E5663" s="25">
        <v>1.114500038332656E-2</v>
      </c>
      <c r="F5663" s="25">
        <v>1.0078305597473188E-2</v>
      </c>
      <c r="G5663" s="25">
        <v>7.2471810780768108E-3</v>
      </c>
      <c r="H5663" s="10">
        <v>0</v>
      </c>
    </row>
    <row r="5664" spans="1:8" x14ac:dyDescent="0.35">
      <c r="A5664" s="9" t="str">
        <f t="shared" si="186"/>
        <v>CONSUMO PER CAPITA (kg ó litros por individuo)Mantequilla Ing.DE 50 A 59 AÑOS</v>
      </c>
      <c r="B5664" s="9">
        <v>0</v>
      </c>
      <c r="C5664" s="9">
        <v>0</v>
      </c>
      <c r="D5664" t="s">
        <v>167</v>
      </c>
      <c r="E5664" s="25">
        <v>3.900440725839803E-2</v>
      </c>
      <c r="F5664" s="25">
        <v>3.5901742979836476E-2</v>
      </c>
      <c r="G5664" s="25">
        <v>4.2073149319550862E-2</v>
      </c>
      <c r="H5664" s="10">
        <v>0</v>
      </c>
    </row>
    <row r="5665" spans="1:8" x14ac:dyDescent="0.35">
      <c r="A5665" s="9" t="str">
        <f t="shared" si="186"/>
        <v>CONSUMO PER CAPITA (kg ó litros por individuo)Mantequilla Ing.DE 60 A 75 AÑOS</v>
      </c>
      <c r="B5665" s="9">
        <v>0</v>
      </c>
      <c r="C5665" s="9">
        <v>0</v>
      </c>
      <c r="D5665" t="s">
        <v>168</v>
      </c>
      <c r="E5665" s="25">
        <v>4.9136170736367592E-2</v>
      </c>
      <c r="F5665" s="25">
        <v>3.9388827176363266E-2</v>
      </c>
      <c r="G5665" s="25">
        <v>4.298506654951488E-2</v>
      </c>
      <c r="H5665" s="10">
        <v>0</v>
      </c>
    </row>
    <row r="5666" spans="1:8" x14ac:dyDescent="0.35">
      <c r="A5666" s="9" t="str">
        <f t="shared" si="186"/>
        <v>CONSUMO PER CAPITA (kg ó litros por individuo)Mantequilla Ing.NIVEL ALTO</v>
      </c>
      <c r="B5666" s="9">
        <v>0</v>
      </c>
      <c r="C5666" s="9">
        <v>0</v>
      </c>
      <c r="D5666" t="s">
        <v>256</v>
      </c>
      <c r="E5666" s="25">
        <v>2.3243452996445674E-2</v>
      </c>
      <c r="F5666" s="25">
        <v>2.2795553282355493E-2</v>
      </c>
      <c r="G5666" s="25">
        <v>2.1868705706146085E-2</v>
      </c>
      <c r="H5666" s="10">
        <v>0</v>
      </c>
    </row>
    <row r="5667" spans="1:8" x14ac:dyDescent="0.35">
      <c r="A5667" s="9" t="str">
        <f t="shared" si="186"/>
        <v>CONSUMO PER CAPITA (kg ó litros por individuo)Mantequilla Ing.NIVEL MEDIO ALTO</v>
      </c>
      <c r="B5667" s="9">
        <v>0</v>
      </c>
      <c r="C5667" s="9">
        <v>0</v>
      </c>
      <c r="D5667" t="s">
        <v>257</v>
      </c>
      <c r="E5667" s="25">
        <v>1.1130849757728531E-2</v>
      </c>
      <c r="F5667" s="25">
        <v>1.1430481150411656E-2</v>
      </c>
      <c r="G5667" s="25">
        <v>1.6678059519672335E-2</v>
      </c>
      <c r="H5667" s="10">
        <v>0</v>
      </c>
    </row>
    <row r="5668" spans="1:8" x14ac:dyDescent="0.35">
      <c r="A5668" s="9" t="str">
        <f t="shared" si="186"/>
        <v>CONSUMO PER CAPITA (kg ó litros por individuo)Mantequilla Ing.NIVEL MEDIO</v>
      </c>
      <c r="B5668" s="9">
        <v>0</v>
      </c>
      <c r="C5668" s="9">
        <v>0</v>
      </c>
      <c r="D5668" t="s">
        <v>258</v>
      </c>
      <c r="E5668" s="25">
        <v>2.3242779079347523E-2</v>
      </c>
      <c r="F5668" s="25">
        <v>2.2673026398123946E-2</v>
      </c>
      <c r="G5668" s="25">
        <v>3.0235588539626448E-2</v>
      </c>
      <c r="H5668" s="10">
        <v>0</v>
      </c>
    </row>
    <row r="5669" spans="1:8" x14ac:dyDescent="0.35">
      <c r="A5669" s="9" t="str">
        <f t="shared" si="186"/>
        <v>CONSUMO PER CAPITA (kg ó litros por individuo)Mantequilla Ing.NIVEL MEDIO BAJO</v>
      </c>
      <c r="B5669" s="9">
        <v>0</v>
      </c>
      <c r="C5669" s="9">
        <v>0</v>
      </c>
      <c r="D5669" t="s">
        <v>259</v>
      </c>
      <c r="E5669" s="25">
        <v>3.6480958160963965E-2</v>
      </c>
      <c r="F5669" s="25">
        <v>2.3667160891335862E-2</v>
      </c>
      <c r="G5669" s="25">
        <v>1.5144973528190171E-2</v>
      </c>
      <c r="H5669" s="10">
        <v>0</v>
      </c>
    </row>
    <row r="5670" spans="1:8" x14ac:dyDescent="0.35">
      <c r="A5670" s="9" t="str">
        <f t="shared" si="186"/>
        <v>CONSUMO PER CAPITA (kg ó litros por individuo)Mantequilla Ing.NIVEL BAJO</v>
      </c>
      <c r="B5670" s="9">
        <v>0</v>
      </c>
      <c r="C5670" s="9">
        <v>0</v>
      </c>
      <c r="D5670" t="s">
        <v>260</v>
      </c>
      <c r="E5670" s="25">
        <v>2.306158168665896E-2</v>
      </c>
      <c r="F5670" s="25">
        <v>1.7947588177601566E-2</v>
      </c>
      <c r="G5670" s="25">
        <v>1.568505493887256E-2</v>
      </c>
      <c r="H5670" s="10">
        <v>0</v>
      </c>
    </row>
    <row r="5671" spans="1:8" x14ac:dyDescent="0.35">
      <c r="A5671" s="9" t="str">
        <f t="shared" si="186"/>
        <v>CONSUMO PER CAPITA (kg ó litros por individuo)Mantequilla Ing.HOMBRE</v>
      </c>
      <c r="B5671" s="9">
        <v>0</v>
      </c>
      <c r="C5671" s="9">
        <v>0</v>
      </c>
      <c r="D5671" t="s">
        <v>173</v>
      </c>
      <c r="E5671" s="25">
        <v>3.135649050885158E-2</v>
      </c>
      <c r="F5671" s="25">
        <v>2.480573948124716E-2</v>
      </c>
      <c r="G5671" s="25">
        <v>2.6118404863261634E-2</v>
      </c>
      <c r="H5671" s="10">
        <v>0</v>
      </c>
    </row>
    <row r="5672" spans="1:8" x14ac:dyDescent="0.35">
      <c r="A5672" s="9" t="str">
        <f t="shared" si="186"/>
        <v>CONSUMO PER CAPITA (kg ó litros por individuo)Mantequilla Ing.MUJER</v>
      </c>
      <c r="B5672" s="9">
        <v>0</v>
      </c>
      <c r="C5672" s="9">
        <v>0</v>
      </c>
      <c r="D5672" t="s">
        <v>174</v>
      </c>
      <c r="E5672" s="25">
        <v>1.5417253279637293E-2</v>
      </c>
      <c r="F5672" s="25">
        <v>1.5402301500337081E-2</v>
      </c>
      <c r="G5672" s="25">
        <v>1.5591025399688863E-2</v>
      </c>
      <c r="H5672" s="10">
        <v>0</v>
      </c>
    </row>
    <row r="5673" spans="1:8" x14ac:dyDescent="0.35">
      <c r="A5673" s="9" t="str">
        <f>$B$4683&amp;$C$5673&amp;D5673</f>
        <v>CONSUMO PER CAPITA (kg ó litros por individuo)Postres Ing.T.ESPAÑA</v>
      </c>
      <c r="B5673" s="9">
        <v>0</v>
      </c>
      <c r="C5673" s="9" t="s">
        <v>99</v>
      </c>
      <c r="D5673" t="s">
        <v>145</v>
      </c>
      <c r="E5673" s="25">
        <v>0.88408608043593684</v>
      </c>
      <c r="F5673" s="25">
        <v>0.83935886468668408</v>
      </c>
      <c r="G5673" s="25">
        <v>0.83415472336090002</v>
      </c>
      <c r="H5673" s="10">
        <v>0</v>
      </c>
    </row>
    <row r="5674" spans="1:8" x14ac:dyDescent="0.35">
      <c r="A5674" s="9" t="str">
        <f t="shared" ref="A5674:A5702" si="187">$B$4683&amp;$C$5673&amp;D5674</f>
        <v>CONSUMO PER CAPITA (kg ó litros por individuo)Postres Ing.BCN AM</v>
      </c>
      <c r="B5674" s="9">
        <v>0</v>
      </c>
      <c r="C5674" s="9">
        <v>0</v>
      </c>
      <c r="D5674" t="s">
        <v>147</v>
      </c>
      <c r="E5674" s="25">
        <v>1.0488835044788936</v>
      </c>
      <c r="F5674" s="25">
        <v>0.79665596850806997</v>
      </c>
      <c r="G5674" s="25">
        <v>0.80144901601325547</v>
      </c>
      <c r="H5674" s="10">
        <v>0</v>
      </c>
    </row>
    <row r="5675" spans="1:8" x14ac:dyDescent="0.35">
      <c r="A5675" s="9" t="str">
        <f t="shared" si="187"/>
        <v>CONSUMO PER CAPITA (kg ó litros por individuo)Postres Ing.REST.CAT ARAGON</v>
      </c>
      <c r="B5675" s="9">
        <v>0</v>
      </c>
      <c r="C5675" s="9">
        <v>0</v>
      </c>
      <c r="D5675" t="s">
        <v>148</v>
      </c>
      <c r="E5675" s="25">
        <v>0.79209134775785883</v>
      </c>
      <c r="F5675" s="25">
        <v>0.77480961484522737</v>
      </c>
      <c r="G5675" s="25">
        <v>1.0300064141610945</v>
      </c>
      <c r="H5675" s="10">
        <v>0</v>
      </c>
    </row>
    <row r="5676" spans="1:8" x14ac:dyDescent="0.35">
      <c r="A5676" s="9" t="str">
        <f t="shared" si="187"/>
        <v>CONSUMO PER CAPITA (kg ó litros por individuo)Postres Ing.LEVANTE</v>
      </c>
      <c r="B5676" s="9">
        <v>0</v>
      </c>
      <c r="C5676" s="9">
        <v>0</v>
      </c>
      <c r="D5676" t="s">
        <v>149</v>
      </c>
      <c r="E5676" s="25">
        <v>0.88973181139503621</v>
      </c>
      <c r="F5676" s="25">
        <v>0.87450736265578188</v>
      </c>
      <c r="G5676" s="25">
        <v>0.86084583346386545</v>
      </c>
      <c r="H5676" s="10">
        <v>0</v>
      </c>
    </row>
    <row r="5677" spans="1:8" x14ac:dyDescent="0.35">
      <c r="A5677" s="9" t="str">
        <f t="shared" si="187"/>
        <v>CONSUMO PER CAPITA (kg ó litros por individuo)Postres Ing.ANDALUCIA</v>
      </c>
      <c r="B5677" s="9">
        <v>0</v>
      </c>
      <c r="C5677" s="9">
        <v>0</v>
      </c>
      <c r="D5677" t="s">
        <v>150</v>
      </c>
      <c r="E5677" s="25">
        <v>0.61473159933046806</v>
      </c>
      <c r="F5677" s="25">
        <v>0.51048951014114641</v>
      </c>
      <c r="G5677" s="25">
        <v>0.62159840344937345</v>
      </c>
      <c r="H5677" s="10">
        <v>0</v>
      </c>
    </row>
    <row r="5678" spans="1:8" x14ac:dyDescent="0.35">
      <c r="A5678" s="9" t="str">
        <f t="shared" si="187"/>
        <v>CONSUMO PER CAPITA (kg ó litros por individuo)Postres Ing.MDD AM</v>
      </c>
      <c r="B5678" s="9">
        <v>0</v>
      </c>
      <c r="C5678" s="9">
        <v>0</v>
      </c>
      <c r="D5678" t="s">
        <v>151</v>
      </c>
      <c r="E5678" s="25">
        <v>1.4007507677550068</v>
      </c>
      <c r="F5678" s="25">
        <v>1.1456828396459091</v>
      </c>
      <c r="G5678" s="25">
        <v>0.99048796376165038</v>
      </c>
      <c r="H5678" s="10">
        <v>0</v>
      </c>
    </row>
    <row r="5679" spans="1:8" x14ac:dyDescent="0.35">
      <c r="A5679" s="9" t="str">
        <f t="shared" si="187"/>
        <v>CONSUMO PER CAPITA (kg ó litros por individuo)Postres Ing.RTO CENTRO</v>
      </c>
      <c r="B5679" s="9">
        <v>0</v>
      </c>
      <c r="C5679" s="9">
        <v>0</v>
      </c>
      <c r="D5679" t="s">
        <v>152</v>
      </c>
      <c r="E5679" s="25">
        <v>0.61140525043756089</v>
      </c>
      <c r="F5679" s="25">
        <v>0.82187914015651009</v>
      </c>
      <c r="G5679" s="25">
        <v>0.74774933018435341</v>
      </c>
      <c r="H5679" s="10">
        <v>0</v>
      </c>
    </row>
    <row r="5680" spans="1:8" x14ac:dyDescent="0.35">
      <c r="A5680" s="9" t="str">
        <f t="shared" si="187"/>
        <v>CONSUMO PER CAPITA (kg ó litros por individuo)Postres Ing.NORTE-CENTRO</v>
      </c>
      <c r="B5680" s="9">
        <v>0</v>
      </c>
      <c r="C5680" s="9">
        <v>0</v>
      </c>
      <c r="D5680" t="s">
        <v>153</v>
      </c>
      <c r="E5680" s="25">
        <v>1.069748843415615</v>
      </c>
      <c r="F5680" s="25">
        <v>1.0622887786520792</v>
      </c>
      <c r="G5680" s="25">
        <v>0.7382804418145581</v>
      </c>
      <c r="H5680" s="10">
        <v>0</v>
      </c>
    </row>
    <row r="5681" spans="1:8" x14ac:dyDescent="0.35">
      <c r="A5681" s="9" t="str">
        <f t="shared" si="187"/>
        <v>CONSUMO PER CAPITA (kg ó litros por individuo)Postres Ing.NOROESTE</v>
      </c>
      <c r="B5681" s="9">
        <v>0</v>
      </c>
      <c r="C5681" s="9">
        <v>0</v>
      </c>
      <c r="D5681" t="s">
        <v>154</v>
      </c>
      <c r="E5681" s="25">
        <v>0.77446542591030743</v>
      </c>
      <c r="F5681" s="25">
        <v>0.99834178049380162</v>
      </c>
      <c r="G5681" s="25">
        <v>0.97562905829936974</v>
      </c>
      <c r="H5681" s="10">
        <v>0</v>
      </c>
    </row>
    <row r="5682" spans="1:8" x14ac:dyDescent="0.35">
      <c r="A5682" s="9" t="str">
        <f t="shared" si="187"/>
        <v>CONSUMO PER CAPITA (kg ó litros por individuo)Postres Ing.&lt;2MIL</v>
      </c>
      <c r="B5682" s="9">
        <v>0</v>
      </c>
      <c r="C5682" s="9">
        <v>0</v>
      </c>
      <c r="D5682" t="s">
        <v>155</v>
      </c>
      <c r="E5682" s="25">
        <v>0.63876541144836418</v>
      </c>
      <c r="F5682" s="25">
        <v>0.63527389783458532</v>
      </c>
      <c r="G5682" s="25">
        <v>0.83567024349757335</v>
      </c>
      <c r="H5682" s="10">
        <v>0</v>
      </c>
    </row>
    <row r="5683" spans="1:8" x14ac:dyDescent="0.35">
      <c r="A5683" s="9" t="str">
        <f t="shared" si="187"/>
        <v>CONSUMO PER CAPITA (kg ó litros por individuo)Postres Ing.2-5MIL</v>
      </c>
      <c r="B5683" s="9">
        <v>0</v>
      </c>
      <c r="C5683" s="9">
        <v>0</v>
      </c>
      <c r="D5683" t="s">
        <v>156</v>
      </c>
      <c r="E5683" s="25">
        <v>0.55980754832705126</v>
      </c>
      <c r="F5683" s="25">
        <v>0.64533154640049828</v>
      </c>
      <c r="G5683" s="25">
        <v>0.43462746335204361</v>
      </c>
      <c r="H5683" s="10">
        <v>0</v>
      </c>
    </row>
    <row r="5684" spans="1:8" x14ac:dyDescent="0.35">
      <c r="A5684" s="9" t="str">
        <f t="shared" si="187"/>
        <v>CONSUMO PER CAPITA (kg ó litros por individuo)Postres Ing.5-10MIL</v>
      </c>
      <c r="B5684" s="9">
        <v>0</v>
      </c>
      <c r="C5684" s="9">
        <v>0</v>
      </c>
      <c r="D5684" t="s">
        <v>157</v>
      </c>
      <c r="E5684" s="25">
        <v>0.76273066697941527</v>
      </c>
      <c r="F5684" s="25">
        <v>0.65159873305258476</v>
      </c>
      <c r="G5684" s="25">
        <v>0.95866221520148709</v>
      </c>
      <c r="H5684" s="10">
        <v>0</v>
      </c>
    </row>
    <row r="5685" spans="1:8" x14ac:dyDescent="0.35">
      <c r="A5685" s="9" t="str">
        <f t="shared" si="187"/>
        <v>CONSUMO PER CAPITA (kg ó litros por individuo)Postres Ing.10-30MIL</v>
      </c>
      <c r="B5685" s="9">
        <v>0</v>
      </c>
      <c r="C5685" s="9">
        <v>0</v>
      </c>
      <c r="D5685" t="s">
        <v>158</v>
      </c>
      <c r="E5685" s="25">
        <v>0.88239190579548321</v>
      </c>
      <c r="F5685" s="25">
        <v>0.89690096758268467</v>
      </c>
      <c r="G5685" s="25">
        <v>0.96760584619718437</v>
      </c>
      <c r="H5685" s="10">
        <v>0</v>
      </c>
    </row>
    <row r="5686" spans="1:8" x14ac:dyDescent="0.35">
      <c r="A5686" s="9" t="str">
        <f t="shared" si="187"/>
        <v>CONSUMO PER CAPITA (kg ó litros por individuo)Postres Ing.30-100MIL</v>
      </c>
      <c r="B5686" s="9">
        <v>0</v>
      </c>
      <c r="C5686" s="9">
        <v>0</v>
      </c>
      <c r="D5686" t="s">
        <v>159</v>
      </c>
      <c r="E5686" s="25">
        <v>0.79550640330849132</v>
      </c>
      <c r="F5686" s="25">
        <v>0.80613166887165144</v>
      </c>
      <c r="G5686" s="25">
        <v>0.84090520191247875</v>
      </c>
      <c r="H5686" s="10">
        <v>0</v>
      </c>
    </row>
    <row r="5687" spans="1:8" x14ac:dyDescent="0.35">
      <c r="A5687" s="9" t="str">
        <f t="shared" si="187"/>
        <v>CONSUMO PER CAPITA (kg ó litros por individuo)Postres Ing.100-200MIL</v>
      </c>
      <c r="B5687" s="9">
        <v>0</v>
      </c>
      <c r="C5687" s="9">
        <v>0</v>
      </c>
      <c r="D5687" t="s">
        <v>160</v>
      </c>
      <c r="E5687" s="25">
        <v>0.92449114206465977</v>
      </c>
      <c r="F5687" s="25">
        <v>0.7568122690006045</v>
      </c>
      <c r="G5687" s="25">
        <v>0.71874389173452446</v>
      </c>
      <c r="H5687" s="10">
        <v>0</v>
      </c>
    </row>
    <row r="5688" spans="1:8" x14ac:dyDescent="0.35">
      <c r="A5688" s="9" t="str">
        <f t="shared" si="187"/>
        <v>CONSUMO PER CAPITA (kg ó litros por individuo)Postres Ing.200-500MIL</v>
      </c>
      <c r="B5688" s="9">
        <v>0</v>
      </c>
      <c r="C5688" s="9">
        <v>0</v>
      </c>
      <c r="D5688" t="s">
        <v>161</v>
      </c>
      <c r="E5688" s="25">
        <v>0.82321965911725303</v>
      </c>
      <c r="F5688" s="25">
        <v>0.9025213212768064</v>
      </c>
      <c r="G5688" s="25">
        <v>0.81781870281668134</v>
      </c>
      <c r="H5688" s="10">
        <v>0</v>
      </c>
    </row>
    <row r="5689" spans="1:8" x14ac:dyDescent="0.35">
      <c r="A5689" s="9" t="str">
        <f t="shared" si="187"/>
        <v>CONSUMO PER CAPITA (kg ó litros por individuo)Postres Ing.&gt;500MIL</v>
      </c>
      <c r="B5689" s="9">
        <v>0</v>
      </c>
      <c r="C5689" s="9">
        <v>0</v>
      </c>
      <c r="D5689" t="s">
        <v>162</v>
      </c>
      <c r="E5689" s="25">
        <v>1.2841990213853371</v>
      </c>
      <c r="F5689" s="25">
        <v>1.0562274177109814</v>
      </c>
      <c r="G5689" s="25">
        <v>0.86005242509205371</v>
      </c>
      <c r="H5689" s="10">
        <v>0</v>
      </c>
    </row>
    <row r="5690" spans="1:8" x14ac:dyDescent="0.35">
      <c r="A5690" s="9" t="str">
        <f t="shared" si="187"/>
        <v>CONSUMO PER CAPITA (kg ó litros por individuo)Postres Ing.DE 15 A 19 AÑOS</v>
      </c>
      <c r="B5690" s="9">
        <v>0</v>
      </c>
      <c r="C5690" s="9">
        <v>0</v>
      </c>
      <c r="D5690" t="s">
        <v>163</v>
      </c>
      <c r="E5690" s="25">
        <v>0.10517583854594705</v>
      </c>
      <c r="F5690" s="25">
        <v>0.24268291689156446</v>
      </c>
      <c r="G5690" s="25">
        <v>0.12089300245540835</v>
      </c>
      <c r="H5690" s="10">
        <v>0</v>
      </c>
    </row>
    <row r="5691" spans="1:8" x14ac:dyDescent="0.35">
      <c r="A5691" s="9" t="str">
        <f t="shared" si="187"/>
        <v>CONSUMO PER CAPITA (kg ó litros por individuo)Postres Ing.DE 20 A 24 AÑOS</v>
      </c>
      <c r="B5691" s="9">
        <v>0</v>
      </c>
      <c r="C5691" s="9">
        <v>0</v>
      </c>
      <c r="D5691" t="s">
        <v>164</v>
      </c>
      <c r="E5691" s="25">
        <v>0.15793778614940404</v>
      </c>
      <c r="F5691" s="25">
        <v>0.12505755825548723</v>
      </c>
      <c r="G5691" s="25">
        <v>0.17618389238358728</v>
      </c>
      <c r="H5691" s="10">
        <v>0</v>
      </c>
    </row>
    <row r="5692" spans="1:8" x14ac:dyDescent="0.35">
      <c r="A5692" s="9" t="str">
        <f t="shared" si="187"/>
        <v>CONSUMO PER CAPITA (kg ó litros por individuo)Postres Ing.DE 25 A 34 AÑOS</v>
      </c>
      <c r="B5692" s="9">
        <v>0</v>
      </c>
      <c r="C5692" s="9">
        <v>0</v>
      </c>
      <c r="D5692" t="s">
        <v>165</v>
      </c>
      <c r="E5692" s="25">
        <v>0.40765384521382414</v>
      </c>
      <c r="F5692" s="25">
        <v>0.3337294622547971</v>
      </c>
      <c r="G5692" s="25">
        <v>0.30566328525356445</v>
      </c>
      <c r="H5692" s="10">
        <v>0</v>
      </c>
    </row>
    <row r="5693" spans="1:8" x14ac:dyDescent="0.35">
      <c r="A5693" s="9" t="str">
        <f t="shared" si="187"/>
        <v>CONSUMO PER CAPITA (kg ó litros por individuo)Postres Ing.DE 35 A 49 AÑOS</v>
      </c>
      <c r="B5693" s="9">
        <v>0</v>
      </c>
      <c r="C5693" s="9">
        <v>0</v>
      </c>
      <c r="D5693" t="s">
        <v>166</v>
      </c>
      <c r="E5693" s="25">
        <v>0.65518414984352646</v>
      </c>
      <c r="F5693" s="25">
        <v>0.58219746151579521</v>
      </c>
      <c r="G5693" s="25">
        <v>0.56548321693947246</v>
      </c>
      <c r="H5693" s="10">
        <v>0</v>
      </c>
    </row>
    <row r="5694" spans="1:8" x14ac:dyDescent="0.35">
      <c r="A5694" s="9" t="str">
        <f t="shared" si="187"/>
        <v>CONSUMO PER CAPITA (kg ó litros por individuo)Postres Ing.DE 50 A 59 AÑOS</v>
      </c>
      <c r="B5694" s="9">
        <v>0</v>
      </c>
      <c r="C5694" s="9">
        <v>0</v>
      </c>
      <c r="D5694" t="s">
        <v>167</v>
      </c>
      <c r="E5694" s="25">
        <v>1.1452123189527845</v>
      </c>
      <c r="F5694" s="25">
        <v>1.2080021345969505</v>
      </c>
      <c r="G5694" s="25">
        <v>1.3073379137297139</v>
      </c>
      <c r="H5694" s="10">
        <v>0</v>
      </c>
    </row>
    <row r="5695" spans="1:8" x14ac:dyDescent="0.35">
      <c r="A5695" s="9" t="str">
        <f t="shared" si="187"/>
        <v>CONSUMO PER CAPITA (kg ó litros por individuo)Postres Ing.DE 60 A 75 AÑOS</v>
      </c>
      <c r="B5695" s="9">
        <v>0</v>
      </c>
      <c r="C5695" s="9">
        <v>0</v>
      </c>
      <c r="D5695" t="s">
        <v>168</v>
      </c>
      <c r="E5695" s="25">
        <v>1.7085734998284423</v>
      </c>
      <c r="F5695" s="25">
        <v>1.5592657482335495</v>
      </c>
      <c r="G5695" s="25">
        <v>1.5052592529198465</v>
      </c>
      <c r="H5695" s="10">
        <v>0</v>
      </c>
    </row>
    <row r="5696" spans="1:8" x14ac:dyDescent="0.35">
      <c r="A5696" s="9" t="str">
        <f t="shared" si="187"/>
        <v>CONSUMO PER CAPITA (kg ó litros por individuo)Postres Ing.NIVEL ALTO</v>
      </c>
      <c r="B5696" s="9">
        <v>0</v>
      </c>
      <c r="C5696" s="9">
        <v>0</v>
      </c>
      <c r="D5696" t="s">
        <v>256</v>
      </c>
      <c r="E5696" s="25">
        <v>0.95895716149005505</v>
      </c>
      <c r="F5696" s="25">
        <v>0.92582956312947584</v>
      </c>
      <c r="G5696" s="25">
        <v>0.93291637350122414</v>
      </c>
      <c r="H5696" s="10">
        <v>0</v>
      </c>
    </row>
    <row r="5697" spans="1:8" x14ac:dyDescent="0.35">
      <c r="A5697" s="9" t="str">
        <f t="shared" si="187"/>
        <v>CONSUMO PER CAPITA (kg ó litros por individuo)Postres Ing.NIVEL MEDIO ALTO</v>
      </c>
      <c r="B5697" s="9">
        <v>0</v>
      </c>
      <c r="C5697" s="9">
        <v>0</v>
      </c>
      <c r="D5697" t="s">
        <v>257</v>
      </c>
      <c r="E5697" s="25">
        <v>0.94687029276329215</v>
      </c>
      <c r="F5697" s="25">
        <v>0.88674448641058423</v>
      </c>
      <c r="G5697" s="25">
        <v>0.82292573975371686</v>
      </c>
      <c r="H5697" s="10">
        <v>0</v>
      </c>
    </row>
    <row r="5698" spans="1:8" x14ac:dyDescent="0.35">
      <c r="A5698" s="9" t="str">
        <f t="shared" si="187"/>
        <v>CONSUMO PER CAPITA (kg ó litros por individuo)Postres Ing.NIVEL MEDIO</v>
      </c>
      <c r="B5698" s="9">
        <v>0</v>
      </c>
      <c r="C5698" s="9">
        <v>0</v>
      </c>
      <c r="D5698" t="s">
        <v>258</v>
      </c>
      <c r="E5698" s="25">
        <v>0.82282568256315891</v>
      </c>
      <c r="F5698" s="25">
        <v>0.8791378098300392</v>
      </c>
      <c r="G5698" s="25">
        <v>0.8220416927349905</v>
      </c>
      <c r="H5698" s="10">
        <v>0</v>
      </c>
    </row>
    <row r="5699" spans="1:8" x14ac:dyDescent="0.35">
      <c r="A5699" s="9" t="str">
        <f t="shared" si="187"/>
        <v>CONSUMO PER CAPITA (kg ó litros por individuo)Postres Ing.NIVEL MEDIO BAJO</v>
      </c>
      <c r="B5699" s="9">
        <v>0</v>
      </c>
      <c r="C5699" s="9">
        <v>0</v>
      </c>
      <c r="D5699" t="s">
        <v>259</v>
      </c>
      <c r="E5699" s="25">
        <v>1.1595172432999405</v>
      </c>
      <c r="F5699" s="25">
        <v>0.680236393638882</v>
      </c>
      <c r="G5699" s="25">
        <v>0.83987498706065944</v>
      </c>
      <c r="H5699" s="10">
        <v>0</v>
      </c>
    </row>
    <row r="5700" spans="1:8" x14ac:dyDescent="0.35">
      <c r="A5700" s="9" t="str">
        <f t="shared" si="187"/>
        <v>CONSUMO PER CAPITA (kg ó litros por individuo)Postres Ing.NIVEL BAJO</v>
      </c>
      <c r="B5700" s="9">
        <v>0</v>
      </c>
      <c r="C5700" s="9">
        <v>0</v>
      </c>
      <c r="D5700" t="s">
        <v>260</v>
      </c>
      <c r="E5700" s="25">
        <v>0.65858602694451918</v>
      </c>
      <c r="F5700" s="25">
        <v>0.78306686108165369</v>
      </c>
      <c r="G5700" s="25">
        <v>0.7502745034612277</v>
      </c>
      <c r="H5700" s="10">
        <v>0</v>
      </c>
    </row>
    <row r="5701" spans="1:8" x14ac:dyDescent="0.35">
      <c r="A5701" s="9" t="str">
        <f t="shared" si="187"/>
        <v>CONSUMO PER CAPITA (kg ó litros por individuo)Postres Ing.HOMBRE</v>
      </c>
      <c r="B5701" s="9">
        <v>0</v>
      </c>
      <c r="C5701" s="9">
        <v>0</v>
      </c>
      <c r="D5701" t="s">
        <v>173</v>
      </c>
      <c r="E5701" s="25">
        <v>0.9695048078801124</v>
      </c>
      <c r="F5701" s="25">
        <v>0.86257451271687757</v>
      </c>
      <c r="G5701" s="25">
        <v>0.82800665866292944</v>
      </c>
      <c r="H5701" s="10">
        <v>0</v>
      </c>
    </row>
    <row r="5702" spans="1:8" x14ac:dyDescent="0.35">
      <c r="A5702" s="9" t="str">
        <f t="shared" si="187"/>
        <v>CONSUMO PER CAPITA (kg ó litros por individuo)Postres Ing.MUJER</v>
      </c>
      <c r="B5702" s="9">
        <v>0</v>
      </c>
      <c r="C5702" s="9">
        <v>0</v>
      </c>
      <c r="D5702" t="s">
        <v>174</v>
      </c>
      <c r="E5702" s="25">
        <v>0.79953158828530491</v>
      </c>
      <c r="F5702" s="25">
        <v>0.81641971733661978</v>
      </c>
      <c r="G5702" s="25">
        <v>0.8402198185521631</v>
      </c>
      <c r="H5702" s="10">
        <v>0</v>
      </c>
    </row>
    <row r="5703" spans="1:8" x14ac:dyDescent="0.35">
      <c r="A5703" s="9" t="str">
        <f>$B$4683&amp;$C$5703&amp;D5703</f>
        <v>CONSUMO PER CAPITA (kg ó litros por individuo)Yogures Ing.T.ESPAÑA</v>
      </c>
      <c r="B5703" s="9">
        <v>0</v>
      </c>
      <c r="C5703" s="9" t="s">
        <v>100</v>
      </c>
      <c r="D5703" t="s">
        <v>145</v>
      </c>
      <c r="E5703" s="25">
        <v>0.1338948602977259</v>
      </c>
      <c r="F5703" s="25">
        <v>0.10750295270662873</v>
      </c>
      <c r="G5703" s="25">
        <v>0.12806661108170747</v>
      </c>
      <c r="H5703" s="10">
        <v>0</v>
      </c>
    </row>
    <row r="5704" spans="1:8" x14ac:dyDescent="0.35">
      <c r="A5704" s="9" t="str">
        <f t="shared" ref="A5704:A5732" si="188">$B$4683&amp;$C$5703&amp;D5704</f>
        <v>CONSUMO PER CAPITA (kg ó litros por individuo)Yogures Ing.BCN AM</v>
      </c>
      <c r="B5704" s="9">
        <v>0</v>
      </c>
      <c r="C5704" s="9">
        <v>0</v>
      </c>
      <c r="D5704" t="s">
        <v>147</v>
      </c>
      <c r="E5704" s="25">
        <v>0.28594798332603949</v>
      </c>
      <c r="F5704" s="25">
        <v>0.18937724762782945</v>
      </c>
      <c r="G5704" s="25">
        <v>0.26275043852562968</v>
      </c>
      <c r="H5704" s="10">
        <v>0</v>
      </c>
    </row>
    <row r="5705" spans="1:8" x14ac:dyDescent="0.35">
      <c r="A5705" s="9" t="str">
        <f t="shared" si="188"/>
        <v>CONSUMO PER CAPITA (kg ó litros por individuo)Yogures Ing.REST.CAT ARAGON</v>
      </c>
      <c r="B5705" s="9">
        <v>0</v>
      </c>
      <c r="C5705" s="9">
        <v>0</v>
      </c>
      <c r="D5705" t="s">
        <v>148</v>
      </c>
      <c r="E5705" s="25">
        <v>6.043534377884794E-2</v>
      </c>
      <c r="F5705" s="25">
        <v>7.2073189954360725E-2</v>
      </c>
      <c r="G5705" s="25">
        <v>0.12215981526523027</v>
      </c>
      <c r="H5705" s="10">
        <v>0</v>
      </c>
    </row>
    <row r="5706" spans="1:8" x14ac:dyDescent="0.35">
      <c r="A5706" s="9" t="str">
        <f t="shared" si="188"/>
        <v>CONSUMO PER CAPITA (kg ó litros por individuo)Yogures Ing.LEVANTE</v>
      </c>
      <c r="B5706" s="9">
        <v>0</v>
      </c>
      <c r="C5706" s="9">
        <v>0</v>
      </c>
      <c r="D5706" t="s">
        <v>149</v>
      </c>
      <c r="E5706" s="25">
        <v>7.2161879369396012E-2</v>
      </c>
      <c r="F5706" s="25">
        <v>9.4912798257333064E-2</v>
      </c>
      <c r="G5706" s="25">
        <v>0.13018017771666998</v>
      </c>
      <c r="H5706" s="10">
        <v>0</v>
      </c>
    </row>
    <row r="5707" spans="1:8" x14ac:dyDescent="0.35">
      <c r="A5707" s="9" t="str">
        <f t="shared" si="188"/>
        <v>CONSUMO PER CAPITA (kg ó litros por individuo)Yogures Ing.ANDALUCIA</v>
      </c>
      <c r="B5707" s="9">
        <v>0</v>
      </c>
      <c r="C5707" s="9">
        <v>0</v>
      </c>
      <c r="D5707" t="s">
        <v>150</v>
      </c>
      <c r="E5707" s="25">
        <v>9.4233025602346004E-2</v>
      </c>
      <c r="F5707" s="25">
        <v>6.1398654182131147E-2</v>
      </c>
      <c r="G5707" s="25">
        <v>4.4405013782590728E-2</v>
      </c>
      <c r="H5707" s="10">
        <v>0</v>
      </c>
    </row>
    <row r="5708" spans="1:8" x14ac:dyDescent="0.35">
      <c r="A5708" s="9" t="str">
        <f t="shared" si="188"/>
        <v>CONSUMO PER CAPITA (kg ó litros por individuo)Yogures Ing.MDD AM</v>
      </c>
      <c r="B5708" s="9">
        <v>0</v>
      </c>
      <c r="C5708" s="9">
        <v>0</v>
      </c>
      <c r="D5708" t="s">
        <v>151</v>
      </c>
      <c r="E5708" s="25">
        <v>0.12803761318112053</v>
      </c>
      <c r="F5708" s="25">
        <v>0.1260959804135732</v>
      </c>
      <c r="G5708" s="25">
        <v>9.8961552987079288E-2</v>
      </c>
      <c r="H5708" s="10">
        <v>0</v>
      </c>
    </row>
    <row r="5709" spans="1:8" x14ac:dyDescent="0.35">
      <c r="A5709" s="9" t="str">
        <f t="shared" si="188"/>
        <v>CONSUMO PER CAPITA (kg ó litros por individuo)Yogures Ing.RTO CENTRO</v>
      </c>
      <c r="B5709" s="9">
        <v>0</v>
      </c>
      <c r="C5709" s="9">
        <v>0</v>
      </c>
      <c r="D5709" t="s">
        <v>152</v>
      </c>
      <c r="E5709" s="25">
        <v>5.0884122049162629E-2</v>
      </c>
      <c r="F5709" s="25">
        <v>0.13134275168462411</v>
      </c>
      <c r="G5709" s="25">
        <v>0.14709372492679834</v>
      </c>
      <c r="H5709" s="10">
        <v>0</v>
      </c>
    </row>
    <row r="5710" spans="1:8" x14ac:dyDescent="0.35">
      <c r="A5710" s="9" t="str">
        <f t="shared" si="188"/>
        <v>CONSUMO PER CAPITA (kg ó litros por individuo)Yogures Ing.NORTE-CENTRO</v>
      </c>
      <c r="B5710" s="9">
        <v>0</v>
      </c>
      <c r="C5710" s="9">
        <v>0</v>
      </c>
      <c r="D5710" t="s">
        <v>153</v>
      </c>
      <c r="E5710" s="25">
        <v>0.21394181085116576</v>
      </c>
      <c r="F5710" s="25">
        <v>9.9811337670611067E-2</v>
      </c>
      <c r="G5710" s="25">
        <v>0.14018946311220759</v>
      </c>
      <c r="H5710" s="10">
        <v>0</v>
      </c>
    </row>
    <row r="5711" spans="1:8" x14ac:dyDescent="0.35">
      <c r="A5711" s="9" t="str">
        <f t="shared" si="188"/>
        <v>CONSUMO PER CAPITA (kg ó litros por individuo)Yogures Ing.NOROESTE</v>
      </c>
      <c r="B5711" s="9">
        <v>0</v>
      </c>
      <c r="C5711" s="9">
        <v>0</v>
      </c>
      <c r="D5711" t="s">
        <v>154</v>
      </c>
      <c r="E5711" s="25">
        <v>0.28608899254833992</v>
      </c>
      <c r="F5711" s="25">
        <v>0.15452443856963705</v>
      </c>
      <c r="G5711" s="25">
        <v>0.19085686981460584</v>
      </c>
      <c r="H5711" s="10">
        <v>0</v>
      </c>
    </row>
    <row r="5712" spans="1:8" x14ac:dyDescent="0.35">
      <c r="A5712" s="9" t="str">
        <f t="shared" si="188"/>
        <v>CONSUMO PER CAPITA (kg ó litros por individuo)Yogures Ing.&lt;2MIL</v>
      </c>
      <c r="B5712" s="9">
        <v>0</v>
      </c>
      <c r="C5712" s="9">
        <v>0</v>
      </c>
      <c r="D5712" t="s">
        <v>155</v>
      </c>
      <c r="E5712" s="25">
        <v>0.11037501917742033</v>
      </c>
      <c r="F5712" s="25">
        <v>9.0683832199527983E-2</v>
      </c>
      <c r="G5712" s="25">
        <v>0.1857796713427099</v>
      </c>
      <c r="H5712" s="10">
        <v>0</v>
      </c>
    </row>
    <row r="5713" spans="1:8" x14ac:dyDescent="0.35">
      <c r="A5713" s="9" t="str">
        <f t="shared" si="188"/>
        <v>CONSUMO PER CAPITA (kg ó litros por individuo)Yogures Ing.2-5MIL</v>
      </c>
      <c r="B5713" s="9">
        <v>0</v>
      </c>
      <c r="C5713" s="9">
        <v>0</v>
      </c>
      <c r="D5713" t="s">
        <v>156</v>
      </c>
      <c r="E5713" s="25">
        <v>0.21339677265456683</v>
      </c>
      <c r="F5713" s="25">
        <v>0.12141271708087793</v>
      </c>
      <c r="G5713" s="25">
        <v>7.7973796647901092E-2</v>
      </c>
      <c r="H5713" s="10">
        <v>0</v>
      </c>
    </row>
    <row r="5714" spans="1:8" x14ac:dyDescent="0.35">
      <c r="A5714" s="9" t="str">
        <f t="shared" si="188"/>
        <v>CONSUMO PER CAPITA (kg ó litros por individuo)Yogures Ing.5-10MIL</v>
      </c>
      <c r="B5714" s="9">
        <v>0</v>
      </c>
      <c r="C5714" s="9">
        <v>0</v>
      </c>
      <c r="D5714" t="s">
        <v>157</v>
      </c>
      <c r="E5714" s="25">
        <v>0.25299716609672979</v>
      </c>
      <c r="F5714" s="25">
        <v>5.6426211905292317E-2</v>
      </c>
      <c r="G5714" s="25">
        <v>0.14728025105895937</v>
      </c>
      <c r="H5714" s="10">
        <v>0</v>
      </c>
    </row>
    <row r="5715" spans="1:8" x14ac:dyDescent="0.35">
      <c r="A5715" s="9" t="str">
        <f t="shared" si="188"/>
        <v>CONSUMO PER CAPITA (kg ó litros por individuo)Yogures Ing.10-30MIL</v>
      </c>
      <c r="B5715" s="9">
        <v>0</v>
      </c>
      <c r="C5715" s="9">
        <v>0</v>
      </c>
      <c r="D5715" t="s">
        <v>158</v>
      </c>
      <c r="E5715" s="25">
        <v>5.8045462867993322E-2</v>
      </c>
      <c r="F5715" s="25">
        <v>7.4844591667929616E-2</v>
      </c>
      <c r="G5715" s="25">
        <v>0.13251332851619513</v>
      </c>
      <c r="H5715" s="10">
        <v>0</v>
      </c>
    </row>
    <row r="5716" spans="1:8" x14ac:dyDescent="0.35">
      <c r="A5716" s="9" t="str">
        <f t="shared" si="188"/>
        <v>CONSUMO PER CAPITA (kg ó litros por individuo)Yogures Ing.30-100MIL</v>
      </c>
      <c r="B5716" s="9">
        <v>0</v>
      </c>
      <c r="C5716" s="9">
        <v>0</v>
      </c>
      <c r="D5716" t="s">
        <v>159</v>
      </c>
      <c r="E5716" s="25">
        <v>0.13232614288080327</v>
      </c>
      <c r="F5716" s="25">
        <v>0.1070620221437829</v>
      </c>
      <c r="G5716" s="25">
        <v>0.11677810001534528</v>
      </c>
      <c r="H5716" s="10">
        <v>0</v>
      </c>
    </row>
    <row r="5717" spans="1:8" x14ac:dyDescent="0.35">
      <c r="A5717" s="9" t="str">
        <f t="shared" si="188"/>
        <v>CONSUMO PER CAPITA (kg ó litros por individuo)Yogures Ing.100-200MIL</v>
      </c>
      <c r="B5717" s="9">
        <v>0</v>
      </c>
      <c r="C5717" s="9">
        <v>0</v>
      </c>
      <c r="D5717" t="s">
        <v>160</v>
      </c>
      <c r="E5717" s="25">
        <v>0.15327973798845868</v>
      </c>
      <c r="F5717" s="25">
        <v>0.12054177314730281</v>
      </c>
      <c r="G5717" s="25">
        <v>0.21109407372061603</v>
      </c>
      <c r="H5717" s="10">
        <v>0</v>
      </c>
    </row>
    <row r="5718" spans="1:8" x14ac:dyDescent="0.35">
      <c r="A5718" s="9" t="str">
        <f t="shared" si="188"/>
        <v>CONSUMO PER CAPITA (kg ó litros por individuo)Yogures Ing.200-500MIL</v>
      </c>
      <c r="B5718" s="9">
        <v>0</v>
      </c>
      <c r="C5718" s="9">
        <v>0</v>
      </c>
      <c r="D5718" t="s">
        <v>161</v>
      </c>
      <c r="E5718" s="25">
        <v>0.10463677124774427</v>
      </c>
      <c r="F5718" s="25">
        <v>0.12999867844758675</v>
      </c>
      <c r="G5718" s="25">
        <v>0.10177894807809344</v>
      </c>
      <c r="H5718" s="10">
        <v>0</v>
      </c>
    </row>
    <row r="5719" spans="1:8" x14ac:dyDescent="0.35">
      <c r="A5719" s="9" t="str">
        <f t="shared" si="188"/>
        <v>CONSUMO PER CAPITA (kg ó litros por individuo)Yogures Ing.&gt;500MIL</v>
      </c>
      <c r="B5719" s="9">
        <v>0</v>
      </c>
      <c r="C5719" s="9">
        <v>0</v>
      </c>
      <c r="D5719" t="s">
        <v>162</v>
      </c>
      <c r="E5719" s="25">
        <v>0.14810738452194233</v>
      </c>
      <c r="F5719" s="25">
        <v>0.14356384437831143</v>
      </c>
      <c r="G5719" s="25">
        <v>9.4885426328582975E-2</v>
      </c>
      <c r="H5719" s="10">
        <v>0</v>
      </c>
    </row>
    <row r="5720" spans="1:8" x14ac:dyDescent="0.35">
      <c r="A5720" s="9" t="str">
        <f t="shared" si="188"/>
        <v>CONSUMO PER CAPITA (kg ó litros por individuo)Yogures Ing.DE 15 A 19 AÑOS</v>
      </c>
      <c r="B5720" s="9">
        <v>0</v>
      </c>
      <c r="C5720" s="9">
        <v>0</v>
      </c>
      <c r="D5720" t="s">
        <v>163</v>
      </c>
      <c r="E5720" s="25" t="s">
        <v>282</v>
      </c>
      <c r="F5720" s="25">
        <v>4.0165666140391562E-2</v>
      </c>
      <c r="G5720" s="25">
        <v>5.356898139491096E-2</v>
      </c>
      <c r="H5720" s="10">
        <v>0</v>
      </c>
    </row>
    <row r="5721" spans="1:8" x14ac:dyDescent="0.35">
      <c r="A5721" s="9" t="str">
        <f t="shared" si="188"/>
        <v>CONSUMO PER CAPITA (kg ó litros por individuo)Yogures Ing.DE 20 A 24 AÑOS</v>
      </c>
      <c r="B5721" s="9">
        <v>0</v>
      </c>
      <c r="C5721" s="9">
        <v>0</v>
      </c>
      <c r="D5721" t="s">
        <v>164</v>
      </c>
      <c r="E5721" s="25">
        <v>1.5738294407313409E-2</v>
      </c>
      <c r="F5721" s="25">
        <v>1.7707273584082413E-2</v>
      </c>
      <c r="G5721" s="25">
        <v>6.2555003430629988E-2</v>
      </c>
      <c r="H5721" s="10">
        <v>0</v>
      </c>
    </row>
    <row r="5722" spans="1:8" x14ac:dyDescent="0.35">
      <c r="A5722" s="9" t="str">
        <f t="shared" si="188"/>
        <v>CONSUMO PER CAPITA (kg ó litros por individuo)Yogures Ing.DE 25 A 34 AÑOS</v>
      </c>
      <c r="B5722" s="9">
        <v>0</v>
      </c>
      <c r="C5722" s="9">
        <v>0</v>
      </c>
      <c r="D5722" t="s">
        <v>165</v>
      </c>
      <c r="E5722" s="25">
        <v>5.6486529605546967E-2</v>
      </c>
      <c r="F5722" s="25">
        <v>6.8947101186026608E-2</v>
      </c>
      <c r="G5722" s="25">
        <v>5.2231135343925567E-2</v>
      </c>
      <c r="H5722" s="10">
        <v>0</v>
      </c>
    </row>
    <row r="5723" spans="1:8" x14ac:dyDescent="0.35">
      <c r="A5723" s="9" t="str">
        <f t="shared" si="188"/>
        <v>CONSUMO PER CAPITA (kg ó litros por individuo)Yogures Ing.DE 35 A 49 AÑOS</v>
      </c>
      <c r="B5723" s="9">
        <v>0</v>
      </c>
      <c r="C5723" s="9">
        <v>0</v>
      </c>
      <c r="D5723" t="s">
        <v>166</v>
      </c>
      <c r="E5723" s="25">
        <v>0.15462407185890673</v>
      </c>
      <c r="F5723" s="25">
        <v>0.13280931926387404</v>
      </c>
      <c r="G5723" s="25">
        <v>0.15508812218254081</v>
      </c>
      <c r="H5723" s="10">
        <v>0</v>
      </c>
    </row>
    <row r="5724" spans="1:8" x14ac:dyDescent="0.35">
      <c r="A5724" s="9" t="str">
        <f t="shared" si="188"/>
        <v>CONSUMO PER CAPITA (kg ó litros por individuo)Yogures Ing.DE 50 A 59 AÑOS</v>
      </c>
      <c r="B5724" s="9">
        <v>0</v>
      </c>
      <c r="C5724" s="9">
        <v>0</v>
      </c>
      <c r="D5724" t="s">
        <v>167</v>
      </c>
      <c r="E5724" s="25">
        <v>0.19876723595786666</v>
      </c>
      <c r="F5724" s="25">
        <v>0.13437934958321873</v>
      </c>
      <c r="G5724" s="25">
        <v>0.15196510454385931</v>
      </c>
      <c r="H5724" s="10">
        <v>0</v>
      </c>
    </row>
    <row r="5725" spans="1:8" x14ac:dyDescent="0.35">
      <c r="A5725" s="9" t="str">
        <f t="shared" si="188"/>
        <v>CONSUMO PER CAPITA (kg ó litros por individuo)Yogures Ing.DE 60 A 75 AÑOS</v>
      </c>
      <c r="B5725" s="9">
        <v>0</v>
      </c>
      <c r="C5725" s="9">
        <v>0</v>
      </c>
      <c r="D5725" t="s">
        <v>168</v>
      </c>
      <c r="E5725" s="25">
        <v>0.1728708466379611</v>
      </c>
      <c r="F5725" s="25">
        <v>0.12192257450309156</v>
      </c>
      <c r="G5725" s="25">
        <v>0.1627774136803859</v>
      </c>
      <c r="H5725" s="10">
        <v>0</v>
      </c>
    </row>
    <row r="5726" spans="1:8" x14ac:dyDescent="0.35">
      <c r="A5726" s="9" t="str">
        <f t="shared" si="188"/>
        <v>CONSUMO PER CAPITA (kg ó litros por individuo)Yogures Ing.NIVEL ALTO</v>
      </c>
      <c r="B5726" s="9">
        <v>0</v>
      </c>
      <c r="C5726" s="9">
        <v>0</v>
      </c>
      <c r="D5726" t="s">
        <v>256</v>
      </c>
      <c r="E5726" s="25">
        <v>0.13272892651245563</v>
      </c>
      <c r="F5726" s="25">
        <v>0.14758834732056245</v>
      </c>
      <c r="G5726" s="25">
        <v>0.1317609121602886</v>
      </c>
      <c r="H5726" s="10">
        <v>0</v>
      </c>
    </row>
    <row r="5727" spans="1:8" x14ac:dyDescent="0.35">
      <c r="A5727" s="9" t="str">
        <f t="shared" si="188"/>
        <v>CONSUMO PER CAPITA (kg ó litros por individuo)Yogures Ing.NIVEL MEDIO ALTO</v>
      </c>
      <c r="B5727" s="9">
        <v>0</v>
      </c>
      <c r="C5727" s="9">
        <v>0</v>
      </c>
      <c r="D5727" t="s">
        <v>257</v>
      </c>
      <c r="E5727" s="25">
        <v>7.9113286168046165E-2</v>
      </c>
      <c r="F5727" s="25">
        <v>8.1424059705075574E-2</v>
      </c>
      <c r="G5727" s="25">
        <v>7.893086266655093E-2</v>
      </c>
      <c r="H5727" s="10">
        <v>0</v>
      </c>
    </row>
    <row r="5728" spans="1:8" x14ac:dyDescent="0.35">
      <c r="A5728" s="9" t="str">
        <f t="shared" si="188"/>
        <v>CONSUMO PER CAPITA (kg ó litros por individuo)Yogures Ing.NIVEL MEDIO</v>
      </c>
      <c r="B5728" s="9">
        <v>0</v>
      </c>
      <c r="C5728" s="9">
        <v>0</v>
      </c>
      <c r="D5728" t="s">
        <v>258</v>
      </c>
      <c r="E5728" s="25">
        <v>0.1749973286738408</v>
      </c>
      <c r="F5728" s="25">
        <v>0.12288134156396173</v>
      </c>
      <c r="G5728" s="25">
        <v>0.14098938333876768</v>
      </c>
      <c r="H5728" s="10">
        <v>0</v>
      </c>
    </row>
    <row r="5729" spans="1:8" x14ac:dyDescent="0.35">
      <c r="A5729" s="9" t="str">
        <f t="shared" si="188"/>
        <v>CONSUMO PER CAPITA (kg ó litros por individuo)Yogures Ing.NIVEL MEDIO BAJO</v>
      </c>
      <c r="B5729" s="9">
        <v>0</v>
      </c>
      <c r="C5729" s="9">
        <v>0</v>
      </c>
      <c r="D5729" t="s">
        <v>259</v>
      </c>
      <c r="E5729" s="25">
        <v>0.18019453120381926</v>
      </c>
      <c r="F5729" s="25">
        <v>7.3219415924546324E-2</v>
      </c>
      <c r="G5729" s="25">
        <v>0.12081858073100794</v>
      </c>
      <c r="H5729" s="10">
        <v>0</v>
      </c>
    </row>
    <row r="5730" spans="1:8" x14ac:dyDescent="0.35">
      <c r="A5730" s="9" t="str">
        <f t="shared" si="188"/>
        <v>CONSUMO PER CAPITA (kg ó litros por individuo)Yogures Ing.NIVEL BAJO</v>
      </c>
      <c r="B5730" s="9">
        <v>0</v>
      </c>
      <c r="C5730" s="9">
        <v>0</v>
      </c>
      <c r="D5730" t="s">
        <v>260</v>
      </c>
      <c r="E5730" s="25">
        <v>9.5650077476566092E-2</v>
      </c>
      <c r="F5730" s="25">
        <v>9.0987955618125782E-2</v>
      </c>
      <c r="G5730" s="25">
        <v>0.14949658645424468</v>
      </c>
      <c r="H5730" s="10">
        <v>0</v>
      </c>
    </row>
    <row r="5731" spans="1:8" x14ac:dyDescent="0.35">
      <c r="A5731" s="9" t="str">
        <f t="shared" si="188"/>
        <v>CONSUMO PER CAPITA (kg ó litros por individuo)Yogures Ing.HOMBRE</v>
      </c>
      <c r="B5731" s="9">
        <v>0</v>
      </c>
      <c r="C5731" s="9">
        <v>0</v>
      </c>
      <c r="D5731" t="s">
        <v>173</v>
      </c>
      <c r="E5731" s="25">
        <v>0.16158865683377649</v>
      </c>
      <c r="F5731" s="25">
        <v>8.7903709655173745E-2</v>
      </c>
      <c r="G5731" s="25">
        <v>9.3264546133853918E-2</v>
      </c>
      <c r="H5731" s="10">
        <v>0</v>
      </c>
    </row>
    <row r="5732" spans="1:8" x14ac:dyDescent="0.35">
      <c r="A5732" s="9" t="str">
        <f t="shared" si="188"/>
        <v>CONSUMO PER CAPITA (kg ó litros por individuo)Yogures Ing.MUJER</v>
      </c>
      <c r="B5732" s="9">
        <v>0</v>
      </c>
      <c r="C5732" s="9">
        <v>0</v>
      </c>
      <c r="D5732" t="s">
        <v>174</v>
      </c>
      <c r="E5732" s="25">
        <v>0.10648667354403744</v>
      </c>
      <c r="F5732" s="25">
        <v>0.12686852226684472</v>
      </c>
      <c r="G5732" s="25">
        <v>0.16242203174254954</v>
      </c>
      <c r="H5732" s="10">
        <v>0</v>
      </c>
    </row>
    <row r="5733" spans="1:8" x14ac:dyDescent="0.35">
      <c r="A5733" s="9" t="str">
        <f>$B$4683&amp;$C$5733&amp;D5733</f>
        <v>CONSUMO PER CAPITA (kg ó litros por individuo)Queso Ing.T.ESPAÑA</v>
      </c>
      <c r="B5733" s="9">
        <v>0</v>
      </c>
      <c r="C5733" s="9" t="s">
        <v>101</v>
      </c>
      <c r="D5733" t="s">
        <v>145</v>
      </c>
      <c r="E5733" s="25">
        <v>1.3990033420751071</v>
      </c>
      <c r="F5733" s="25">
        <v>1.3512599768963576</v>
      </c>
      <c r="G5733" s="25">
        <v>1.3956521551886292</v>
      </c>
      <c r="H5733" s="10">
        <v>0</v>
      </c>
    </row>
    <row r="5734" spans="1:8" x14ac:dyDescent="0.35">
      <c r="A5734" s="9" t="str">
        <f t="shared" ref="A5734:A5762" si="189">$B$4683&amp;$C$5733&amp;D5734</f>
        <v>CONSUMO PER CAPITA (kg ó litros por individuo)Queso Ing.BCN AM</v>
      </c>
      <c r="B5734" s="9">
        <v>0</v>
      </c>
      <c r="C5734" s="9">
        <v>0</v>
      </c>
      <c r="D5734" t="s">
        <v>147</v>
      </c>
      <c r="E5734" s="25">
        <v>1.3437605798435317</v>
      </c>
      <c r="F5734" s="25">
        <v>1.1410329163819499</v>
      </c>
      <c r="G5734" s="25">
        <v>1.4918363183608288</v>
      </c>
      <c r="H5734" s="10">
        <v>0</v>
      </c>
    </row>
    <row r="5735" spans="1:8" x14ac:dyDescent="0.35">
      <c r="A5735" s="9" t="str">
        <f t="shared" si="189"/>
        <v>CONSUMO PER CAPITA (kg ó litros por individuo)Queso Ing.REST.CAT ARAGON</v>
      </c>
      <c r="B5735" s="9">
        <v>0</v>
      </c>
      <c r="C5735" s="9">
        <v>0</v>
      </c>
      <c r="D5735" t="s">
        <v>148</v>
      </c>
      <c r="E5735" s="25">
        <v>1.3060357244449992</v>
      </c>
      <c r="F5735" s="25">
        <v>1.2195521768234072</v>
      </c>
      <c r="G5735" s="25">
        <v>1.3782011413265227</v>
      </c>
      <c r="H5735" s="10">
        <v>0</v>
      </c>
    </row>
    <row r="5736" spans="1:8" x14ac:dyDescent="0.35">
      <c r="A5736" s="9" t="str">
        <f t="shared" si="189"/>
        <v>CONSUMO PER CAPITA (kg ó litros por individuo)Queso Ing.LEVANTE</v>
      </c>
      <c r="B5736" s="9">
        <v>0</v>
      </c>
      <c r="C5736" s="9">
        <v>0</v>
      </c>
      <c r="D5736" t="s">
        <v>149</v>
      </c>
      <c r="E5736" s="25">
        <v>1.6064910282160334</v>
      </c>
      <c r="F5736" s="25">
        <v>1.5383807839624377</v>
      </c>
      <c r="G5736" s="25">
        <v>1.5253926986556199</v>
      </c>
      <c r="H5736" s="10">
        <v>0</v>
      </c>
    </row>
    <row r="5737" spans="1:8" x14ac:dyDescent="0.35">
      <c r="A5737" s="9" t="str">
        <f t="shared" si="189"/>
        <v>CONSUMO PER CAPITA (kg ó litros por individuo)Queso Ing.ANDALUCIA</v>
      </c>
      <c r="B5737" s="9">
        <v>0</v>
      </c>
      <c r="C5737" s="9">
        <v>0</v>
      </c>
      <c r="D5737" t="s">
        <v>150</v>
      </c>
      <c r="E5737" s="25">
        <v>1.4267864768143528</v>
      </c>
      <c r="F5737" s="25">
        <v>1.4782266863746945</v>
      </c>
      <c r="G5737" s="25">
        <v>1.4888938043511157</v>
      </c>
      <c r="H5737" s="10">
        <v>0</v>
      </c>
    </row>
    <row r="5738" spans="1:8" x14ac:dyDescent="0.35">
      <c r="A5738" s="9" t="str">
        <f t="shared" si="189"/>
        <v>CONSUMO PER CAPITA (kg ó litros por individuo)Queso Ing.MDD AM</v>
      </c>
      <c r="B5738" s="9">
        <v>0</v>
      </c>
      <c r="C5738" s="9">
        <v>0</v>
      </c>
      <c r="D5738" t="s">
        <v>151</v>
      </c>
      <c r="E5738" s="25">
        <v>1.696907597179905</v>
      </c>
      <c r="F5738" s="25">
        <v>1.5701235902291657</v>
      </c>
      <c r="G5738" s="25">
        <v>1.5359305139156845</v>
      </c>
      <c r="H5738" s="10">
        <v>0</v>
      </c>
    </row>
    <row r="5739" spans="1:8" x14ac:dyDescent="0.35">
      <c r="A5739" s="9" t="str">
        <f t="shared" si="189"/>
        <v>CONSUMO PER CAPITA (kg ó litros por individuo)Queso Ing.RTO CENTRO</v>
      </c>
      <c r="B5739" s="9">
        <v>0</v>
      </c>
      <c r="C5739" s="9">
        <v>0</v>
      </c>
      <c r="D5739" t="s">
        <v>152</v>
      </c>
      <c r="E5739" s="25">
        <v>1.4214595074499219</v>
      </c>
      <c r="F5739" s="25">
        <v>1.5023294851833773</v>
      </c>
      <c r="G5739" s="25">
        <v>1.5173337350307283</v>
      </c>
      <c r="H5739" s="10">
        <v>0</v>
      </c>
    </row>
    <row r="5740" spans="1:8" x14ac:dyDescent="0.35">
      <c r="A5740" s="9" t="str">
        <f t="shared" si="189"/>
        <v>CONSUMO PER CAPITA (kg ó litros por individuo)Queso Ing.NORTE-CENTRO</v>
      </c>
      <c r="B5740" s="9">
        <v>0</v>
      </c>
      <c r="C5740" s="9">
        <v>0</v>
      </c>
      <c r="D5740" t="s">
        <v>153</v>
      </c>
      <c r="E5740" s="25">
        <v>1.1106264601484035</v>
      </c>
      <c r="F5740" s="25">
        <v>1.0309496633896806</v>
      </c>
      <c r="G5740" s="25">
        <v>1.0608828051664705</v>
      </c>
      <c r="H5740" s="10">
        <v>0</v>
      </c>
    </row>
    <row r="5741" spans="1:8" x14ac:dyDescent="0.35">
      <c r="A5741" s="9" t="str">
        <f t="shared" si="189"/>
        <v>CONSUMO PER CAPITA (kg ó litros por individuo)Queso Ing.NOROESTE</v>
      </c>
      <c r="B5741" s="9">
        <v>0</v>
      </c>
      <c r="C5741" s="9">
        <v>0</v>
      </c>
      <c r="D5741" t="s">
        <v>154</v>
      </c>
      <c r="E5741" s="25">
        <v>1.0113588984849073</v>
      </c>
      <c r="F5741" s="25">
        <v>0.99931008902202312</v>
      </c>
      <c r="G5741" s="25">
        <v>0.88832635419910067</v>
      </c>
      <c r="H5741" s="10">
        <v>0</v>
      </c>
    </row>
    <row r="5742" spans="1:8" x14ac:dyDescent="0.35">
      <c r="A5742" s="9" t="str">
        <f t="shared" si="189"/>
        <v>CONSUMO PER CAPITA (kg ó litros por individuo)Queso Ing.&lt;2MIL</v>
      </c>
      <c r="B5742" s="9">
        <v>0</v>
      </c>
      <c r="C5742" s="9">
        <v>0</v>
      </c>
      <c r="D5742" t="s">
        <v>155</v>
      </c>
      <c r="E5742" s="25">
        <v>1.0740493949281502</v>
      </c>
      <c r="F5742" s="25">
        <v>0.95167873158057137</v>
      </c>
      <c r="G5742" s="25">
        <v>0.98319894132103336</v>
      </c>
      <c r="H5742" s="10">
        <v>0</v>
      </c>
    </row>
    <row r="5743" spans="1:8" x14ac:dyDescent="0.35">
      <c r="A5743" s="9" t="str">
        <f t="shared" si="189"/>
        <v>CONSUMO PER CAPITA (kg ó litros por individuo)Queso Ing.2-5MIL</v>
      </c>
      <c r="B5743" s="9">
        <v>0</v>
      </c>
      <c r="C5743" s="9">
        <v>0</v>
      </c>
      <c r="D5743" t="s">
        <v>156</v>
      </c>
      <c r="E5743" s="25">
        <v>1.2234843758662828</v>
      </c>
      <c r="F5743" s="25">
        <v>1.0387811058772209</v>
      </c>
      <c r="G5743" s="25">
        <v>0.78635788192294409</v>
      </c>
      <c r="H5743" s="10">
        <v>0</v>
      </c>
    </row>
    <row r="5744" spans="1:8" x14ac:dyDescent="0.35">
      <c r="A5744" s="9" t="str">
        <f t="shared" si="189"/>
        <v>CONSUMO PER CAPITA (kg ó litros por individuo)Queso Ing.5-10MIL</v>
      </c>
      <c r="B5744" s="9">
        <v>0</v>
      </c>
      <c r="C5744" s="9">
        <v>0</v>
      </c>
      <c r="D5744" t="s">
        <v>157</v>
      </c>
      <c r="E5744" s="25">
        <v>1.2129357468622257</v>
      </c>
      <c r="F5744" s="25">
        <v>1.2955742569148936</v>
      </c>
      <c r="G5744" s="25">
        <v>1.4060941198108317</v>
      </c>
      <c r="H5744" s="10">
        <v>0</v>
      </c>
    </row>
    <row r="5745" spans="1:8" x14ac:dyDescent="0.35">
      <c r="A5745" s="9" t="str">
        <f t="shared" si="189"/>
        <v>CONSUMO PER CAPITA (kg ó litros por individuo)Queso Ing.10-30MIL</v>
      </c>
      <c r="B5745" s="9">
        <v>0</v>
      </c>
      <c r="C5745" s="9">
        <v>0</v>
      </c>
      <c r="D5745" t="s">
        <v>158</v>
      </c>
      <c r="E5745" s="25">
        <v>1.2591925003614197</v>
      </c>
      <c r="F5745" s="25">
        <v>1.1783730505199801</v>
      </c>
      <c r="G5745" s="25">
        <v>1.3870479095196189</v>
      </c>
      <c r="H5745" s="10">
        <v>0</v>
      </c>
    </row>
    <row r="5746" spans="1:8" x14ac:dyDescent="0.35">
      <c r="A5746" s="9" t="str">
        <f t="shared" si="189"/>
        <v>CONSUMO PER CAPITA (kg ó litros por individuo)Queso Ing.30-100MIL</v>
      </c>
      <c r="B5746" s="9">
        <v>0</v>
      </c>
      <c r="C5746" s="9">
        <v>0</v>
      </c>
      <c r="D5746" t="s">
        <v>159</v>
      </c>
      <c r="E5746" s="25">
        <v>1.6338648709010117</v>
      </c>
      <c r="F5746" s="25">
        <v>1.4450199708615987</v>
      </c>
      <c r="G5746" s="25">
        <v>1.6086340429841384</v>
      </c>
      <c r="H5746" s="10">
        <v>0</v>
      </c>
    </row>
    <row r="5747" spans="1:8" x14ac:dyDescent="0.35">
      <c r="A5747" s="9" t="str">
        <f t="shared" si="189"/>
        <v>CONSUMO PER CAPITA (kg ó litros por individuo)Queso Ing.100-200MIL</v>
      </c>
      <c r="B5747" s="9">
        <v>0</v>
      </c>
      <c r="C5747" s="9">
        <v>0</v>
      </c>
      <c r="D5747" t="s">
        <v>160</v>
      </c>
      <c r="E5747" s="25">
        <v>1.3536609053439974</v>
      </c>
      <c r="F5747" s="25">
        <v>1.4587378137381233</v>
      </c>
      <c r="G5747" s="25">
        <v>1.4479212765998533</v>
      </c>
      <c r="H5747" s="10">
        <v>0</v>
      </c>
    </row>
    <row r="5748" spans="1:8" x14ac:dyDescent="0.35">
      <c r="A5748" s="9" t="str">
        <f t="shared" si="189"/>
        <v>CONSUMO PER CAPITA (kg ó litros por individuo)Queso Ing.200-500MIL</v>
      </c>
      <c r="B5748" s="9">
        <v>0</v>
      </c>
      <c r="C5748" s="9">
        <v>0</v>
      </c>
      <c r="D5748" t="s">
        <v>161</v>
      </c>
      <c r="E5748" s="25">
        <v>1.752536713932245</v>
      </c>
      <c r="F5748" s="25">
        <v>1.8923153795497372</v>
      </c>
      <c r="G5748" s="25">
        <v>1.7853958195041564</v>
      </c>
      <c r="H5748" s="10">
        <v>0</v>
      </c>
    </row>
    <row r="5749" spans="1:8" x14ac:dyDescent="0.35">
      <c r="A5749" s="9" t="str">
        <f t="shared" si="189"/>
        <v>CONSUMO PER CAPITA (kg ó litros por individuo)Queso Ing.&gt;500MIL</v>
      </c>
      <c r="B5749" s="9">
        <v>0</v>
      </c>
      <c r="C5749" s="9">
        <v>0</v>
      </c>
      <c r="D5749" t="s">
        <v>162</v>
      </c>
      <c r="E5749" s="25">
        <v>1.2866963563100478</v>
      </c>
      <c r="F5749" s="25">
        <v>1.2276147582608004</v>
      </c>
      <c r="G5749" s="25">
        <v>1.1987944793287451</v>
      </c>
      <c r="H5749" s="10">
        <v>0</v>
      </c>
    </row>
    <row r="5750" spans="1:8" x14ac:dyDescent="0.35">
      <c r="A5750" s="9" t="str">
        <f t="shared" si="189"/>
        <v>CONSUMO PER CAPITA (kg ó litros por individuo)Queso Ing.DE 15 A 19 AÑOS</v>
      </c>
      <c r="B5750" s="9">
        <v>0</v>
      </c>
      <c r="C5750" s="9">
        <v>0</v>
      </c>
      <c r="D5750" t="s">
        <v>163</v>
      </c>
      <c r="E5750" s="25">
        <v>0.78710120647302984</v>
      </c>
      <c r="F5750" s="25">
        <v>0.9577021510866035</v>
      </c>
      <c r="G5750" s="25">
        <v>0.86650319809374843</v>
      </c>
      <c r="H5750" s="10">
        <v>0</v>
      </c>
    </row>
    <row r="5751" spans="1:8" x14ac:dyDescent="0.35">
      <c r="A5751" s="9" t="str">
        <f t="shared" si="189"/>
        <v>CONSUMO PER CAPITA (kg ó litros por individuo)Queso Ing.DE 20 A 24 AÑOS</v>
      </c>
      <c r="B5751" s="9">
        <v>0</v>
      </c>
      <c r="C5751" s="9">
        <v>0</v>
      </c>
      <c r="D5751" t="s">
        <v>164</v>
      </c>
      <c r="E5751" s="25">
        <v>1.1334905602237564</v>
      </c>
      <c r="F5751" s="25">
        <v>0.99147476996854211</v>
      </c>
      <c r="G5751" s="25">
        <v>1.0648300886752256</v>
      </c>
      <c r="H5751" s="10">
        <v>0</v>
      </c>
    </row>
    <row r="5752" spans="1:8" x14ac:dyDescent="0.35">
      <c r="A5752" s="9" t="str">
        <f t="shared" si="189"/>
        <v>CONSUMO PER CAPITA (kg ó litros por individuo)Queso Ing.DE 25 A 34 AÑOS</v>
      </c>
      <c r="B5752" s="9">
        <v>0</v>
      </c>
      <c r="C5752" s="9">
        <v>0</v>
      </c>
      <c r="D5752" t="s">
        <v>165</v>
      </c>
      <c r="E5752" s="25">
        <v>1.4962654433453915</v>
      </c>
      <c r="F5752" s="25">
        <v>1.5276264512321898</v>
      </c>
      <c r="G5752" s="25">
        <v>1.4329415466800925</v>
      </c>
      <c r="H5752" s="10">
        <v>0</v>
      </c>
    </row>
    <row r="5753" spans="1:8" x14ac:dyDescent="0.35">
      <c r="A5753" s="9" t="str">
        <f t="shared" si="189"/>
        <v>CONSUMO PER CAPITA (kg ó litros por individuo)Queso Ing.DE 35 A 49 AÑOS</v>
      </c>
      <c r="B5753" s="9">
        <v>0</v>
      </c>
      <c r="C5753" s="9">
        <v>0</v>
      </c>
      <c r="D5753" t="s">
        <v>166</v>
      </c>
      <c r="E5753" s="25">
        <v>1.5978022450183069</v>
      </c>
      <c r="F5753" s="25">
        <v>1.5208417818387163</v>
      </c>
      <c r="G5753" s="25">
        <v>1.5562329653738727</v>
      </c>
      <c r="H5753" s="10">
        <v>0</v>
      </c>
    </row>
    <row r="5754" spans="1:8" x14ac:dyDescent="0.35">
      <c r="A5754" s="9" t="str">
        <f t="shared" si="189"/>
        <v>CONSUMO PER CAPITA (kg ó litros por individuo)Queso Ing.DE 50 A 59 AÑOS</v>
      </c>
      <c r="B5754" s="9">
        <v>0</v>
      </c>
      <c r="C5754" s="9">
        <v>0</v>
      </c>
      <c r="D5754" t="s">
        <v>167</v>
      </c>
      <c r="E5754" s="25">
        <v>1.6843379973589123</v>
      </c>
      <c r="F5754" s="25">
        <v>1.6925018518017583</v>
      </c>
      <c r="G5754" s="25">
        <v>1.6806098038326485</v>
      </c>
      <c r="H5754" s="10">
        <v>0</v>
      </c>
    </row>
    <row r="5755" spans="1:8" x14ac:dyDescent="0.35">
      <c r="A5755" s="9" t="str">
        <f t="shared" si="189"/>
        <v>CONSUMO PER CAPITA (kg ó litros por individuo)Queso Ing.DE 60 A 75 AÑOS</v>
      </c>
      <c r="B5755" s="9">
        <v>0</v>
      </c>
      <c r="C5755" s="9">
        <v>0</v>
      </c>
      <c r="D5755" t="s">
        <v>168</v>
      </c>
      <c r="E5755" s="25">
        <v>1.0814406920817501</v>
      </c>
      <c r="F5755" s="25">
        <v>0.94712815822797225</v>
      </c>
      <c r="G5755" s="25">
        <v>1.1818455869283526</v>
      </c>
      <c r="H5755" s="10">
        <v>0</v>
      </c>
    </row>
    <row r="5756" spans="1:8" x14ac:dyDescent="0.35">
      <c r="A5756" s="9" t="str">
        <f t="shared" si="189"/>
        <v>CONSUMO PER CAPITA (kg ó litros por individuo)Queso Ing.NIVEL ALTO</v>
      </c>
      <c r="B5756" s="9">
        <v>0</v>
      </c>
      <c r="C5756" s="9">
        <v>0</v>
      </c>
      <c r="D5756" t="s">
        <v>256</v>
      </c>
      <c r="E5756" s="25">
        <v>1.6024758960265439</v>
      </c>
      <c r="F5756" s="25">
        <v>1.464158187002621</v>
      </c>
      <c r="G5756" s="25">
        <v>1.5663363459081487</v>
      </c>
      <c r="H5756" s="10">
        <v>0</v>
      </c>
    </row>
    <row r="5757" spans="1:8" x14ac:dyDescent="0.35">
      <c r="A5757" s="9" t="str">
        <f t="shared" si="189"/>
        <v>CONSUMO PER CAPITA (kg ó litros por individuo)Queso Ing.NIVEL MEDIO ALTO</v>
      </c>
      <c r="B5757" s="9">
        <v>0</v>
      </c>
      <c r="C5757" s="9">
        <v>0</v>
      </c>
      <c r="D5757" t="s">
        <v>257</v>
      </c>
      <c r="E5757" s="25">
        <v>1.47211744987194</v>
      </c>
      <c r="F5757" s="25">
        <v>1.3340656970322309</v>
      </c>
      <c r="G5757" s="25">
        <v>1.4725652059928993</v>
      </c>
      <c r="H5757" s="10">
        <v>0</v>
      </c>
    </row>
    <row r="5758" spans="1:8" x14ac:dyDescent="0.35">
      <c r="A5758" s="9" t="str">
        <f t="shared" si="189"/>
        <v>CONSUMO PER CAPITA (kg ó litros por individuo)Queso Ing.NIVEL MEDIO</v>
      </c>
      <c r="B5758" s="9">
        <v>0</v>
      </c>
      <c r="C5758" s="9">
        <v>0</v>
      </c>
      <c r="D5758" t="s">
        <v>258</v>
      </c>
      <c r="E5758" s="25">
        <v>1.3550610397460952</v>
      </c>
      <c r="F5758" s="25">
        <v>1.5398761533184009</v>
      </c>
      <c r="G5758" s="25">
        <v>1.5046825301329645</v>
      </c>
      <c r="H5758" s="10">
        <v>0</v>
      </c>
    </row>
    <row r="5759" spans="1:8" x14ac:dyDescent="0.35">
      <c r="A5759" s="9" t="str">
        <f t="shared" si="189"/>
        <v>CONSUMO PER CAPITA (kg ó litros por individuo)Queso Ing.NIVEL MEDIO BAJO</v>
      </c>
      <c r="B5759" s="9">
        <v>0</v>
      </c>
      <c r="C5759" s="9">
        <v>0</v>
      </c>
      <c r="D5759" t="s">
        <v>259</v>
      </c>
      <c r="E5759" s="25">
        <v>1.3448056587221717</v>
      </c>
      <c r="F5759" s="25">
        <v>1.2230760960655738</v>
      </c>
      <c r="G5759" s="25">
        <v>1.2719962503856739</v>
      </c>
      <c r="H5759" s="10">
        <v>0</v>
      </c>
    </row>
    <row r="5760" spans="1:8" x14ac:dyDescent="0.35">
      <c r="A5760" s="9" t="str">
        <f t="shared" si="189"/>
        <v>CONSUMO PER CAPITA (kg ó litros por individuo)Queso Ing.NIVEL BAJO</v>
      </c>
      <c r="B5760" s="9">
        <v>0</v>
      </c>
      <c r="C5760" s="9">
        <v>0</v>
      </c>
      <c r="D5760" t="s">
        <v>260</v>
      </c>
      <c r="E5760" s="25">
        <v>1.2352079947490642</v>
      </c>
      <c r="F5760" s="25">
        <v>1.1286540086009924</v>
      </c>
      <c r="G5760" s="25">
        <v>1.1253537574305237</v>
      </c>
      <c r="H5760" s="10">
        <v>0</v>
      </c>
    </row>
    <row r="5761" spans="1:8" x14ac:dyDescent="0.35">
      <c r="A5761" s="9" t="str">
        <f t="shared" si="189"/>
        <v>CONSUMO PER CAPITA (kg ó litros por individuo)Queso Ing.HOMBRE</v>
      </c>
      <c r="B5761" s="9">
        <v>0</v>
      </c>
      <c r="C5761" s="9">
        <v>0</v>
      </c>
      <c r="D5761" t="s">
        <v>173</v>
      </c>
      <c r="E5761" s="25">
        <v>1.2462869836251456</v>
      </c>
      <c r="F5761" s="25">
        <v>1.2285134151129187</v>
      </c>
      <c r="G5761" s="25">
        <v>1.2541549799204681</v>
      </c>
      <c r="H5761" s="10">
        <v>0</v>
      </c>
    </row>
    <row r="5762" spans="1:8" x14ac:dyDescent="0.35">
      <c r="A5762" s="9" t="str">
        <f t="shared" si="189"/>
        <v>CONSUMO PER CAPITA (kg ó litros por individuo)Queso Ing.MUJER</v>
      </c>
      <c r="B5762" s="9">
        <v>0</v>
      </c>
      <c r="C5762" s="9">
        <v>0</v>
      </c>
      <c r="D5762" t="s">
        <v>174</v>
      </c>
      <c r="E5762" s="25">
        <v>1.5501724308629565</v>
      </c>
      <c r="F5762" s="25">
        <v>1.4725430084492355</v>
      </c>
      <c r="G5762" s="25">
        <v>1.5352288809063381</v>
      </c>
      <c r="H5762" s="10">
        <v>0</v>
      </c>
    </row>
    <row r="5763" spans="1:8" x14ac:dyDescent="0.35">
      <c r="A5763" s="9" t="str">
        <f>$B$4683&amp;$C$5763&amp;D5763</f>
        <v>CONSUMO PER CAPITA (kg ó litros por individuo).Fruta Ing.T.ESPAÑA</v>
      </c>
      <c r="B5763" s="9">
        <v>0</v>
      </c>
      <c r="C5763" s="9" t="s">
        <v>102</v>
      </c>
      <c r="D5763" t="s">
        <v>145</v>
      </c>
      <c r="E5763" s="25">
        <v>0.48242722206063143</v>
      </c>
      <c r="F5763" s="25">
        <v>0.43765349521276931</v>
      </c>
      <c r="G5763" s="25">
        <v>0.6150648711593848</v>
      </c>
      <c r="H5763" s="10">
        <v>0</v>
      </c>
    </row>
    <row r="5764" spans="1:8" x14ac:dyDescent="0.35">
      <c r="A5764" s="9" t="str">
        <f t="shared" ref="A5764:A5792" si="190">$B$4683&amp;$C$5763&amp;D5764</f>
        <v>CONSUMO PER CAPITA (kg ó litros por individuo).Fruta Ing.BCN AM</v>
      </c>
      <c r="B5764" s="9">
        <v>0</v>
      </c>
      <c r="C5764" s="9">
        <v>0</v>
      </c>
      <c r="D5764" t="s">
        <v>147</v>
      </c>
      <c r="E5764" s="25">
        <v>0.4063336370890599</v>
      </c>
      <c r="F5764" s="25">
        <v>0.43510338091214412</v>
      </c>
      <c r="G5764" s="25">
        <v>1.4250078150848118</v>
      </c>
      <c r="H5764" s="10">
        <v>0</v>
      </c>
    </row>
    <row r="5765" spans="1:8" x14ac:dyDescent="0.35">
      <c r="A5765" s="9" t="str">
        <f t="shared" si="190"/>
        <v>CONSUMO PER CAPITA (kg ó litros por individuo).Fruta Ing.REST.CAT ARAGON</v>
      </c>
      <c r="B5765" s="9">
        <v>0</v>
      </c>
      <c r="C5765" s="9">
        <v>0</v>
      </c>
      <c r="D5765" t="s">
        <v>148</v>
      </c>
      <c r="E5765" s="25">
        <v>0.28423435173362827</v>
      </c>
      <c r="F5765" s="25">
        <v>0.30465230909927937</v>
      </c>
      <c r="G5765" s="25">
        <v>0.36265853295069078</v>
      </c>
      <c r="H5765" s="10">
        <v>0</v>
      </c>
    </row>
    <row r="5766" spans="1:8" x14ac:dyDescent="0.35">
      <c r="A5766" s="9" t="str">
        <f t="shared" si="190"/>
        <v>CONSUMO PER CAPITA (kg ó litros por individuo).Fruta Ing.LEVANTE</v>
      </c>
      <c r="B5766" s="9">
        <v>0</v>
      </c>
      <c r="C5766" s="9">
        <v>0</v>
      </c>
      <c r="D5766" t="s">
        <v>149</v>
      </c>
      <c r="E5766" s="25">
        <v>0.34723701811631102</v>
      </c>
      <c r="F5766" s="25">
        <v>0.71950143418939794</v>
      </c>
      <c r="G5766" s="25">
        <v>0.97311054727236934</v>
      </c>
      <c r="H5766" s="10">
        <v>0</v>
      </c>
    </row>
    <row r="5767" spans="1:8" x14ac:dyDescent="0.35">
      <c r="A5767" s="9" t="str">
        <f t="shared" si="190"/>
        <v>CONSUMO PER CAPITA (kg ó litros por individuo).Fruta Ing.ANDALUCIA</v>
      </c>
      <c r="B5767" s="9">
        <v>0</v>
      </c>
      <c r="C5767" s="9">
        <v>0</v>
      </c>
      <c r="D5767" t="s">
        <v>150</v>
      </c>
      <c r="E5767" s="25">
        <v>0.33046427454550809</v>
      </c>
      <c r="F5767" s="25">
        <v>0.21285541816988685</v>
      </c>
      <c r="G5767" s="25">
        <v>0.22980948474824103</v>
      </c>
      <c r="H5767" s="10">
        <v>0</v>
      </c>
    </row>
    <row r="5768" spans="1:8" x14ac:dyDescent="0.35">
      <c r="A5768" s="9" t="str">
        <f t="shared" si="190"/>
        <v>CONSUMO PER CAPITA (kg ó litros por individuo).Fruta Ing.MDD AM</v>
      </c>
      <c r="B5768" s="9">
        <v>0</v>
      </c>
      <c r="C5768" s="9">
        <v>0</v>
      </c>
      <c r="D5768" t="s">
        <v>151</v>
      </c>
      <c r="E5768" s="25">
        <v>0.48213855109353421</v>
      </c>
      <c r="F5768" s="25">
        <v>0.45571370942481226</v>
      </c>
      <c r="G5768" s="25">
        <v>0.75876093247151877</v>
      </c>
      <c r="H5768" s="10">
        <v>0</v>
      </c>
    </row>
    <row r="5769" spans="1:8" x14ac:dyDescent="0.35">
      <c r="A5769" s="9" t="str">
        <f t="shared" si="190"/>
        <v>CONSUMO PER CAPITA (kg ó litros por individuo).Fruta Ing.RTO CENTRO</v>
      </c>
      <c r="B5769" s="9">
        <v>0</v>
      </c>
      <c r="C5769" s="9">
        <v>0</v>
      </c>
      <c r="D5769" t="s">
        <v>152</v>
      </c>
      <c r="E5769" s="25">
        <v>0.78812895472085853</v>
      </c>
      <c r="F5769" s="25">
        <v>0.55008090538317833</v>
      </c>
      <c r="G5769" s="25">
        <v>0.45980984815333115</v>
      </c>
      <c r="H5769" s="10">
        <v>0</v>
      </c>
    </row>
    <row r="5770" spans="1:8" x14ac:dyDescent="0.35">
      <c r="A5770" s="9" t="str">
        <f t="shared" si="190"/>
        <v>CONSUMO PER CAPITA (kg ó litros por individuo).Fruta Ing.NORTE-CENTRO</v>
      </c>
      <c r="B5770" s="9">
        <v>0</v>
      </c>
      <c r="C5770" s="9">
        <v>0</v>
      </c>
      <c r="D5770" t="s">
        <v>153</v>
      </c>
      <c r="E5770" s="25">
        <v>0.63080869372641635</v>
      </c>
      <c r="F5770" s="25">
        <v>0.40015713257976443</v>
      </c>
      <c r="G5770" s="25">
        <v>0.5448812596698035</v>
      </c>
      <c r="H5770" s="10">
        <v>0</v>
      </c>
    </row>
    <row r="5771" spans="1:8" x14ac:dyDescent="0.35">
      <c r="A5771" s="9" t="str">
        <f t="shared" si="190"/>
        <v>CONSUMO PER CAPITA (kg ó litros por individuo).Fruta Ing.NOROESTE</v>
      </c>
      <c r="B5771" s="9">
        <v>0</v>
      </c>
      <c r="C5771" s="9">
        <v>0</v>
      </c>
      <c r="D5771" t="s">
        <v>154</v>
      </c>
      <c r="E5771" s="25">
        <v>0.94592500831725046</v>
      </c>
      <c r="F5771" s="25">
        <v>0.54695285149396833</v>
      </c>
      <c r="G5771" s="25">
        <v>0.40666009507435158</v>
      </c>
      <c r="H5771" s="10">
        <v>0</v>
      </c>
    </row>
    <row r="5772" spans="1:8" x14ac:dyDescent="0.35">
      <c r="A5772" s="9" t="str">
        <f t="shared" si="190"/>
        <v>CONSUMO PER CAPITA (kg ó litros por individuo).Fruta Ing.&lt;2MIL</v>
      </c>
      <c r="B5772" s="9">
        <v>0</v>
      </c>
      <c r="C5772" s="9">
        <v>0</v>
      </c>
      <c r="D5772" t="s">
        <v>155</v>
      </c>
      <c r="E5772" s="25">
        <v>0.66721899413344221</v>
      </c>
      <c r="F5772" s="25">
        <v>0.48410766531508909</v>
      </c>
      <c r="G5772" s="25">
        <v>0.43229946816625164</v>
      </c>
      <c r="H5772" s="10">
        <v>0</v>
      </c>
    </row>
    <row r="5773" spans="1:8" x14ac:dyDescent="0.35">
      <c r="A5773" s="9" t="str">
        <f t="shared" si="190"/>
        <v>CONSUMO PER CAPITA (kg ó litros por individuo).Fruta Ing.2-5MIL</v>
      </c>
      <c r="B5773" s="9">
        <v>0</v>
      </c>
      <c r="C5773" s="9">
        <v>0</v>
      </c>
      <c r="D5773" t="s">
        <v>156</v>
      </c>
      <c r="E5773" s="25">
        <v>0.24017398399745787</v>
      </c>
      <c r="F5773" s="25">
        <v>0.17086021931507089</v>
      </c>
      <c r="G5773" s="25">
        <v>0.1541999976188696</v>
      </c>
      <c r="H5773" s="10">
        <v>0</v>
      </c>
    </row>
    <row r="5774" spans="1:8" x14ac:dyDescent="0.35">
      <c r="A5774" s="9" t="str">
        <f t="shared" si="190"/>
        <v>CONSUMO PER CAPITA (kg ó litros por individuo).Fruta Ing.5-10MIL</v>
      </c>
      <c r="B5774" s="9">
        <v>0</v>
      </c>
      <c r="C5774" s="9">
        <v>0</v>
      </c>
      <c r="D5774" t="s">
        <v>157</v>
      </c>
      <c r="E5774" s="25">
        <v>1.0457760049636122</v>
      </c>
      <c r="F5774" s="25">
        <v>0.3722343783536064</v>
      </c>
      <c r="G5774" s="25">
        <v>0.65634822144189309</v>
      </c>
      <c r="H5774" s="10">
        <v>0</v>
      </c>
    </row>
    <row r="5775" spans="1:8" x14ac:dyDescent="0.35">
      <c r="A5775" s="9" t="str">
        <f t="shared" si="190"/>
        <v>CONSUMO PER CAPITA (kg ó litros por individuo).Fruta Ing.10-30MIL</v>
      </c>
      <c r="B5775" s="9">
        <v>0</v>
      </c>
      <c r="C5775" s="9">
        <v>0</v>
      </c>
      <c r="D5775" t="s">
        <v>158</v>
      </c>
      <c r="E5775" s="25">
        <v>0.44611455587939874</v>
      </c>
      <c r="F5775" s="25">
        <v>0.33424969614332217</v>
      </c>
      <c r="G5775" s="25">
        <v>0.4821624027782071</v>
      </c>
      <c r="H5775" s="10">
        <v>0</v>
      </c>
    </row>
    <row r="5776" spans="1:8" x14ac:dyDescent="0.35">
      <c r="A5776" s="9" t="str">
        <f t="shared" si="190"/>
        <v>CONSUMO PER CAPITA (kg ó litros por individuo).Fruta Ing.30-100MIL</v>
      </c>
      <c r="B5776" s="9">
        <v>0</v>
      </c>
      <c r="C5776" s="9">
        <v>0</v>
      </c>
      <c r="D5776" t="s">
        <v>159</v>
      </c>
      <c r="E5776" s="25">
        <v>0.4445288860220033</v>
      </c>
      <c r="F5776" s="25">
        <v>0.37398833469216758</v>
      </c>
      <c r="G5776" s="25">
        <v>0.3483325561142524</v>
      </c>
      <c r="H5776" s="10">
        <v>0</v>
      </c>
    </row>
    <row r="5777" spans="1:8" x14ac:dyDescent="0.35">
      <c r="A5777" s="9" t="str">
        <f t="shared" si="190"/>
        <v>CONSUMO PER CAPITA (kg ó litros por individuo).Fruta Ing.100-200MIL</v>
      </c>
      <c r="B5777" s="9">
        <v>0</v>
      </c>
      <c r="C5777" s="9">
        <v>0</v>
      </c>
      <c r="D5777" t="s">
        <v>160</v>
      </c>
      <c r="E5777" s="25">
        <v>0.34267528859627688</v>
      </c>
      <c r="F5777" s="25">
        <v>0.31345233936894823</v>
      </c>
      <c r="G5777" s="25">
        <v>1.3142710527121699</v>
      </c>
      <c r="H5777" s="10">
        <v>0</v>
      </c>
    </row>
    <row r="5778" spans="1:8" x14ac:dyDescent="0.35">
      <c r="A5778" s="9" t="str">
        <f t="shared" si="190"/>
        <v>CONSUMO PER CAPITA (kg ó litros por individuo).Fruta Ing.200-500MIL</v>
      </c>
      <c r="B5778" s="9">
        <v>0</v>
      </c>
      <c r="C5778" s="9">
        <v>0</v>
      </c>
      <c r="D5778" t="s">
        <v>161</v>
      </c>
      <c r="E5778" s="25">
        <v>0.37601158618817171</v>
      </c>
      <c r="F5778" s="25">
        <v>0.78671512834342217</v>
      </c>
      <c r="G5778" s="25">
        <v>0.6708668213179827</v>
      </c>
      <c r="H5778" s="10">
        <v>0</v>
      </c>
    </row>
    <row r="5779" spans="1:8" x14ac:dyDescent="0.35">
      <c r="A5779" s="9" t="str">
        <f t="shared" si="190"/>
        <v>CONSUMO PER CAPITA (kg ó litros por individuo).Fruta Ing.&gt;500MIL</v>
      </c>
      <c r="B5779" s="9">
        <v>0</v>
      </c>
      <c r="C5779" s="9">
        <v>0</v>
      </c>
      <c r="D5779" t="s">
        <v>162</v>
      </c>
      <c r="E5779" s="25">
        <v>0.48942076687867797</v>
      </c>
      <c r="F5779" s="25">
        <v>0.54969030982100719</v>
      </c>
      <c r="G5779" s="25">
        <v>0.83194095236837184</v>
      </c>
      <c r="H5779" s="10">
        <v>0</v>
      </c>
    </row>
    <row r="5780" spans="1:8" x14ac:dyDescent="0.35">
      <c r="A5780" s="9" t="str">
        <f t="shared" si="190"/>
        <v>CONSUMO PER CAPITA (kg ó litros por individuo).Fruta Ing.DE 15 A 19 AÑOS</v>
      </c>
      <c r="B5780" s="9">
        <v>0</v>
      </c>
      <c r="C5780" s="9">
        <v>0</v>
      </c>
      <c r="D5780" t="s">
        <v>163</v>
      </c>
      <c r="E5780" s="25">
        <v>3.4058930491160364E-2</v>
      </c>
      <c r="F5780" s="25">
        <v>0.19790648474070832</v>
      </c>
      <c r="G5780" s="25">
        <v>2.9718134176203101E-2</v>
      </c>
      <c r="H5780" s="10">
        <v>0</v>
      </c>
    </row>
    <row r="5781" spans="1:8" x14ac:dyDescent="0.35">
      <c r="A5781" s="9" t="str">
        <f t="shared" si="190"/>
        <v>CONSUMO PER CAPITA (kg ó litros por individuo).Fruta Ing.DE 20 A 24 AÑOS</v>
      </c>
      <c r="B5781" s="9">
        <v>0</v>
      </c>
      <c r="C5781" s="9">
        <v>0</v>
      </c>
      <c r="D5781" t="s">
        <v>164</v>
      </c>
      <c r="E5781" s="25">
        <v>0.20076119329075667</v>
      </c>
      <c r="F5781" s="25">
        <v>9.8800028581925631E-2</v>
      </c>
      <c r="G5781" s="25">
        <v>0.20500032878172825</v>
      </c>
      <c r="H5781" s="10">
        <v>0</v>
      </c>
    </row>
    <row r="5782" spans="1:8" x14ac:dyDescent="0.35">
      <c r="A5782" s="9" t="str">
        <f t="shared" si="190"/>
        <v>CONSUMO PER CAPITA (kg ó litros por individuo).Fruta Ing.DE 25 A 34 AÑOS</v>
      </c>
      <c r="B5782" s="9">
        <v>0</v>
      </c>
      <c r="C5782" s="9">
        <v>0</v>
      </c>
      <c r="D5782" t="s">
        <v>165</v>
      </c>
      <c r="E5782" s="25">
        <v>0.24481325716412111</v>
      </c>
      <c r="F5782" s="25">
        <v>0.17021443944028886</v>
      </c>
      <c r="G5782" s="25">
        <v>0.18853204704145871</v>
      </c>
      <c r="H5782" s="10">
        <v>0</v>
      </c>
    </row>
    <row r="5783" spans="1:8" x14ac:dyDescent="0.35">
      <c r="A5783" s="9" t="str">
        <f t="shared" si="190"/>
        <v>CONSUMO PER CAPITA (kg ó litros por individuo).Fruta Ing.DE 35 A 49 AÑOS</v>
      </c>
      <c r="B5783" s="9">
        <v>0</v>
      </c>
      <c r="C5783" s="9">
        <v>0</v>
      </c>
      <c r="D5783" t="s">
        <v>166</v>
      </c>
      <c r="E5783" s="25">
        <v>0.56452196156617418</v>
      </c>
      <c r="F5783" s="25">
        <v>0.37457231137838448</v>
      </c>
      <c r="G5783" s="25">
        <v>0.59423858678260666</v>
      </c>
      <c r="H5783" s="10">
        <v>0</v>
      </c>
    </row>
    <row r="5784" spans="1:8" x14ac:dyDescent="0.35">
      <c r="A5784" s="9" t="str">
        <f t="shared" si="190"/>
        <v>CONSUMO PER CAPITA (kg ó litros por individuo).Fruta Ing.DE 50 A 59 AÑOS</v>
      </c>
      <c r="B5784" s="9">
        <v>0</v>
      </c>
      <c r="C5784" s="9">
        <v>0</v>
      </c>
      <c r="D5784" t="s">
        <v>167</v>
      </c>
      <c r="E5784" s="25">
        <v>0.61286023558720337</v>
      </c>
      <c r="F5784" s="25">
        <v>0.55339990756509438</v>
      </c>
      <c r="G5784" s="25">
        <v>0.5762306570584661</v>
      </c>
      <c r="H5784" s="10">
        <v>0</v>
      </c>
    </row>
    <row r="5785" spans="1:8" x14ac:dyDescent="0.35">
      <c r="A5785" s="9" t="str">
        <f t="shared" si="190"/>
        <v>CONSUMO PER CAPITA (kg ó litros por individuo).Fruta Ing.DE 60 A 75 AÑOS</v>
      </c>
      <c r="B5785" s="9">
        <v>0</v>
      </c>
      <c r="C5785" s="9">
        <v>0</v>
      </c>
      <c r="D5785" t="s">
        <v>168</v>
      </c>
      <c r="E5785" s="25">
        <v>0.62552594033849673</v>
      </c>
      <c r="F5785" s="25">
        <v>0.75845723321547887</v>
      </c>
      <c r="G5785" s="25">
        <v>1.2405548912900486</v>
      </c>
      <c r="H5785" s="10">
        <v>0</v>
      </c>
    </row>
    <row r="5786" spans="1:8" x14ac:dyDescent="0.35">
      <c r="A5786" s="9" t="str">
        <f t="shared" si="190"/>
        <v>CONSUMO PER CAPITA (kg ó litros por individuo).Fruta Ing.NIVEL ALTO</v>
      </c>
      <c r="B5786" s="9">
        <v>0</v>
      </c>
      <c r="C5786" s="9">
        <v>0</v>
      </c>
      <c r="D5786" t="s">
        <v>256</v>
      </c>
      <c r="E5786" s="25">
        <v>0.42814014133851541</v>
      </c>
      <c r="F5786" s="25">
        <v>0.39451471540605831</v>
      </c>
      <c r="G5786" s="25">
        <v>0.38507653677042875</v>
      </c>
      <c r="H5786" s="10">
        <v>0</v>
      </c>
    </row>
    <row r="5787" spans="1:8" x14ac:dyDescent="0.35">
      <c r="A5787" s="9" t="str">
        <f t="shared" si="190"/>
        <v>CONSUMO PER CAPITA (kg ó litros por individuo).Fruta Ing.NIVEL MEDIO ALTO</v>
      </c>
      <c r="B5787" s="9">
        <v>0</v>
      </c>
      <c r="C5787" s="9">
        <v>0</v>
      </c>
      <c r="D5787" t="s">
        <v>257</v>
      </c>
      <c r="E5787" s="25">
        <v>0.31632353186778001</v>
      </c>
      <c r="F5787" s="25">
        <v>0.30400974487686311</v>
      </c>
      <c r="G5787" s="25">
        <v>0.7159139766967777</v>
      </c>
      <c r="H5787" s="10">
        <v>0</v>
      </c>
    </row>
    <row r="5788" spans="1:8" x14ac:dyDescent="0.35">
      <c r="A5788" s="9" t="str">
        <f t="shared" si="190"/>
        <v>CONSUMO PER CAPITA (kg ó litros por individuo).Fruta Ing.NIVEL MEDIO</v>
      </c>
      <c r="B5788" s="9">
        <v>0</v>
      </c>
      <c r="C5788" s="9">
        <v>0</v>
      </c>
      <c r="D5788" t="s">
        <v>258</v>
      </c>
      <c r="E5788" s="25">
        <v>0.59058962692426176</v>
      </c>
      <c r="F5788" s="25">
        <v>0.545774228219154</v>
      </c>
      <c r="G5788" s="25">
        <v>0.67676149388523366</v>
      </c>
      <c r="H5788" s="10">
        <v>0</v>
      </c>
    </row>
    <row r="5789" spans="1:8" x14ac:dyDescent="0.35">
      <c r="A5789" s="9" t="str">
        <f t="shared" si="190"/>
        <v>CONSUMO PER CAPITA (kg ó litros por individuo).Fruta Ing.NIVEL MEDIO BAJO</v>
      </c>
      <c r="B5789" s="9">
        <v>0</v>
      </c>
      <c r="C5789" s="9">
        <v>0</v>
      </c>
      <c r="D5789" t="s">
        <v>259</v>
      </c>
      <c r="E5789" s="25">
        <v>0.73642323347638261</v>
      </c>
      <c r="F5789" s="25">
        <v>0.42067264617684991</v>
      </c>
      <c r="G5789" s="25">
        <v>0.30432088290415882</v>
      </c>
      <c r="H5789" s="10">
        <v>0</v>
      </c>
    </row>
    <row r="5790" spans="1:8" x14ac:dyDescent="0.35">
      <c r="A5790" s="9" t="str">
        <f t="shared" si="190"/>
        <v>CONSUMO PER CAPITA (kg ó litros por individuo).Fruta Ing.NIVEL BAJO</v>
      </c>
      <c r="B5790" s="9">
        <v>0</v>
      </c>
      <c r="C5790" s="9">
        <v>0</v>
      </c>
      <c r="D5790" t="s">
        <v>260</v>
      </c>
      <c r="E5790" s="25">
        <v>0.36193649546001583</v>
      </c>
      <c r="F5790" s="25">
        <v>0.46248249814316383</v>
      </c>
      <c r="G5790" s="25">
        <v>0.93229242369284682</v>
      </c>
      <c r="H5790" s="10">
        <v>0</v>
      </c>
    </row>
    <row r="5791" spans="1:8" x14ac:dyDescent="0.35">
      <c r="A5791" s="9" t="str">
        <f t="shared" si="190"/>
        <v>CONSUMO PER CAPITA (kg ó litros por individuo).Fruta Ing.HOMBRE</v>
      </c>
      <c r="B5791" s="9">
        <v>0</v>
      </c>
      <c r="C5791" s="9">
        <v>0</v>
      </c>
      <c r="D5791" t="s">
        <v>173</v>
      </c>
      <c r="E5791" s="25">
        <v>0.4825055674528001</v>
      </c>
      <c r="F5791" s="25">
        <v>0.363138487045639</v>
      </c>
      <c r="G5791" s="25">
        <v>0.50917386329232328</v>
      </c>
      <c r="H5791" s="10">
        <v>0</v>
      </c>
    </row>
    <row r="5792" spans="1:8" x14ac:dyDescent="0.35">
      <c r="A5792" s="9" t="str">
        <f t="shared" si="190"/>
        <v>CONSUMO PER CAPITA (kg ó litros por individuo).Fruta Ing.MUJER</v>
      </c>
      <c r="B5792" s="9">
        <v>0</v>
      </c>
      <c r="C5792" s="9">
        <v>0</v>
      </c>
      <c r="D5792" t="s">
        <v>174</v>
      </c>
      <c r="E5792" s="25">
        <v>0.48234995316884488</v>
      </c>
      <c r="F5792" s="25">
        <v>0.51127986598782971</v>
      </c>
      <c r="G5792" s="25">
        <v>0.71951833459073344</v>
      </c>
      <c r="H5792" s="10">
        <v>0</v>
      </c>
    </row>
    <row r="5793" spans="1:8" x14ac:dyDescent="0.35">
      <c r="A5793" s="9" t="str">
        <f>$B$4683&amp;$C$5793&amp;D5793</f>
        <v>CONSUMO PER CAPITA (kg ó litros por individuo)Fruta Fresca IngT.ESPAÑA</v>
      </c>
      <c r="B5793" s="9">
        <v>0</v>
      </c>
      <c r="C5793" s="9" t="s">
        <v>103</v>
      </c>
      <c r="D5793" t="s">
        <v>145</v>
      </c>
      <c r="E5793" s="25">
        <v>0.45554508339171734</v>
      </c>
      <c r="F5793" s="25">
        <v>0.41412391113872976</v>
      </c>
      <c r="G5793" s="25">
        <v>0.59040304298799362</v>
      </c>
      <c r="H5793" s="10">
        <v>0</v>
      </c>
    </row>
    <row r="5794" spans="1:8" x14ac:dyDescent="0.35">
      <c r="A5794" s="9" t="str">
        <f t="shared" ref="A5794:A5822" si="191">$B$4683&amp;$C$5793&amp;D5794</f>
        <v>CONSUMO PER CAPITA (kg ó litros por individuo)Fruta Fresca IngBCN AM</v>
      </c>
      <c r="B5794" s="9">
        <v>0</v>
      </c>
      <c r="C5794" s="9">
        <v>0</v>
      </c>
      <c r="D5794" t="s">
        <v>147</v>
      </c>
      <c r="E5794" s="25">
        <v>0.39697304323634741</v>
      </c>
      <c r="F5794" s="25">
        <v>0.42774095118644784</v>
      </c>
      <c r="G5794" s="25">
        <v>1.4180549099174997</v>
      </c>
      <c r="H5794" s="10">
        <v>0</v>
      </c>
    </row>
    <row r="5795" spans="1:8" x14ac:dyDescent="0.35">
      <c r="A5795" s="9" t="str">
        <f t="shared" si="191"/>
        <v>CONSUMO PER CAPITA (kg ó litros por individuo)Fruta Fresca IngREST.CAT ARAGON</v>
      </c>
      <c r="B5795" s="9">
        <v>0</v>
      </c>
      <c r="C5795" s="9">
        <v>0</v>
      </c>
      <c r="D5795" t="s">
        <v>148</v>
      </c>
      <c r="E5795" s="25">
        <v>0.27795206844615755</v>
      </c>
      <c r="F5795" s="25">
        <v>0.30071289600501966</v>
      </c>
      <c r="G5795" s="25">
        <v>0.35689429583772675</v>
      </c>
      <c r="H5795" s="10">
        <v>0</v>
      </c>
    </row>
    <row r="5796" spans="1:8" x14ac:dyDescent="0.35">
      <c r="A5796" s="9" t="str">
        <f t="shared" si="191"/>
        <v>CONSUMO PER CAPITA (kg ó litros por individuo)Fruta Fresca IngLEVANTE</v>
      </c>
      <c r="B5796" s="9">
        <v>0</v>
      </c>
      <c r="C5796" s="9">
        <v>0</v>
      </c>
      <c r="D5796" t="s">
        <v>149</v>
      </c>
      <c r="E5796" s="25">
        <v>0.30108174265906795</v>
      </c>
      <c r="F5796" s="25">
        <v>0.68849417341799402</v>
      </c>
      <c r="G5796" s="25">
        <v>0.92600440488995484</v>
      </c>
      <c r="H5796" s="10">
        <v>0</v>
      </c>
    </row>
    <row r="5797" spans="1:8" x14ac:dyDescent="0.35">
      <c r="A5797" s="9" t="str">
        <f t="shared" si="191"/>
        <v>CONSUMO PER CAPITA (kg ó litros por individuo)Fruta Fresca IngANDALUCIA</v>
      </c>
      <c r="B5797" s="9">
        <v>0</v>
      </c>
      <c r="C5797" s="9">
        <v>0</v>
      </c>
      <c r="D5797" t="s">
        <v>150</v>
      </c>
      <c r="E5797" s="25">
        <v>0.29212687561373862</v>
      </c>
      <c r="F5797" s="25">
        <v>0.18348649429190372</v>
      </c>
      <c r="G5797" s="25">
        <v>0.19797878199311084</v>
      </c>
      <c r="H5797" s="10">
        <v>0</v>
      </c>
    </row>
    <row r="5798" spans="1:8" x14ac:dyDescent="0.35">
      <c r="A5798" s="9" t="str">
        <f t="shared" si="191"/>
        <v>CONSUMO PER CAPITA (kg ó litros por individuo)Fruta Fresca IngMDD AM</v>
      </c>
      <c r="B5798" s="9">
        <v>0</v>
      </c>
      <c r="C5798" s="9">
        <v>0</v>
      </c>
      <c r="D5798" t="s">
        <v>151</v>
      </c>
      <c r="E5798" s="25">
        <v>0.46365678911563535</v>
      </c>
      <c r="F5798" s="25">
        <v>0.43903550674650449</v>
      </c>
      <c r="G5798" s="25">
        <v>0.743740588568366</v>
      </c>
      <c r="H5798" s="10">
        <v>0</v>
      </c>
    </row>
    <row r="5799" spans="1:8" x14ac:dyDescent="0.35">
      <c r="A5799" s="9" t="str">
        <f t="shared" si="191"/>
        <v>CONSUMO PER CAPITA (kg ó litros por individuo)Fruta Fresca IngRTO CENTRO</v>
      </c>
      <c r="B5799" s="9">
        <v>0</v>
      </c>
      <c r="C5799" s="9">
        <v>0</v>
      </c>
      <c r="D5799" t="s">
        <v>152</v>
      </c>
      <c r="E5799" s="25">
        <v>0.76028249341108878</v>
      </c>
      <c r="F5799" s="25">
        <v>0.51531044234192758</v>
      </c>
      <c r="G5799" s="25">
        <v>0.43126235596796841</v>
      </c>
      <c r="H5799" s="10">
        <v>0</v>
      </c>
    </row>
    <row r="5800" spans="1:8" x14ac:dyDescent="0.35">
      <c r="A5800" s="9" t="str">
        <f t="shared" si="191"/>
        <v>CONSUMO PER CAPITA (kg ó litros por individuo)Fruta Fresca IngNORTE-CENTRO</v>
      </c>
      <c r="B5800" s="9">
        <v>0</v>
      </c>
      <c r="C5800" s="9">
        <v>0</v>
      </c>
      <c r="D5800" t="s">
        <v>153</v>
      </c>
      <c r="E5800" s="25">
        <v>0.58354931575103486</v>
      </c>
      <c r="F5800" s="25">
        <v>0.3472782274379323</v>
      </c>
      <c r="G5800" s="25">
        <v>0.50797319985301703</v>
      </c>
      <c r="H5800" s="10">
        <v>0</v>
      </c>
    </row>
    <row r="5801" spans="1:8" x14ac:dyDescent="0.35">
      <c r="A5801" s="9" t="str">
        <f t="shared" si="191"/>
        <v>CONSUMO PER CAPITA (kg ó litros por individuo)Fruta Fresca IngNOROESTE</v>
      </c>
      <c r="B5801" s="9">
        <v>0</v>
      </c>
      <c r="C5801" s="9">
        <v>0</v>
      </c>
      <c r="D5801" t="s">
        <v>154</v>
      </c>
      <c r="E5801" s="25">
        <v>0.93985512748746036</v>
      </c>
      <c r="F5801" s="25">
        <v>0.53654463258360019</v>
      </c>
      <c r="G5801" s="25">
        <v>0.39383632069160096</v>
      </c>
      <c r="H5801" s="10">
        <v>0</v>
      </c>
    </row>
    <row r="5802" spans="1:8" x14ac:dyDescent="0.35">
      <c r="A5802" s="9" t="str">
        <f t="shared" si="191"/>
        <v>CONSUMO PER CAPITA (kg ó litros por individuo)Fruta Fresca Ing&lt;2MIL</v>
      </c>
      <c r="B5802" s="9">
        <v>0</v>
      </c>
      <c r="C5802" s="9">
        <v>0</v>
      </c>
      <c r="D5802" t="s">
        <v>155</v>
      </c>
      <c r="E5802" s="25">
        <v>0.65332880080099653</v>
      </c>
      <c r="F5802" s="25">
        <v>0.46748175068629133</v>
      </c>
      <c r="G5802" s="25">
        <v>0.42343265151549403</v>
      </c>
      <c r="H5802" s="10">
        <v>0</v>
      </c>
    </row>
    <row r="5803" spans="1:8" x14ac:dyDescent="0.35">
      <c r="A5803" s="9" t="str">
        <f t="shared" si="191"/>
        <v>CONSUMO PER CAPITA (kg ó litros por individuo)Fruta Fresca Ing2-5MIL</v>
      </c>
      <c r="B5803" s="9">
        <v>0</v>
      </c>
      <c r="C5803" s="9">
        <v>0</v>
      </c>
      <c r="D5803" t="s">
        <v>156</v>
      </c>
      <c r="E5803" s="25">
        <v>0.22443360855532182</v>
      </c>
      <c r="F5803" s="25">
        <v>0.16939691296526657</v>
      </c>
      <c r="G5803" s="25">
        <v>0.14912035302078008</v>
      </c>
      <c r="H5803" s="10">
        <v>0</v>
      </c>
    </row>
    <row r="5804" spans="1:8" x14ac:dyDescent="0.35">
      <c r="A5804" s="9" t="str">
        <f t="shared" si="191"/>
        <v>CONSUMO PER CAPITA (kg ó litros por individuo)Fruta Fresca Ing5-10MIL</v>
      </c>
      <c r="B5804" s="9">
        <v>0</v>
      </c>
      <c r="C5804" s="9">
        <v>0</v>
      </c>
      <c r="D5804" t="s">
        <v>157</v>
      </c>
      <c r="E5804" s="25">
        <v>1.0331857385532031</v>
      </c>
      <c r="F5804" s="25">
        <v>0.36754767577768571</v>
      </c>
      <c r="G5804" s="25">
        <v>0.65025355141731245</v>
      </c>
      <c r="H5804" s="10">
        <v>0</v>
      </c>
    </row>
    <row r="5805" spans="1:8" x14ac:dyDescent="0.35">
      <c r="A5805" s="9" t="str">
        <f t="shared" si="191"/>
        <v>CONSUMO PER CAPITA (kg ó litros por individuo)Fruta Fresca Ing10-30MIL</v>
      </c>
      <c r="B5805" s="9">
        <v>0</v>
      </c>
      <c r="C5805" s="9">
        <v>0</v>
      </c>
      <c r="D5805" t="s">
        <v>158</v>
      </c>
      <c r="E5805" s="25">
        <v>0.42193027232778224</v>
      </c>
      <c r="F5805" s="25">
        <v>0.3152123286900006</v>
      </c>
      <c r="G5805" s="25">
        <v>0.4522123851329472</v>
      </c>
      <c r="H5805" s="10">
        <v>0</v>
      </c>
    </row>
    <row r="5806" spans="1:8" x14ac:dyDescent="0.35">
      <c r="A5806" s="9" t="str">
        <f t="shared" si="191"/>
        <v>CONSUMO PER CAPITA (kg ó litros por individuo)Fruta Fresca Ing30-100MIL</v>
      </c>
      <c r="B5806" s="9">
        <v>0</v>
      </c>
      <c r="C5806" s="9">
        <v>0</v>
      </c>
      <c r="D5806" t="s">
        <v>159</v>
      </c>
      <c r="E5806" s="25">
        <v>0.4222847587018152</v>
      </c>
      <c r="F5806" s="25">
        <v>0.34288661033701834</v>
      </c>
      <c r="G5806" s="25">
        <v>0.32485251923076591</v>
      </c>
      <c r="H5806" s="10">
        <v>0</v>
      </c>
    </row>
    <row r="5807" spans="1:8" x14ac:dyDescent="0.35">
      <c r="A5807" s="9" t="str">
        <f t="shared" si="191"/>
        <v>CONSUMO PER CAPITA (kg ó litros por individuo)Fruta Fresca Ing100-200MIL</v>
      </c>
      <c r="B5807" s="9">
        <v>0</v>
      </c>
      <c r="C5807" s="9">
        <v>0</v>
      </c>
      <c r="D5807" t="s">
        <v>160</v>
      </c>
      <c r="E5807" s="25">
        <v>0.28135779889576434</v>
      </c>
      <c r="F5807" s="25">
        <v>0.2592214127239319</v>
      </c>
      <c r="G5807" s="25">
        <v>1.2630015232295446</v>
      </c>
      <c r="H5807" s="10">
        <v>0</v>
      </c>
    </row>
    <row r="5808" spans="1:8" x14ac:dyDescent="0.35">
      <c r="A5808" s="9" t="str">
        <f t="shared" si="191"/>
        <v>CONSUMO PER CAPITA (kg ó litros por individuo)Fruta Fresca Ing200-500MIL</v>
      </c>
      <c r="B5808" s="9">
        <v>0</v>
      </c>
      <c r="C5808" s="9">
        <v>0</v>
      </c>
      <c r="D5808" t="s">
        <v>161</v>
      </c>
      <c r="E5808" s="25">
        <v>0.33887341140933502</v>
      </c>
      <c r="F5808" s="25">
        <v>0.75990486209439934</v>
      </c>
      <c r="G5808" s="25">
        <v>0.6326689286633187</v>
      </c>
      <c r="H5808" s="10">
        <v>0</v>
      </c>
    </row>
    <row r="5809" spans="1:8" x14ac:dyDescent="0.35">
      <c r="A5809" s="9" t="str">
        <f t="shared" si="191"/>
        <v>CONSUMO PER CAPITA (kg ó litros por individuo)Fruta Fresca Ing&gt;500MIL</v>
      </c>
      <c r="B5809" s="9">
        <v>0</v>
      </c>
      <c r="C5809" s="9">
        <v>0</v>
      </c>
      <c r="D5809" t="s">
        <v>162</v>
      </c>
      <c r="E5809" s="25">
        <v>0.46621121568855861</v>
      </c>
      <c r="F5809" s="25">
        <v>0.530931411626824</v>
      </c>
      <c r="G5809" s="25">
        <v>0.81591912051172188</v>
      </c>
      <c r="H5809" s="10">
        <v>0</v>
      </c>
    </row>
    <row r="5810" spans="1:8" x14ac:dyDescent="0.35">
      <c r="A5810" s="9" t="str">
        <f t="shared" si="191"/>
        <v>CONSUMO PER CAPITA (kg ó litros por individuo)Fruta Fresca IngDE 15 A 19 AÑOS</v>
      </c>
      <c r="B5810" s="9">
        <v>0</v>
      </c>
      <c r="C5810" s="9">
        <v>0</v>
      </c>
      <c r="D5810" t="s">
        <v>163</v>
      </c>
      <c r="E5810" s="25">
        <v>2.9590389998586944E-2</v>
      </c>
      <c r="F5810" s="25">
        <v>0.19790648474070832</v>
      </c>
      <c r="G5810" s="25">
        <v>2.9718134176203101E-2</v>
      </c>
      <c r="H5810" s="10">
        <v>0</v>
      </c>
    </row>
    <row r="5811" spans="1:8" x14ac:dyDescent="0.35">
      <c r="A5811" s="9" t="str">
        <f t="shared" si="191"/>
        <v>CONSUMO PER CAPITA (kg ó litros por individuo)Fruta Fresca IngDE 20 A 24 AÑOS</v>
      </c>
      <c r="B5811" s="9">
        <v>0</v>
      </c>
      <c r="C5811" s="9">
        <v>0</v>
      </c>
      <c r="D5811" t="s">
        <v>164</v>
      </c>
      <c r="E5811" s="25">
        <v>0.20000661216166624</v>
      </c>
      <c r="F5811" s="25">
        <v>9.505571690285633E-2</v>
      </c>
      <c r="G5811" s="25">
        <v>0.20206633197357934</v>
      </c>
      <c r="H5811" s="10">
        <v>0</v>
      </c>
    </row>
    <row r="5812" spans="1:8" x14ac:dyDescent="0.35">
      <c r="A5812" s="9" t="str">
        <f t="shared" si="191"/>
        <v>CONSUMO PER CAPITA (kg ó litros por individuo)Fruta Fresca IngDE 25 A 34 AÑOS</v>
      </c>
      <c r="B5812" s="9">
        <v>0</v>
      </c>
      <c r="C5812" s="9">
        <v>0</v>
      </c>
      <c r="D5812" t="s">
        <v>165</v>
      </c>
      <c r="E5812" s="25">
        <v>0.23776715961972672</v>
      </c>
      <c r="F5812" s="25">
        <v>0.16720670110959235</v>
      </c>
      <c r="G5812" s="25">
        <v>0.18703050366166504</v>
      </c>
      <c r="H5812" s="10">
        <v>0</v>
      </c>
    </row>
    <row r="5813" spans="1:8" x14ac:dyDescent="0.35">
      <c r="A5813" s="9" t="str">
        <f t="shared" si="191"/>
        <v>CONSUMO PER CAPITA (kg ó litros por individuo)Fruta Fresca IngDE 35 A 49 AÑOS</v>
      </c>
      <c r="B5813" s="9">
        <v>0</v>
      </c>
      <c r="C5813" s="9">
        <v>0</v>
      </c>
      <c r="D5813" t="s">
        <v>166</v>
      </c>
      <c r="E5813" s="25">
        <v>0.54910792389380958</v>
      </c>
      <c r="F5813" s="25">
        <v>0.35900417940596141</v>
      </c>
      <c r="G5813" s="25">
        <v>0.58231686013647277</v>
      </c>
      <c r="H5813" s="10">
        <v>0</v>
      </c>
    </row>
    <row r="5814" spans="1:8" x14ac:dyDescent="0.35">
      <c r="A5814" s="9" t="str">
        <f t="shared" si="191"/>
        <v>CONSUMO PER CAPITA (kg ó litros por individuo)Fruta Fresca IngDE 50 A 59 AÑOS</v>
      </c>
      <c r="B5814" s="9">
        <v>0</v>
      </c>
      <c r="C5814" s="9">
        <v>0</v>
      </c>
      <c r="D5814" t="s">
        <v>167</v>
      </c>
      <c r="E5814" s="25">
        <v>0.55151932870010245</v>
      </c>
      <c r="F5814" s="25">
        <v>0.49984747047787181</v>
      </c>
      <c r="G5814" s="25">
        <v>0.51782512996586605</v>
      </c>
      <c r="H5814" s="10">
        <v>0</v>
      </c>
    </row>
    <row r="5815" spans="1:8" x14ac:dyDescent="0.35">
      <c r="A5815" s="9" t="str">
        <f t="shared" si="191"/>
        <v>CONSUMO PER CAPITA (kg ó litros por individuo)Fruta Fresca IngDE 60 A 75 AÑOS</v>
      </c>
      <c r="B5815" s="9">
        <v>0</v>
      </c>
      <c r="C5815" s="9">
        <v>0</v>
      </c>
      <c r="D5815" t="s">
        <v>168</v>
      </c>
      <c r="E5815" s="25">
        <v>0.58641308165717332</v>
      </c>
      <c r="F5815" s="25">
        <v>0.72486732899080786</v>
      </c>
      <c r="G5815" s="25">
        <v>1.2006063302845271</v>
      </c>
      <c r="H5815" s="10">
        <v>0</v>
      </c>
    </row>
    <row r="5816" spans="1:8" x14ac:dyDescent="0.35">
      <c r="A5816" s="9" t="str">
        <f t="shared" si="191"/>
        <v>CONSUMO PER CAPITA (kg ó litros por individuo)Fruta Fresca IngNIVEL ALTO</v>
      </c>
      <c r="B5816" s="9">
        <v>0</v>
      </c>
      <c r="C5816" s="9">
        <v>0</v>
      </c>
      <c r="D5816" t="s">
        <v>256</v>
      </c>
      <c r="E5816" s="25">
        <v>0.40490916431467788</v>
      </c>
      <c r="F5816" s="25">
        <v>0.37740025506115027</v>
      </c>
      <c r="G5816" s="25">
        <v>0.35241720284703115</v>
      </c>
      <c r="H5816" s="10">
        <v>0</v>
      </c>
    </row>
    <row r="5817" spans="1:8" x14ac:dyDescent="0.35">
      <c r="A5817" s="9" t="str">
        <f t="shared" si="191"/>
        <v>CONSUMO PER CAPITA (kg ó litros por individuo)Fruta Fresca IngNIVEL MEDIO ALTO</v>
      </c>
      <c r="B5817" s="9">
        <v>0</v>
      </c>
      <c r="C5817" s="9">
        <v>0</v>
      </c>
      <c r="D5817" t="s">
        <v>257</v>
      </c>
      <c r="E5817" s="25">
        <v>0.29059894434871514</v>
      </c>
      <c r="F5817" s="25">
        <v>0.28419469515877477</v>
      </c>
      <c r="G5817" s="25">
        <v>0.69867894020278198</v>
      </c>
      <c r="H5817" s="10">
        <v>0</v>
      </c>
    </row>
    <row r="5818" spans="1:8" x14ac:dyDescent="0.35">
      <c r="A5818" s="9" t="str">
        <f t="shared" si="191"/>
        <v>CONSUMO PER CAPITA (kg ó litros por individuo)Fruta Fresca IngNIVEL MEDIO</v>
      </c>
      <c r="B5818" s="9">
        <v>0</v>
      </c>
      <c r="C5818" s="9">
        <v>0</v>
      </c>
      <c r="D5818" t="s">
        <v>258</v>
      </c>
      <c r="E5818" s="25">
        <v>0.56618487094568681</v>
      </c>
      <c r="F5818" s="25">
        <v>0.52274226231251542</v>
      </c>
      <c r="G5818" s="25">
        <v>0.65489925703294016</v>
      </c>
      <c r="H5818" s="10">
        <v>0</v>
      </c>
    </row>
    <row r="5819" spans="1:8" x14ac:dyDescent="0.35">
      <c r="A5819" s="9" t="str">
        <f t="shared" si="191"/>
        <v>CONSUMO PER CAPITA (kg ó litros por individuo)Fruta Fresca IngNIVEL MEDIO BAJO</v>
      </c>
      <c r="B5819" s="9">
        <v>0</v>
      </c>
      <c r="C5819" s="9">
        <v>0</v>
      </c>
      <c r="D5819" t="s">
        <v>259</v>
      </c>
      <c r="E5819" s="25">
        <v>0.6979203694820435</v>
      </c>
      <c r="F5819" s="25">
        <v>0.38313372019368652</v>
      </c>
      <c r="G5819" s="25">
        <v>0.27402858018170134</v>
      </c>
      <c r="H5819" s="10">
        <v>0</v>
      </c>
    </row>
    <row r="5820" spans="1:8" x14ac:dyDescent="0.35">
      <c r="A5820" s="9" t="str">
        <f t="shared" si="191"/>
        <v>CONSUMO PER CAPITA (kg ó litros por individuo)Fruta Fresca IngNIVEL BAJO</v>
      </c>
      <c r="B5820" s="9">
        <v>0</v>
      </c>
      <c r="C5820" s="9">
        <v>0</v>
      </c>
      <c r="D5820" t="s">
        <v>260</v>
      </c>
      <c r="E5820" s="25">
        <v>0.33553513093330134</v>
      </c>
      <c r="F5820" s="25">
        <v>0.43877834040699154</v>
      </c>
      <c r="G5820" s="25">
        <v>0.91136651550204861</v>
      </c>
      <c r="H5820" s="10">
        <v>0</v>
      </c>
    </row>
    <row r="5821" spans="1:8" x14ac:dyDescent="0.35">
      <c r="A5821" s="9" t="str">
        <f t="shared" si="191"/>
        <v>CONSUMO PER CAPITA (kg ó litros por individuo)Fruta Fresca IngHOMBRE</v>
      </c>
      <c r="B5821" s="9">
        <v>0</v>
      </c>
      <c r="C5821" s="9">
        <v>0</v>
      </c>
      <c r="D5821" t="s">
        <v>173</v>
      </c>
      <c r="E5821" s="25">
        <v>0.45469914857578247</v>
      </c>
      <c r="F5821" s="25">
        <v>0.3391745144578725</v>
      </c>
      <c r="G5821" s="25">
        <v>0.48242299148014778</v>
      </c>
      <c r="H5821" s="10">
        <v>0</v>
      </c>
    </row>
    <row r="5822" spans="1:8" x14ac:dyDescent="0.35">
      <c r="A5822" s="9" t="str">
        <f t="shared" si="191"/>
        <v>CONSUMO PER CAPITA (kg ó litros por individuo)Fruta Fresca IngMUJER</v>
      </c>
      <c r="B5822" s="9">
        <v>0</v>
      </c>
      <c r="C5822" s="9">
        <v>0</v>
      </c>
      <c r="D5822" t="s">
        <v>174</v>
      </c>
      <c r="E5822" s="25">
        <v>0.45638252206405105</v>
      </c>
      <c r="F5822" s="25">
        <v>0.48817957060022033</v>
      </c>
      <c r="G5822" s="25">
        <v>0.69691702077426121</v>
      </c>
      <c r="H5822" s="10">
        <v>0</v>
      </c>
    </row>
    <row r="5823" spans="1:8" x14ac:dyDescent="0.35">
      <c r="A5823" s="9" t="str">
        <f>$B$4683&amp;$C$5823&amp;D5823</f>
        <v>CONSUMO PER CAPITA (kg ó litros por individuo)Manzana Ing.T.ESPAÑA</v>
      </c>
      <c r="B5823" s="9">
        <v>0</v>
      </c>
      <c r="C5823" s="9" t="s">
        <v>104</v>
      </c>
      <c r="D5823" t="s">
        <v>145</v>
      </c>
      <c r="E5823" s="25">
        <v>7.2054876955101724E-2</v>
      </c>
      <c r="F5823" s="25">
        <v>4.3109401561765993E-2</v>
      </c>
      <c r="G5823" s="25">
        <v>8.5856979740646419E-2</v>
      </c>
      <c r="H5823" s="10">
        <v>0</v>
      </c>
    </row>
    <row r="5824" spans="1:8" x14ac:dyDescent="0.35">
      <c r="A5824" s="9" t="str">
        <f t="shared" ref="A5824:A5835" si="192">$B$4683&amp;$C$4683&amp;D5824</f>
        <v>CONSUMO PER CAPITA (kg ó litros por individuo).T.Alimentos TOTAL INGBCN AM</v>
      </c>
      <c r="B5824" s="9">
        <v>0</v>
      </c>
      <c r="C5824" s="9">
        <v>0</v>
      </c>
      <c r="D5824" t="s">
        <v>147</v>
      </c>
      <c r="E5824" s="25">
        <v>3.1384206557203323E-2</v>
      </c>
      <c r="F5824" s="25">
        <v>1.0154279734040657E-2</v>
      </c>
      <c r="G5824" s="25">
        <v>0.16061223415799969</v>
      </c>
      <c r="H5824" s="10">
        <v>0</v>
      </c>
    </row>
    <row r="5825" spans="1:8" x14ac:dyDescent="0.35">
      <c r="A5825" s="9" t="str">
        <f t="shared" si="192"/>
        <v>CONSUMO PER CAPITA (kg ó litros por individuo).T.Alimentos TOTAL INGREST.CAT ARAGON</v>
      </c>
      <c r="B5825" s="9">
        <v>0</v>
      </c>
      <c r="C5825" s="9">
        <v>0</v>
      </c>
      <c r="D5825" t="s">
        <v>148</v>
      </c>
      <c r="E5825" s="25">
        <v>3.0441510446672641E-2</v>
      </c>
      <c r="F5825" s="25">
        <v>4.7257438230391254E-2</v>
      </c>
      <c r="G5825" s="25">
        <v>6.525371624690933E-2</v>
      </c>
      <c r="H5825" s="10">
        <v>0</v>
      </c>
    </row>
    <row r="5826" spans="1:8" x14ac:dyDescent="0.35">
      <c r="A5826" s="9" t="str">
        <f t="shared" si="192"/>
        <v>CONSUMO PER CAPITA (kg ó litros por individuo).T.Alimentos TOTAL INGLEVANTE</v>
      </c>
      <c r="B5826" s="9">
        <v>0</v>
      </c>
      <c r="C5826" s="9">
        <v>0</v>
      </c>
      <c r="D5826" t="s">
        <v>149</v>
      </c>
      <c r="E5826" s="25">
        <v>8.1587629236606063E-3</v>
      </c>
      <c r="F5826" s="25">
        <v>4.2515256506508392E-2</v>
      </c>
      <c r="G5826" s="25">
        <v>0.1471671474230199</v>
      </c>
      <c r="H5826" s="10">
        <v>0</v>
      </c>
    </row>
    <row r="5827" spans="1:8" x14ac:dyDescent="0.35">
      <c r="A5827" s="9" t="str">
        <f t="shared" si="192"/>
        <v>CONSUMO PER CAPITA (kg ó litros por individuo).T.Alimentos TOTAL INGANDALUCIA</v>
      </c>
      <c r="B5827" s="9">
        <v>0</v>
      </c>
      <c r="C5827" s="9">
        <v>0</v>
      </c>
      <c r="D5827" t="s">
        <v>150</v>
      </c>
      <c r="E5827" s="25">
        <v>3.7756617332601286E-2</v>
      </c>
      <c r="F5827" s="25">
        <v>1.8335652765910846E-2</v>
      </c>
      <c r="G5827" s="25">
        <v>4.5458221791268655E-2</v>
      </c>
      <c r="H5827" s="10">
        <v>0</v>
      </c>
    </row>
    <row r="5828" spans="1:8" x14ac:dyDescent="0.35">
      <c r="A5828" s="9" t="str">
        <f t="shared" si="192"/>
        <v>CONSUMO PER CAPITA (kg ó litros por individuo).T.Alimentos TOTAL INGMDD AM</v>
      </c>
      <c r="B5828" s="9">
        <v>0</v>
      </c>
      <c r="C5828" s="9">
        <v>0</v>
      </c>
      <c r="D5828" t="s">
        <v>151</v>
      </c>
      <c r="E5828" s="25">
        <v>0.10527738065207673</v>
      </c>
      <c r="F5828" s="25">
        <v>5.8782954273391488E-2</v>
      </c>
      <c r="G5828" s="25">
        <v>8.9832565905591383E-2</v>
      </c>
      <c r="H5828" s="10">
        <v>0</v>
      </c>
    </row>
    <row r="5829" spans="1:8" x14ac:dyDescent="0.35">
      <c r="A5829" s="9" t="str">
        <f t="shared" si="192"/>
        <v>CONSUMO PER CAPITA (kg ó litros por individuo).T.Alimentos TOTAL INGRTO CENTRO</v>
      </c>
      <c r="B5829" s="9">
        <v>0</v>
      </c>
      <c r="C5829" s="9">
        <v>0</v>
      </c>
      <c r="D5829" t="s">
        <v>152</v>
      </c>
      <c r="E5829" s="25">
        <v>0.23474819562181967</v>
      </c>
      <c r="F5829" s="25">
        <v>5.8480797390767066E-2</v>
      </c>
      <c r="G5829" s="25">
        <v>6.6716551291669174E-2</v>
      </c>
      <c r="H5829" s="10">
        <v>0</v>
      </c>
    </row>
    <row r="5830" spans="1:8" x14ac:dyDescent="0.35">
      <c r="A5830" s="9" t="str">
        <f t="shared" si="192"/>
        <v>CONSUMO PER CAPITA (kg ó litros por individuo).T.Alimentos TOTAL INGNORTE-CENTRO</v>
      </c>
      <c r="B5830" s="9">
        <v>0</v>
      </c>
      <c r="C5830" s="9">
        <v>0</v>
      </c>
      <c r="D5830" t="s">
        <v>153</v>
      </c>
      <c r="E5830" s="25">
        <v>1.8550596129254436E-2</v>
      </c>
      <c r="F5830" s="25">
        <v>1.5288148849220534E-2</v>
      </c>
      <c r="G5830" s="25">
        <v>4.1387317532623868E-2</v>
      </c>
      <c r="H5830" s="10">
        <v>0</v>
      </c>
    </row>
    <row r="5831" spans="1:8" x14ac:dyDescent="0.35">
      <c r="A5831" s="9" t="str">
        <f t="shared" si="192"/>
        <v>CONSUMO PER CAPITA (kg ó litros por individuo).T.Alimentos TOTAL INGNOROESTE</v>
      </c>
      <c r="B5831" s="9">
        <v>0</v>
      </c>
      <c r="C5831" s="9">
        <v>0</v>
      </c>
      <c r="D5831" t="s">
        <v>154</v>
      </c>
      <c r="E5831" s="25">
        <v>0.19758048190659375</v>
      </c>
      <c r="F5831" s="25">
        <v>0.11808600047562168</v>
      </c>
      <c r="G5831" s="25">
        <v>8.2444847516532527E-2</v>
      </c>
      <c r="H5831" s="10">
        <v>0</v>
      </c>
    </row>
    <row r="5832" spans="1:8" x14ac:dyDescent="0.35">
      <c r="A5832" s="9" t="str">
        <f t="shared" si="192"/>
        <v>CONSUMO PER CAPITA (kg ó litros por individuo).T.Alimentos TOTAL ING&lt;2MIL</v>
      </c>
      <c r="B5832" s="9">
        <v>0</v>
      </c>
      <c r="C5832" s="9">
        <v>0</v>
      </c>
      <c r="D5832" t="s">
        <v>155</v>
      </c>
      <c r="E5832" s="25">
        <v>0.18967963749217079</v>
      </c>
      <c r="F5832" s="25">
        <v>3.4199327773366962E-2</v>
      </c>
      <c r="G5832" s="25">
        <v>4.5031680641032914E-3</v>
      </c>
      <c r="H5832" s="10">
        <v>0</v>
      </c>
    </row>
    <row r="5833" spans="1:8" x14ac:dyDescent="0.35">
      <c r="A5833" s="9" t="str">
        <f t="shared" si="192"/>
        <v>CONSUMO PER CAPITA (kg ó litros por individuo).T.Alimentos TOTAL ING2-5MIL</v>
      </c>
      <c r="B5833" s="9">
        <v>0</v>
      </c>
      <c r="C5833" s="9">
        <v>0</v>
      </c>
      <c r="D5833" t="s">
        <v>156</v>
      </c>
      <c r="E5833" s="25">
        <v>7.9279429113959972E-3</v>
      </c>
      <c r="F5833" s="25" t="s">
        <v>282</v>
      </c>
      <c r="G5833" s="25">
        <v>1.0505237659280724E-2</v>
      </c>
      <c r="H5833" s="10">
        <v>0</v>
      </c>
    </row>
    <row r="5834" spans="1:8" x14ac:dyDescent="0.35">
      <c r="A5834" s="9" t="str">
        <f t="shared" si="192"/>
        <v>CONSUMO PER CAPITA (kg ó litros por individuo).T.Alimentos TOTAL ING5-10MIL</v>
      </c>
      <c r="B5834" s="9">
        <v>0</v>
      </c>
      <c r="C5834" s="9">
        <v>0</v>
      </c>
      <c r="D5834" t="s">
        <v>157</v>
      </c>
      <c r="E5834" s="25">
        <v>0.21798957811644781</v>
      </c>
      <c r="F5834" s="25">
        <v>6.5582655554788927E-2</v>
      </c>
      <c r="G5834" s="25">
        <v>0.30597175446921282</v>
      </c>
      <c r="H5834" s="10">
        <v>0</v>
      </c>
    </row>
    <row r="5835" spans="1:8" x14ac:dyDescent="0.35">
      <c r="A5835" s="9" t="str">
        <f t="shared" si="192"/>
        <v>CONSUMO PER CAPITA (kg ó litros por individuo).T.Alimentos TOTAL ING10-30MIL</v>
      </c>
      <c r="B5835" s="9">
        <v>0</v>
      </c>
      <c r="C5835" s="9">
        <v>0</v>
      </c>
      <c r="D5835" t="s">
        <v>158</v>
      </c>
      <c r="E5835" s="25">
        <v>3.3390834868152891E-2</v>
      </c>
      <c r="F5835" s="25">
        <v>1.4276167863684753E-2</v>
      </c>
      <c r="G5835" s="25">
        <v>6.9334910880480452E-2</v>
      </c>
      <c r="H5835" s="10">
        <v>0</v>
      </c>
    </row>
    <row r="5836" spans="1:8" x14ac:dyDescent="0.35">
      <c r="A5836" s="9" t="str">
        <f t="shared" ref="A5836:A5852" si="193">$B$4683&amp;$C$4683&amp;D5836</f>
        <v>CONSUMO PER CAPITA (kg ó litros por individuo).T.Alimentos TOTAL ING30-100MIL</v>
      </c>
      <c r="B5836" s="9">
        <v>0</v>
      </c>
      <c r="C5836" s="9">
        <v>0</v>
      </c>
      <c r="D5836" t="s">
        <v>159</v>
      </c>
      <c r="E5836" s="25">
        <v>6.6257882612838298E-2</v>
      </c>
      <c r="F5836" s="25">
        <v>3.2403787046923489E-2</v>
      </c>
      <c r="G5836" s="25">
        <v>3.1466501837247751E-2</v>
      </c>
      <c r="H5836" s="10">
        <v>0</v>
      </c>
    </row>
    <row r="5837" spans="1:8" x14ac:dyDescent="0.35">
      <c r="A5837" s="9" t="str">
        <f t="shared" si="193"/>
        <v>CONSUMO PER CAPITA (kg ó litros por individuo).T.Alimentos TOTAL ING100-200MIL</v>
      </c>
      <c r="B5837" s="9">
        <v>0</v>
      </c>
      <c r="C5837" s="9">
        <v>0</v>
      </c>
      <c r="D5837" t="s">
        <v>160</v>
      </c>
      <c r="E5837" s="25">
        <v>2.4531114733877639E-2</v>
      </c>
      <c r="F5837" s="25">
        <v>3.65218522327697E-2</v>
      </c>
      <c r="G5837" s="25">
        <v>0.13800016254135059</v>
      </c>
      <c r="H5837" s="10">
        <v>0</v>
      </c>
    </row>
    <row r="5838" spans="1:8" x14ac:dyDescent="0.35">
      <c r="A5838" s="9" t="str">
        <f t="shared" si="193"/>
        <v>CONSUMO PER CAPITA (kg ó litros por individuo).T.Alimentos TOTAL ING200-500MIL</v>
      </c>
      <c r="B5838" s="9">
        <v>0</v>
      </c>
      <c r="C5838" s="9">
        <v>0</v>
      </c>
      <c r="D5838" t="s">
        <v>161</v>
      </c>
      <c r="E5838" s="25">
        <v>4.3005221815384728E-2</v>
      </c>
      <c r="F5838" s="25">
        <v>0.11379055149402671</v>
      </c>
      <c r="G5838" s="25">
        <v>0.10392851187969601</v>
      </c>
      <c r="H5838" s="10">
        <v>0</v>
      </c>
    </row>
    <row r="5839" spans="1:8" x14ac:dyDescent="0.35">
      <c r="A5839" s="9" t="str">
        <f t="shared" si="193"/>
        <v>CONSUMO PER CAPITA (kg ó litros por individuo).T.Alimentos TOTAL ING&gt;500MIL</v>
      </c>
      <c r="B5839" s="9">
        <v>0</v>
      </c>
      <c r="C5839" s="9">
        <v>0</v>
      </c>
      <c r="D5839" t="s">
        <v>162</v>
      </c>
      <c r="E5839" s="25">
        <v>8.3881333525011426E-2</v>
      </c>
      <c r="F5839" s="25">
        <v>4.5290292323258534E-2</v>
      </c>
      <c r="G5839" s="25">
        <v>7.3762828561340255E-2</v>
      </c>
      <c r="H5839" s="10">
        <v>0</v>
      </c>
    </row>
    <row r="5840" spans="1:8" x14ac:dyDescent="0.35">
      <c r="A5840" s="9" t="str">
        <f t="shared" si="193"/>
        <v>CONSUMO PER CAPITA (kg ó litros por individuo).T.Alimentos TOTAL INGDE 15 A 19 AÑOS</v>
      </c>
      <c r="B5840" s="9">
        <v>0</v>
      </c>
      <c r="C5840" s="9">
        <v>0</v>
      </c>
      <c r="D5840" t="s">
        <v>163</v>
      </c>
      <c r="E5840" s="25" t="s">
        <v>282</v>
      </c>
      <c r="F5840" s="25">
        <v>5.3889702362551022E-2</v>
      </c>
      <c r="G5840" s="25">
        <v>1.7092629411045539E-2</v>
      </c>
      <c r="H5840" s="10">
        <v>0</v>
      </c>
    </row>
    <row r="5841" spans="1:8" x14ac:dyDescent="0.35">
      <c r="A5841" s="9" t="str">
        <f t="shared" si="193"/>
        <v>CONSUMO PER CAPITA (kg ó litros por individuo).T.Alimentos TOTAL INGDE 20 A 24 AÑOS</v>
      </c>
      <c r="B5841" s="9">
        <v>0</v>
      </c>
      <c r="C5841" s="9">
        <v>0</v>
      </c>
      <c r="D5841" t="s">
        <v>164</v>
      </c>
      <c r="E5841" s="25">
        <v>1.9210309445320376E-2</v>
      </c>
      <c r="F5841" s="25" t="s">
        <v>282</v>
      </c>
      <c r="G5841" s="25">
        <v>4.7717131766027418E-2</v>
      </c>
      <c r="H5841" s="10">
        <v>0</v>
      </c>
    </row>
    <row r="5842" spans="1:8" x14ac:dyDescent="0.35">
      <c r="A5842" s="9" t="str">
        <f t="shared" si="193"/>
        <v>CONSUMO PER CAPITA (kg ó litros por individuo).T.Alimentos TOTAL INGDE 25 A 34 AÑOS</v>
      </c>
      <c r="B5842" s="9">
        <v>0</v>
      </c>
      <c r="C5842" s="9">
        <v>0</v>
      </c>
      <c r="D5842" t="s">
        <v>165</v>
      </c>
      <c r="E5842" s="25">
        <v>1.4085312455800905E-2</v>
      </c>
      <c r="F5842" s="25">
        <v>3.8945036784794169E-3</v>
      </c>
      <c r="G5842" s="25">
        <v>1.7836045147245634E-2</v>
      </c>
      <c r="H5842" s="10">
        <v>0</v>
      </c>
    </row>
    <row r="5843" spans="1:8" x14ac:dyDescent="0.35">
      <c r="A5843" s="9" t="str">
        <f t="shared" si="193"/>
        <v>CONSUMO PER CAPITA (kg ó litros por individuo).T.Alimentos TOTAL INGDE 35 A 49 AÑOS</v>
      </c>
      <c r="B5843" s="9">
        <v>0</v>
      </c>
      <c r="C5843" s="9">
        <v>0</v>
      </c>
      <c r="D5843" t="s">
        <v>166</v>
      </c>
      <c r="E5843" s="25">
        <v>0.12142765206460804</v>
      </c>
      <c r="F5843" s="25">
        <v>2.4101956305495418E-2</v>
      </c>
      <c r="G5843" s="25">
        <v>0.12366495638214106</v>
      </c>
      <c r="H5843" s="10">
        <v>0</v>
      </c>
    </row>
    <row r="5844" spans="1:8" x14ac:dyDescent="0.35">
      <c r="A5844" s="9" t="str">
        <f t="shared" si="193"/>
        <v>CONSUMO PER CAPITA (kg ó litros por individuo).T.Alimentos TOTAL INGDE 50 A 59 AÑOS</v>
      </c>
      <c r="B5844" s="9">
        <v>0</v>
      </c>
      <c r="C5844" s="9">
        <v>0</v>
      </c>
      <c r="D5844" t="s">
        <v>167</v>
      </c>
      <c r="E5844" s="25">
        <v>6.925689254879891E-2</v>
      </c>
      <c r="F5844" s="25">
        <v>5.2403909752842037E-2</v>
      </c>
      <c r="G5844" s="25">
        <v>5.159757729495365E-2</v>
      </c>
      <c r="H5844" s="10">
        <v>0</v>
      </c>
    </row>
    <row r="5845" spans="1:8" x14ac:dyDescent="0.35">
      <c r="A5845" s="9" t="str">
        <f t="shared" si="193"/>
        <v>CONSUMO PER CAPITA (kg ó litros por individuo).T.Alimentos TOTAL INGDE 60 A 75 AÑOS</v>
      </c>
      <c r="B5845" s="9">
        <v>0</v>
      </c>
      <c r="C5845" s="9">
        <v>0</v>
      </c>
      <c r="D5845" t="s">
        <v>168</v>
      </c>
      <c r="E5845" s="25">
        <v>8.2174752948748209E-2</v>
      </c>
      <c r="F5845" s="25">
        <v>9.3776684708128083E-2</v>
      </c>
      <c r="G5845" s="25">
        <v>0.14254690128096531</v>
      </c>
      <c r="H5845" s="10">
        <v>0</v>
      </c>
    </row>
    <row r="5846" spans="1:8" x14ac:dyDescent="0.35">
      <c r="A5846" s="9" t="str">
        <f t="shared" si="193"/>
        <v>CONSUMO PER CAPITA (kg ó litros por individuo).T.Alimentos TOTAL INGNIVEL ALTO</v>
      </c>
      <c r="B5846" s="9">
        <v>0</v>
      </c>
      <c r="C5846" s="9">
        <v>0</v>
      </c>
      <c r="D5846" t="s">
        <v>256</v>
      </c>
      <c r="E5846" s="25">
        <v>3.1659026694461669E-2</v>
      </c>
      <c r="F5846" s="25">
        <v>2.7342621502333072E-2</v>
      </c>
      <c r="G5846" s="25">
        <v>5.3598405980468874E-2</v>
      </c>
      <c r="H5846" s="10">
        <v>0</v>
      </c>
    </row>
    <row r="5847" spans="1:8" x14ac:dyDescent="0.35">
      <c r="A5847" s="9" t="str">
        <f t="shared" si="193"/>
        <v>CONSUMO PER CAPITA (kg ó litros por individuo).T.Alimentos TOTAL INGNIVEL MEDIO ALTO</v>
      </c>
      <c r="B5847" s="9">
        <v>0</v>
      </c>
      <c r="C5847" s="9">
        <v>0</v>
      </c>
      <c r="D5847" t="s">
        <v>257</v>
      </c>
      <c r="E5847" s="25">
        <v>2.7858690459934072E-2</v>
      </c>
      <c r="F5847" s="25">
        <v>2.7969997564328584E-2</v>
      </c>
      <c r="G5847" s="25">
        <v>0.20586258915615652</v>
      </c>
      <c r="H5847" s="10">
        <v>0</v>
      </c>
    </row>
    <row r="5848" spans="1:8" x14ac:dyDescent="0.35">
      <c r="A5848" s="9" t="str">
        <f t="shared" si="193"/>
        <v>CONSUMO PER CAPITA (kg ó litros por individuo).T.Alimentos TOTAL INGNIVEL MEDIO</v>
      </c>
      <c r="B5848" s="9">
        <v>0</v>
      </c>
      <c r="C5848" s="9">
        <v>0</v>
      </c>
      <c r="D5848" t="s">
        <v>258</v>
      </c>
      <c r="E5848" s="25">
        <v>0.14607959459550621</v>
      </c>
      <c r="F5848" s="25">
        <v>6.3535081177589783E-2</v>
      </c>
      <c r="G5848" s="25">
        <v>4.7623834738421238E-2</v>
      </c>
      <c r="H5848" s="10">
        <v>0</v>
      </c>
    </row>
    <row r="5849" spans="1:8" x14ac:dyDescent="0.35">
      <c r="A5849" s="9" t="str">
        <f t="shared" si="193"/>
        <v>CONSUMO PER CAPITA (kg ó litros por individuo).T.Alimentos TOTAL INGNIVEL MEDIO BAJO</v>
      </c>
      <c r="B5849" s="9">
        <v>0</v>
      </c>
      <c r="C5849" s="9">
        <v>0</v>
      </c>
      <c r="D5849" t="s">
        <v>259</v>
      </c>
      <c r="E5849" s="25">
        <v>0.10806423295331907</v>
      </c>
      <c r="F5849" s="25">
        <v>6.4774665702246464E-2</v>
      </c>
      <c r="G5849" s="25">
        <v>5.512752231951612E-2</v>
      </c>
      <c r="H5849" s="10">
        <v>0</v>
      </c>
    </row>
    <row r="5850" spans="1:8" x14ac:dyDescent="0.35">
      <c r="A5850" s="9" t="str">
        <f t="shared" si="193"/>
        <v>CONSUMO PER CAPITA (kg ó litros por individuo).T.Alimentos TOTAL INGNIVEL BAJO</v>
      </c>
      <c r="B5850" s="9">
        <v>0</v>
      </c>
      <c r="C5850" s="9">
        <v>0</v>
      </c>
      <c r="D5850" t="s">
        <v>260</v>
      </c>
      <c r="E5850" s="25">
        <v>3.6398537123652527E-2</v>
      </c>
      <c r="F5850" s="25">
        <v>3.2251884569179615E-2</v>
      </c>
      <c r="G5850" s="25">
        <v>0.10091133295170823</v>
      </c>
      <c r="H5850" s="10">
        <v>0</v>
      </c>
    </row>
    <row r="5851" spans="1:8" x14ac:dyDescent="0.35">
      <c r="A5851" s="9" t="str">
        <f t="shared" si="193"/>
        <v>CONSUMO PER CAPITA (kg ó litros por individuo).T.Alimentos TOTAL INGHOMBRE</v>
      </c>
      <c r="B5851" s="9">
        <v>0</v>
      </c>
      <c r="C5851" s="9">
        <v>0</v>
      </c>
      <c r="D5851" t="s">
        <v>173</v>
      </c>
      <c r="E5851" s="25">
        <v>8.1475718400630462E-2</v>
      </c>
      <c r="F5851" s="25">
        <v>4.9406417572704753E-2</v>
      </c>
      <c r="G5851" s="25">
        <v>8.8415323023267059E-2</v>
      </c>
      <c r="H5851" s="10">
        <v>0</v>
      </c>
    </row>
    <row r="5852" spans="1:8" x14ac:dyDescent="0.35">
      <c r="A5852" s="9" t="str">
        <f t="shared" si="193"/>
        <v>CONSUMO PER CAPITA (kg ó litros por individuo).T.Alimentos TOTAL INGMUJER</v>
      </c>
      <c r="B5852" s="9">
        <v>0</v>
      </c>
      <c r="C5852" s="9">
        <v>0</v>
      </c>
      <c r="D5852" t="s">
        <v>174</v>
      </c>
      <c r="E5852" s="25">
        <v>6.2729450842403139E-2</v>
      </c>
      <c r="F5852" s="25">
        <v>3.6887456860573292E-2</v>
      </c>
      <c r="G5852" s="25">
        <v>8.3333380070654356E-2</v>
      </c>
      <c r="H5852" s="10">
        <v>0</v>
      </c>
    </row>
    <row r="5853" spans="1:8" x14ac:dyDescent="0.35">
      <c r="A5853" s="9" t="str">
        <f>$B$4683&amp;$C$5853&amp;D5853</f>
        <v>CONSUMO PER CAPITA (kg ó litros por individuo)Platano Ing.T.ESPAÑA</v>
      </c>
      <c r="B5853" s="9">
        <v>0</v>
      </c>
      <c r="C5853" s="9" t="s">
        <v>105</v>
      </c>
      <c r="D5853" t="s">
        <v>145</v>
      </c>
      <c r="E5853" s="25">
        <v>3.4979413896893595E-2</v>
      </c>
      <c r="F5853" s="25">
        <v>3.8935163384268508E-2</v>
      </c>
      <c r="G5853" s="25">
        <v>8.5965400601343403E-2</v>
      </c>
      <c r="H5853" s="10">
        <v>0</v>
      </c>
    </row>
    <row r="5854" spans="1:8" x14ac:dyDescent="0.35">
      <c r="A5854" s="9" t="str">
        <f t="shared" ref="A5854:A5882" si="194">$B$4683&amp;$C$5853&amp;D5854</f>
        <v>CONSUMO PER CAPITA (kg ó litros por individuo)Platano Ing.BCN AM</v>
      </c>
      <c r="B5854" s="9">
        <v>0</v>
      </c>
      <c r="C5854" s="9">
        <v>0</v>
      </c>
      <c r="D5854" t="s">
        <v>147</v>
      </c>
      <c r="E5854" s="25">
        <v>3.4923263857972599E-2</v>
      </c>
      <c r="F5854" s="25">
        <v>7.1358523405996105E-2</v>
      </c>
      <c r="G5854" s="25">
        <v>0.25130543542683142</v>
      </c>
      <c r="H5854" s="10">
        <v>0</v>
      </c>
    </row>
    <row r="5855" spans="1:8" x14ac:dyDescent="0.35">
      <c r="A5855" s="9" t="str">
        <f t="shared" si="194"/>
        <v>CONSUMO PER CAPITA (kg ó litros por individuo)Platano Ing.REST.CAT ARAGON</v>
      </c>
      <c r="B5855" s="9">
        <v>0</v>
      </c>
      <c r="C5855" s="9">
        <v>0</v>
      </c>
      <c r="D5855" t="s">
        <v>148</v>
      </c>
      <c r="E5855" s="25">
        <v>1.9051212727185057E-2</v>
      </c>
      <c r="F5855" s="25">
        <v>2.5615095814220279E-2</v>
      </c>
      <c r="G5855" s="25">
        <v>1.8728475026249934E-2</v>
      </c>
      <c r="H5855" s="10">
        <v>0</v>
      </c>
    </row>
    <row r="5856" spans="1:8" x14ac:dyDescent="0.35">
      <c r="A5856" s="9" t="str">
        <f t="shared" si="194"/>
        <v>CONSUMO PER CAPITA (kg ó litros por individuo)Platano Ing.LEVANTE</v>
      </c>
      <c r="B5856" s="9">
        <v>0</v>
      </c>
      <c r="C5856" s="9">
        <v>0</v>
      </c>
      <c r="D5856" t="s">
        <v>149</v>
      </c>
      <c r="E5856" s="25">
        <v>1.2002983868195169E-2</v>
      </c>
      <c r="F5856" s="25">
        <v>9.4949126072539011E-2</v>
      </c>
      <c r="G5856" s="25">
        <v>0.22938102080414968</v>
      </c>
      <c r="H5856" s="10">
        <v>0</v>
      </c>
    </row>
    <row r="5857" spans="1:8" x14ac:dyDescent="0.35">
      <c r="A5857" s="9" t="str">
        <f t="shared" si="194"/>
        <v>CONSUMO PER CAPITA (kg ó litros por individuo)Platano Ing.ANDALUCIA</v>
      </c>
      <c r="B5857" s="9">
        <v>0</v>
      </c>
      <c r="C5857" s="9">
        <v>0</v>
      </c>
      <c r="D5857" t="s">
        <v>150</v>
      </c>
      <c r="E5857" s="25">
        <v>1.9111300268355443E-2</v>
      </c>
      <c r="F5857" s="25">
        <v>1.7681937779942595E-2</v>
      </c>
      <c r="G5857" s="25">
        <v>9.2540288517961537E-3</v>
      </c>
      <c r="H5857" s="10">
        <v>0</v>
      </c>
    </row>
    <row r="5858" spans="1:8" x14ac:dyDescent="0.35">
      <c r="A5858" s="9" t="str">
        <f t="shared" si="194"/>
        <v>CONSUMO PER CAPITA (kg ó litros por individuo)Platano Ing.MDD AM</v>
      </c>
      <c r="B5858" s="9">
        <v>0</v>
      </c>
      <c r="C5858" s="9">
        <v>0</v>
      </c>
      <c r="D5858" t="s">
        <v>151</v>
      </c>
      <c r="E5858" s="25">
        <v>1.1996247350328186E-2</v>
      </c>
      <c r="F5858" s="25">
        <v>3.3582076161226229E-2</v>
      </c>
      <c r="G5858" s="25">
        <v>6.6795523667611878E-2</v>
      </c>
      <c r="H5858" s="10">
        <v>0</v>
      </c>
    </row>
    <row r="5859" spans="1:8" x14ac:dyDescent="0.35">
      <c r="A5859" s="9" t="str">
        <f t="shared" si="194"/>
        <v>CONSUMO PER CAPITA (kg ó litros por individuo)Platano Ing.RTO CENTRO</v>
      </c>
      <c r="B5859" s="9">
        <v>0</v>
      </c>
      <c r="C5859" s="9">
        <v>0</v>
      </c>
      <c r="D5859" t="s">
        <v>152</v>
      </c>
      <c r="E5859" s="25">
        <v>4.6070878633358507E-2</v>
      </c>
      <c r="F5859" s="25">
        <v>4.3831018140456134E-3</v>
      </c>
      <c r="G5859" s="25">
        <v>1.5234672933726514E-2</v>
      </c>
      <c r="H5859" s="10">
        <v>0</v>
      </c>
    </row>
    <row r="5860" spans="1:8" x14ac:dyDescent="0.35">
      <c r="A5860" s="9" t="str">
        <f t="shared" si="194"/>
        <v>CONSUMO PER CAPITA (kg ó litros por individuo)Platano Ing.NORTE-CENTRO</v>
      </c>
      <c r="B5860" s="9">
        <v>0</v>
      </c>
      <c r="C5860" s="9">
        <v>0</v>
      </c>
      <c r="D5860" t="s">
        <v>153</v>
      </c>
      <c r="E5860" s="25">
        <v>2.0785182579444735E-2</v>
      </c>
      <c r="F5860" s="25">
        <v>1.330532256752825E-2</v>
      </c>
      <c r="G5860" s="25">
        <v>9.2322380923590616E-2</v>
      </c>
      <c r="H5860" s="10">
        <v>0</v>
      </c>
    </row>
    <row r="5861" spans="1:8" x14ac:dyDescent="0.35">
      <c r="A5861" s="9" t="str">
        <f t="shared" si="194"/>
        <v>CONSUMO PER CAPITA (kg ó litros por individuo)Platano Ing.NOROESTE</v>
      </c>
      <c r="B5861" s="9">
        <v>0</v>
      </c>
      <c r="C5861" s="9">
        <v>0</v>
      </c>
      <c r="D5861" t="s">
        <v>154</v>
      </c>
      <c r="E5861" s="25">
        <v>0.16931267793531296</v>
      </c>
      <c r="F5861" s="25">
        <v>4.6611754396761393E-2</v>
      </c>
      <c r="G5861" s="25">
        <v>3.1039407275311685E-2</v>
      </c>
      <c r="H5861" s="10">
        <v>0</v>
      </c>
    </row>
    <row r="5862" spans="1:8" x14ac:dyDescent="0.35">
      <c r="A5862" s="9" t="str">
        <f t="shared" si="194"/>
        <v>CONSUMO PER CAPITA (kg ó litros por individuo)Platano Ing.&lt;2MIL</v>
      </c>
      <c r="B5862" s="9">
        <v>0</v>
      </c>
      <c r="C5862" s="9">
        <v>0</v>
      </c>
      <c r="D5862" t="s">
        <v>155</v>
      </c>
      <c r="E5862" s="25">
        <v>2.8151010777619379E-2</v>
      </c>
      <c r="F5862" s="25">
        <v>1.4494971981526496E-2</v>
      </c>
      <c r="G5862" s="25">
        <v>2.1063966228756894E-3</v>
      </c>
      <c r="H5862" s="10">
        <v>0</v>
      </c>
    </row>
    <row r="5863" spans="1:8" x14ac:dyDescent="0.35">
      <c r="A5863" s="9" t="str">
        <f t="shared" si="194"/>
        <v>CONSUMO PER CAPITA (kg ó litros por individuo)Platano Ing.2-5MIL</v>
      </c>
      <c r="B5863" s="9">
        <v>0</v>
      </c>
      <c r="C5863" s="9">
        <v>0</v>
      </c>
      <c r="D5863" t="s">
        <v>156</v>
      </c>
      <c r="E5863" s="25">
        <v>6.8552730824427569E-3</v>
      </c>
      <c r="F5863" s="25">
        <v>1.2743261084734912E-2</v>
      </c>
      <c r="G5863" s="25">
        <v>1.0502425563615565E-2</v>
      </c>
      <c r="H5863" s="10">
        <v>0</v>
      </c>
    </row>
    <row r="5864" spans="1:8" x14ac:dyDescent="0.35">
      <c r="A5864" s="9" t="str">
        <f t="shared" si="194"/>
        <v>CONSUMO PER CAPITA (kg ó litros por individuo)Platano Ing.5-10MIL</v>
      </c>
      <c r="B5864" s="9">
        <v>0</v>
      </c>
      <c r="C5864" s="9">
        <v>0</v>
      </c>
      <c r="D5864" t="s">
        <v>157</v>
      </c>
      <c r="E5864" s="25">
        <v>0.17833753172444958</v>
      </c>
      <c r="F5864" s="25">
        <v>4.3207054716322336E-2</v>
      </c>
      <c r="G5864" s="25">
        <v>0.1730511030323503</v>
      </c>
      <c r="H5864" s="10">
        <v>0</v>
      </c>
    </row>
    <row r="5865" spans="1:8" x14ac:dyDescent="0.35">
      <c r="A5865" s="9" t="str">
        <f t="shared" si="194"/>
        <v>CONSUMO PER CAPITA (kg ó litros por individuo)Platano Ing.10-30MIL</v>
      </c>
      <c r="B5865" s="9">
        <v>0</v>
      </c>
      <c r="C5865" s="9">
        <v>0</v>
      </c>
      <c r="D5865" t="s">
        <v>158</v>
      </c>
      <c r="E5865" s="25">
        <v>2.4785709033429668E-2</v>
      </c>
      <c r="F5865" s="25">
        <v>2.3701684083872222E-2</v>
      </c>
      <c r="G5865" s="25">
        <v>3.365957580721797E-2</v>
      </c>
      <c r="H5865" s="10">
        <v>0</v>
      </c>
    </row>
    <row r="5866" spans="1:8" x14ac:dyDescent="0.35">
      <c r="A5866" s="9" t="str">
        <f t="shared" si="194"/>
        <v>CONSUMO PER CAPITA (kg ó litros por individuo)Platano Ing.30-100MIL</v>
      </c>
      <c r="B5866" s="9">
        <v>0</v>
      </c>
      <c r="C5866" s="9">
        <v>0</v>
      </c>
      <c r="D5866" t="s">
        <v>159</v>
      </c>
      <c r="E5866" s="25">
        <v>2.8324976001735627E-2</v>
      </c>
      <c r="F5866" s="25">
        <v>1.7680858428090314E-2</v>
      </c>
      <c r="G5866" s="25">
        <v>4.6322487804282171E-2</v>
      </c>
      <c r="H5866" s="10">
        <v>0</v>
      </c>
    </row>
    <row r="5867" spans="1:8" x14ac:dyDescent="0.35">
      <c r="A5867" s="9" t="str">
        <f t="shared" si="194"/>
        <v>CONSUMO PER CAPITA (kg ó litros por individuo)Platano Ing.100-200MIL</v>
      </c>
      <c r="B5867" s="9">
        <v>0</v>
      </c>
      <c r="C5867" s="9">
        <v>0</v>
      </c>
      <c r="D5867" t="s">
        <v>160</v>
      </c>
      <c r="E5867" s="25">
        <v>1.5704105646451506E-2</v>
      </c>
      <c r="F5867" s="25">
        <v>3.3849930621629942E-2</v>
      </c>
      <c r="G5867" s="25">
        <v>0.22687776623603942</v>
      </c>
      <c r="H5867" s="10">
        <v>0</v>
      </c>
    </row>
    <row r="5868" spans="1:8" x14ac:dyDescent="0.35">
      <c r="A5868" s="9" t="str">
        <f t="shared" si="194"/>
        <v>CONSUMO PER CAPITA (kg ó litros por individuo)Platano Ing.200-500MIL</v>
      </c>
      <c r="B5868" s="9">
        <v>0</v>
      </c>
      <c r="C5868" s="9">
        <v>0</v>
      </c>
      <c r="D5868" t="s">
        <v>161</v>
      </c>
      <c r="E5868" s="25">
        <v>1.2824938437623999E-2</v>
      </c>
      <c r="F5868" s="25">
        <v>3.8443147757378338E-2</v>
      </c>
      <c r="G5868" s="25">
        <v>5.5298976339983499E-2</v>
      </c>
      <c r="H5868" s="10">
        <v>0</v>
      </c>
    </row>
    <row r="5869" spans="1:8" x14ac:dyDescent="0.35">
      <c r="A5869" s="9" t="str">
        <f t="shared" si="194"/>
        <v>CONSUMO PER CAPITA (kg ó litros por individuo)Platano Ing.&gt;500MIL</v>
      </c>
      <c r="B5869" s="9">
        <v>0</v>
      </c>
      <c r="C5869" s="9">
        <v>0</v>
      </c>
      <c r="D5869" t="s">
        <v>162</v>
      </c>
      <c r="E5869" s="25">
        <v>2.6697932357573371E-2</v>
      </c>
      <c r="F5869" s="25">
        <v>0.10120510124077964</v>
      </c>
      <c r="G5869" s="25">
        <v>0.14200111818546637</v>
      </c>
      <c r="H5869" s="10">
        <v>0</v>
      </c>
    </row>
    <row r="5870" spans="1:8" x14ac:dyDescent="0.35">
      <c r="A5870" s="9" t="str">
        <f t="shared" si="194"/>
        <v>CONSUMO PER CAPITA (kg ó litros por individuo)Platano Ing.DE 15 A 19 AÑOS</v>
      </c>
      <c r="B5870" s="9">
        <v>0</v>
      </c>
      <c r="C5870" s="9">
        <v>0</v>
      </c>
      <c r="D5870" t="s">
        <v>163</v>
      </c>
      <c r="E5870" s="25" t="s">
        <v>282</v>
      </c>
      <c r="F5870" s="25" t="s">
        <v>282</v>
      </c>
      <c r="G5870" s="25" t="s">
        <v>282</v>
      </c>
      <c r="H5870" s="10">
        <v>0</v>
      </c>
    </row>
    <row r="5871" spans="1:8" x14ac:dyDescent="0.35">
      <c r="A5871" s="9" t="str">
        <f t="shared" si="194"/>
        <v>CONSUMO PER CAPITA (kg ó litros por individuo)Platano Ing.DE 20 A 24 AÑOS</v>
      </c>
      <c r="B5871" s="9">
        <v>0</v>
      </c>
      <c r="C5871" s="9">
        <v>0</v>
      </c>
      <c r="D5871" t="s">
        <v>164</v>
      </c>
      <c r="E5871" s="25">
        <v>2.0214089871104478E-2</v>
      </c>
      <c r="F5871" s="25">
        <v>1.1551442290248187E-2</v>
      </c>
      <c r="G5871" s="25">
        <v>8.3642294538462496E-3</v>
      </c>
      <c r="H5871" s="10">
        <v>0</v>
      </c>
    </row>
    <row r="5872" spans="1:8" x14ac:dyDescent="0.35">
      <c r="A5872" s="9" t="str">
        <f t="shared" si="194"/>
        <v>CONSUMO PER CAPITA (kg ó litros por individuo)Platano Ing.DE 25 A 34 AÑOS</v>
      </c>
      <c r="B5872" s="9">
        <v>0</v>
      </c>
      <c r="C5872" s="9">
        <v>0</v>
      </c>
      <c r="D5872" t="s">
        <v>165</v>
      </c>
      <c r="E5872" s="25">
        <v>1.5858619569694893E-2</v>
      </c>
      <c r="F5872" s="25">
        <v>5.8535770105218703E-3</v>
      </c>
      <c r="G5872" s="25">
        <v>6.0418793355581382E-2</v>
      </c>
      <c r="H5872" s="10">
        <v>0</v>
      </c>
    </row>
    <row r="5873" spans="1:8" x14ac:dyDescent="0.35">
      <c r="A5873" s="9" t="str">
        <f t="shared" si="194"/>
        <v>CONSUMO PER CAPITA (kg ó litros por individuo)Platano Ing.DE 35 A 49 AÑOS</v>
      </c>
      <c r="B5873" s="9">
        <v>0</v>
      </c>
      <c r="C5873" s="9">
        <v>0</v>
      </c>
      <c r="D5873" t="s">
        <v>166</v>
      </c>
      <c r="E5873" s="25">
        <v>6.5272385070120134E-2</v>
      </c>
      <c r="F5873" s="25">
        <v>5.7467254511202569E-2</v>
      </c>
      <c r="G5873" s="25">
        <v>0.14072691338299528</v>
      </c>
      <c r="H5873" s="10">
        <v>0</v>
      </c>
    </row>
    <row r="5874" spans="1:8" x14ac:dyDescent="0.35">
      <c r="A5874" s="9" t="str">
        <f t="shared" si="194"/>
        <v>CONSUMO PER CAPITA (kg ó litros por individuo)Platano Ing.DE 50 A 59 AÑOS</v>
      </c>
      <c r="B5874" s="9">
        <v>0</v>
      </c>
      <c r="C5874" s="9">
        <v>0</v>
      </c>
      <c r="D5874" t="s">
        <v>167</v>
      </c>
      <c r="E5874" s="25">
        <v>4.0288754466621633E-2</v>
      </c>
      <c r="F5874" s="25">
        <v>4.1713574844177648E-2</v>
      </c>
      <c r="G5874" s="25">
        <v>4.8859636275291669E-2</v>
      </c>
      <c r="H5874" s="10">
        <v>0</v>
      </c>
    </row>
    <row r="5875" spans="1:8" x14ac:dyDescent="0.35">
      <c r="A5875" s="9" t="str">
        <f t="shared" si="194"/>
        <v>CONSUMO PER CAPITA (kg ó litros por individuo)Platano Ing.DE 60 A 75 AÑOS</v>
      </c>
      <c r="B5875" s="9">
        <v>0</v>
      </c>
      <c r="C5875" s="9">
        <v>0</v>
      </c>
      <c r="D5875" t="s">
        <v>168</v>
      </c>
      <c r="E5875" s="25">
        <v>1.6722773407693518E-2</v>
      </c>
      <c r="F5875" s="25">
        <v>5.3015207321058348E-2</v>
      </c>
      <c r="G5875" s="25">
        <v>0.11403481429888637</v>
      </c>
      <c r="H5875" s="10">
        <v>0</v>
      </c>
    </row>
    <row r="5876" spans="1:8" x14ac:dyDescent="0.35">
      <c r="A5876" s="9" t="str">
        <f t="shared" si="194"/>
        <v>CONSUMO PER CAPITA (kg ó litros por individuo)Platano Ing.NIVEL ALTO</v>
      </c>
      <c r="B5876" s="9">
        <v>0</v>
      </c>
      <c r="C5876" s="9">
        <v>0</v>
      </c>
      <c r="D5876" t="s">
        <v>256</v>
      </c>
      <c r="E5876" s="25">
        <v>1.4003537413524126E-2</v>
      </c>
      <c r="F5876" s="25">
        <v>2.8221340169191745E-2</v>
      </c>
      <c r="G5876" s="25">
        <v>1.6173384146253019E-2</v>
      </c>
      <c r="H5876" s="10">
        <v>0</v>
      </c>
    </row>
    <row r="5877" spans="1:8" x14ac:dyDescent="0.35">
      <c r="A5877" s="9" t="str">
        <f t="shared" si="194"/>
        <v>CONSUMO PER CAPITA (kg ó litros por individuo)Platano Ing.NIVEL MEDIO ALTO</v>
      </c>
      <c r="B5877" s="9">
        <v>0</v>
      </c>
      <c r="C5877" s="9">
        <v>0</v>
      </c>
      <c r="D5877" t="s">
        <v>257</v>
      </c>
      <c r="E5877" s="25">
        <v>1.2525346672587314E-2</v>
      </c>
      <c r="F5877" s="25">
        <v>1.9586592259065377E-2</v>
      </c>
      <c r="G5877" s="25">
        <v>0.15298592461675561</v>
      </c>
      <c r="H5877" s="10">
        <v>0</v>
      </c>
    </row>
    <row r="5878" spans="1:8" x14ac:dyDescent="0.35">
      <c r="A5878" s="9" t="str">
        <f t="shared" si="194"/>
        <v>CONSUMO PER CAPITA (kg ó litros por individuo)Platano Ing.NIVEL MEDIO</v>
      </c>
      <c r="B5878" s="9">
        <v>0</v>
      </c>
      <c r="C5878" s="9">
        <v>0</v>
      </c>
      <c r="D5878" t="s">
        <v>258</v>
      </c>
      <c r="E5878" s="25">
        <v>4.0189035823714449E-2</v>
      </c>
      <c r="F5878" s="25">
        <v>6.6023858818140421E-2</v>
      </c>
      <c r="G5878" s="25">
        <v>0.11498936636564228</v>
      </c>
      <c r="H5878" s="10">
        <v>0</v>
      </c>
    </row>
    <row r="5879" spans="1:8" x14ac:dyDescent="0.35">
      <c r="A5879" s="9" t="str">
        <f t="shared" si="194"/>
        <v>CONSUMO PER CAPITA (kg ó litros por individuo)Platano Ing.NIVEL MEDIO BAJO</v>
      </c>
      <c r="B5879" s="9">
        <v>0</v>
      </c>
      <c r="C5879" s="9">
        <v>0</v>
      </c>
      <c r="D5879" t="s">
        <v>259</v>
      </c>
      <c r="E5879" s="25">
        <v>9.4771101934927757E-2</v>
      </c>
      <c r="F5879" s="25">
        <v>4.6820248000503772E-2</v>
      </c>
      <c r="G5879" s="25">
        <v>2.6317956093466571E-2</v>
      </c>
      <c r="H5879" s="10">
        <v>0</v>
      </c>
    </row>
    <row r="5880" spans="1:8" x14ac:dyDescent="0.35">
      <c r="A5880" s="9" t="str">
        <f t="shared" si="194"/>
        <v>CONSUMO PER CAPITA (kg ó litros por individuo)Platano Ing.NIVEL BAJO</v>
      </c>
      <c r="B5880" s="9">
        <v>0</v>
      </c>
      <c r="C5880" s="9">
        <v>0</v>
      </c>
      <c r="D5880" t="s">
        <v>260</v>
      </c>
      <c r="E5880" s="25">
        <v>2.5840436719664722E-2</v>
      </c>
      <c r="F5880" s="25">
        <v>2.7645352717606021E-2</v>
      </c>
      <c r="G5880" s="25">
        <v>0.11917239984755874</v>
      </c>
      <c r="H5880" s="10">
        <v>0</v>
      </c>
    </row>
    <row r="5881" spans="1:8" x14ac:dyDescent="0.35">
      <c r="A5881" s="9" t="str">
        <f t="shared" si="194"/>
        <v>CONSUMO PER CAPITA (kg ó litros por individuo)Platano Ing.HOMBRE</v>
      </c>
      <c r="B5881" s="9">
        <v>0</v>
      </c>
      <c r="C5881" s="9">
        <v>0</v>
      </c>
      <c r="D5881" t="s">
        <v>173</v>
      </c>
      <c r="E5881" s="25">
        <v>4.17660547798245E-2</v>
      </c>
      <c r="F5881" s="25">
        <v>2.4472245542855833E-2</v>
      </c>
      <c r="G5881" s="25">
        <v>6.2029262551303595E-2</v>
      </c>
      <c r="H5881" s="10">
        <v>0</v>
      </c>
    </row>
    <row r="5882" spans="1:8" x14ac:dyDescent="0.35">
      <c r="A5882" s="9" t="str">
        <f t="shared" si="194"/>
        <v>CONSUMO PER CAPITA (kg ó litros por individuo)Platano Ing.MUJER</v>
      </c>
      <c r="B5882" s="9">
        <v>0</v>
      </c>
      <c r="C5882" s="9">
        <v>0</v>
      </c>
      <c r="D5882" t="s">
        <v>174</v>
      </c>
      <c r="E5882" s="25">
        <v>2.8261517229432043E-2</v>
      </c>
      <c r="F5882" s="25">
        <v>5.3225630391101515E-2</v>
      </c>
      <c r="G5882" s="25">
        <v>0.1095766072711551</v>
      </c>
      <c r="H5882" s="10">
        <v>0</v>
      </c>
    </row>
    <row r="5883" spans="1:8" x14ac:dyDescent="0.35">
      <c r="A5883" s="9" t="str">
        <f>$B$4683&amp;$C$5883&amp;D5883</f>
        <v>CONSUMO PER CAPITA (kg ó litros por individuo)Naranja/Mandarina InT.ESPAÑA</v>
      </c>
      <c r="B5883" s="9">
        <v>0</v>
      </c>
      <c r="C5883" s="9" t="s">
        <v>106</v>
      </c>
      <c r="D5883" t="s">
        <v>145</v>
      </c>
      <c r="E5883" s="25">
        <v>6.4446712844263676E-2</v>
      </c>
      <c r="F5883" s="25">
        <v>6.3380169826901339E-2</v>
      </c>
      <c r="G5883" s="25">
        <v>7.4826311805016657E-2</v>
      </c>
      <c r="H5883" s="10">
        <v>0</v>
      </c>
    </row>
    <row r="5884" spans="1:8" x14ac:dyDescent="0.35">
      <c r="A5884" s="9" t="str">
        <f t="shared" ref="A5884:A5912" si="195">$B$4683&amp;$C$5883&amp;D5884</f>
        <v>CONSUMO PER CAPITA (kg ó litros por individuo)Naranja/Mandarina InBCN AM</v>
      </c>
      <c r="B5884" s="9">
        <v>0</v>
      </c>
      <c r="C5884" s="9">
        <v>0</v>
      </c>
      <c r="D5884" t="s">
        <v>147</v>
      </c>
      <c r="E5884" s="25">
        <v>4.1806563251651614E-2</v>
      </c>
      <c r="F5884" s="25">
        <v>1.3657529899796688E-2</v>
      </c>
      <c r="G5884" s="25">
        <v>9.2099236409244126E-2</v>
      </c>
      <c r="H5884" s="10">
        <v>0</v>
      </c>
    </row>
    <row r="5885" spans="1:8" x14ac:dyDescent="0.35">
      <c r="A5885" s="9" t="str">
        <f t="shared" si="195"/>
        <v>CONSUMO PER CAPITA (kg ó litros por individuo)Naranja/Mandarina InREST.CAT ARAGON</v>
      </c>
      <c r="B5885" s="9">
        <v>0</v>
      </c>
      <c r="C5885" s="9">
        <v>0</v>
      </c>
      <c r="D5885" t="s">
        <v>148</v>
      </c>
      <c r="E5885" s="25">
        <v>1.099369756687482E-2</v>
      </c>
      <c r="F5885" s="25">
        <v>3.016534484283348E-2</v>
      </c>
      <c r="G5885" s="25">
        <v>3.5912203386185428E-2</v>
      </c>
      <c r="H5885" s="10">
        <v>0</v>
      </c>
    </row>
    <row r="5886" spans="1:8" x14ac:dyDescent="0.35">
      <c r="A5886" s="9" t="str">
        <f t="shared" si="195"/>
        <v>CONSUMO PER CAPITA (kg ó litros por individuo)Naranja/Mandarina InLEVANTE</v>
      </c>
      <c r="B5886" s="9">
        <v>0</v>
      </c>
      <c r="C5886" s="9">
        <v>0</v>
      </c>
      <c r="D5886" t="s">
        <v>149</v>
      </c>
      <c r="E5886" s="25">
        <v>1.7167395922711513E-2</v>
      </c>
      <c r="F5886" s="25">
        <v>9.6902268539880043E-2</v>
      </c>
      <c r="G5886" s="25">
        <v>0.10280768138476408</v>
      </c>
      <c r="H5886" s="10">
        <v>0</v>
      </c>
    </row>
    <row r="5887" spans="1:8" x14ac:dyDescent="0.35">
      <c r="A5887" s="9" t="str">
        <f t="shared" si="195"/>
        <v>CONSUMO PER CAPITA (kg ó litros por individuo)Naranja/Mandarina InANDALUCIA</v>
      </c>
      <c r="B5887" s="9">
        <v>0</v>
      </c>
      <c r="C5887" s="9">
        <v>0</v>
      </c>
      <c r="D5887" t="s">
        <v>150</v>
      </c>
      <c r="E5887" s="25">
        <v>3.1527275477547669E-2</v>
      </c>
      <c r="F5887" s="25">
        <v>4.1479798497275754E-2</v>
      </c>
      <c r="G5887" s="25">
        <v>2.4587761657865709E-2</v>
      </c>
      <c r="H5887" s="10">
        <v>0</v>
      </c>
    </row>
    <row r="5888" spans="1:8" x14ac:dyDescent="0.35">
      <c r="A5888" s="9" t="str">
        <f t="shared" si="195"/>
        <v>CONSUMO PER CAPITA (kg ó litros por individuo)Naranja/Mandarina InMDD AM</v>
      </c>
      <c r="B5888" s="9">
        <v>0</v>
      </c>
      <c r="C5888" s="9">
        <v>0</v>
      </c>
      <c r="D5888" t="s">
        <v>151</v>
      </c>
      <c r="E5888" s="25">
        <v>5.1240513579295946E-2</v>
      </c>
      <c r="F5888" s="25">
        <v>7.054922748919254E-2</v>
      </c>
      <c r="G5888" s="25">
        <v>0.12136653761567781</v>
      </c>
      <c r="H5888" s="10">
        <v>0</v>
      </c>
    </row>
    <row r="5889" spans="1:8" x14ac:dyDescent="0.35">
      <c r="A5889" s="9" t="str">
        <f t="shared" si="195"/>
        <v>CONSUMO PER CAPITA (kg ó litros por individuo)Naranja/Mandarina InRTO CENTRO</v>
      </c>
      <c r="B5889" s="9">
        <v>0</v>
      </c>
      <c r="C5889" s="9">
        <v>0</v>
      </c>
      <c r="D5889" t="s">
        <v>152</v>
      </c>
      <c r="E5889" s="25">
        <v>0.18584415373758403</v>
      </c>
      <c r="F5889" s="25">
        <v>0.19994465685433538</v>
      </c>
      <c r="G5889" s="25">
        <v>0.11299106403718713</v>
      </c>
      <c r="H5889" s="10">
        <v>0</v>
      </c>
    </row>
    <row r="5890" spans="1:8" x14ac:dyDescent="0.35">
      <c r="A5890" s="9" t="str">
        <f t="shared" si="195"/>
        <v>CONSUMO PER CAPITA (kg ó litros por individuo)Naranja/Mandarina InNORTE-CENTRO</v>
      </c>
      <c r="B5890" s="9">
        <v>0</v>
      </c>
      <c r="C5890" s="9">
        <v>0</v>
      </c>
      <c r="D5890" t="s">
        <v>153</v>
      </c>
      <c r="E5890" s="25">
        <v>5.9004982519557332E-2</v>
      </c>
      <c r="F5890" s="25">
        <v>7.7367617446101869E-3</v>
      </c>
      <c r="G5890" s="25">
        <v>8.6647892944930624E-2</v>
      </c>
      <c r="H5890" s="10">
        <v>0</v>
      </c>
    </row>
    <row r="5891" spans="1:8" x14ac:dyDescent="0.35">
      <c r="A5891" s="9" t="str">
        <f t="shared" si="195"/>
        <v>CONSUMO PER CAPITA (kg ó litros por individuo)Naranja/Mandarina InNOROESTE</v>
      </c>
      <c r="B5891" s="9">
        <v>0</v>
      </c>
      <c r="C5891" s="9">
        <v>0</v>
      </c>
      <c r="D5891" t="s">
        <v>154</v>
      </c>
      <c r="E5891" s="25">
        <v>0.21774419891921648</v>
      </c>
      <c r="F5891" s="25">
        <v>5.7074086061682128E-2</v>
      </c>
      <c r="G5891" s="25">
        <v>5.6252905461675301E-2</v>
      </c>
      <c r="H5891" s="10">
        <v>0</v>
      </c>
    </row>
    <row r="5892" spans="1:8" x14ac:dyDescent="0.35">
      <c r="A5892" s="9" t="str">
        <f t="shared" si="195"/>
        <v>CONSUMO PER CAPITA (kg ó litros por individuo)Naranja/Mandarina In&lt;2MIL</v>
      </c>
      <c r="B5892" s="9">
        <v>0</v>
      </c>
      <c r="C5892" s="9">
        <v>0</v>
      </c>
      <c r="D5892" t="s">
        <v>155</v>
      </c>
      <c r="E5892" s="25">
        <v>0.20122626601126775</v>
      </c>
      <c r="F5892" s="25">
        <v>0.15946703429794837</v>
      </c>
      <c r="G5892" s="25">
        <v>5.4153837628255833E-2</v>
      </c>
      <c r="H5892" s="10">
        <v>0</v>
      </c>
    </row>
    <row r="5893" spans="1:8" x14ac:dyDescent="0.35">
      <c r="A5893" s="9" t="str">
        <f t="shared" si="195"/>
        <v>CONSUMO PER CAPITA (kg ó litros por individuo)Naranja/Mandarina In2-5MIL</v>
      </c>
      <c r="B5893" s="9">
        <v>0</v>
      </c>
      <c r="C5893" s="9">
        <v>0</v>
      </c>
      <c r="D5893" t="s">
        <v>156</v>
      </c>
      <c r="E5893" s="25">
        <v>2.1646480883797496E-2</v>
      </c>
      <c r="F5893" s="25">
        <v>2.9329165833240245E-2</v>
      </c>
      <c r="G5893" s="25">
        <v>1.3346391560244331E-2</v>
      </c>
      <c r="H5893" s="10">
        <v>0</v>
      </c>
    </row>
    <row r="5894" spans="1:8" x14ac:dyDescent="0.35">
      <c r="A5894" s="9" t="str">
        <f t="shared" si="195"/>
        <v>CONSUMO PER CAPITA (kg ó litros por individuo)Naranja/Mandarina In5-10MIL</v>
      </c>
      <c r="B5894" s="9">
        <v>0</v>
      </c>
      <c r="C5894" s="9">
        <v>0</v>
      </c>
      <c r="D5894" t="s">
        <v>157</v>
      </c>
      <c r="E5894" s="25">
        <v>0.23006417719038574</v>
      </c>
      <c r="F5894" s="25">
        <v>9.349566648245837E-2</v>
      </c>
      <c r="G5894" s="25">
        <v>6.1775075827317255E-2</v>
      </c>
      <c r="H5894" s="10">
        <v>0</v>
      </c>
    </row>
    <row r="5895" spans="1:8" x14ac:dyDescent="0.35">
      <c r="A5895" s="9" t="str">
        <f t="shared" si="195"/>
        <v>CONSUMO PER CAPITA (kg ó litros por individuo)Naranja/Mandarina In10-30MIL</v>
      </c>
      <c r="B5895" s="9">
        <v>0</v>
      </c>
      <c r="C5895" s="9">
        <v>0</v>
      </c>
      <c r="D5895" t="s">
        <v>158</v>
      </c>
      <c r="E5895" s="25">
        <v>4.313508848684925E-2</v>
      </c>
      <c r="F5895" s="25">
        <v>3.6256284543715767E-2</v>
      </c>
      <c r="G5895" s="25">
        <v>6.5990004873349703E-2</v>
      </c>
      <c r="H5895" s="10">
        <v>0</v>
      </c>
    </row>
    <row r="5896" spans="1:8" x14ac:dyDescent="0.35">
      <c r="A5896" s="9" t="str">
        <f t="shared" si="195"/>
        <v>CONSUMO PER CAPITA (kg ó litros por individuo)Naranja/Mandarina In30-100MIL</v>
      </c>
      <c r="B5896" s="9">
        <v>0</v>
      </c>
      <c r="C5896" s="9">
        <v>0</v>
      </c>
      <c r="D5896" t="s">
        <v>159</v>
      </c>
      <c r="E5896" s="25">
        <v>4.2947242615193955E-2</v>
      </c>
      <c r="F5896" s="25">
        <v>3.2003570634695257E-2</v>
      </c>
      <c r="G5896" s="25">
        <v>3.2528688185821435E-2</v>
      </c>
      <c r="H5896" s="10">
        <v>0</v>
      </c>
    </row>
    <row r="5897" spans="1:8" x14ac:dyDescent="0.35">
      <c r="A5897" s="9" t="str">
        <f t="shared" si="195"/>
        <v>CONSUMO PER CAPITA (kg ó litros por individuo)Naranja/Mandarina In100-200MIL</v>
      </c>
      <c r="B5897" s="9">
        <v>0</v>
      </c>
      <c r="C5897" s="9">
        <v>0</v>
      </c>
      <c r="D5897" t="s">
        <v>160</v>
      </c>
      <c r="E5897" s="25">
        <v>2.0917223691355857E-2</v>
      </c>
      <c r="F5897" s="25">
        <v>1.0793801213534064E-2</v>
      </c>
      <c r="G5897" s="25">
        <v>8.9293990802914572E-2</v>
      </c>
      <c r="H5897" s="10">
        <v>0</v>
      </c>
    </row>
    <row r="5898" spans="1:8" x14ac:dyDescent="0.35">
      <c r="A5898" s="9" t="str">
        <f t="shared" si="195"/>
        <v>CONSUMO PER CAPITA (kg ó litros por individuo)Naranja/Mandarina In200-500MIL</v>
      </c>
      <c r="B5898" s="9">
        <v>0</v>
      </c>
      <c r="C5898" s="9">
        <v>0</v>
      </c>
      <c r="D5898" t="s">
        <v>161</v>
      </c>
      <c r="E5898" s="25">
        <v>3.3488452415322889E-2</v>
      </c>
      <c r="F5898" s="25">
        <v>0.11399739321476667</v>
      </c>
      <c r="G5898" s="25">
        <v>9.1854855892215342E-2</v>
      </c>
      <c r="H5898" s="10">
        <v>0</v>
      </c>
    </row>
    <row r="5899" spans="1:8" x14ac:dyDescent="0.35">
      <c r="A5899" s="9" t="str">
        <f t="shared" si="195"/>
        <v>CONSUMO PER CAPITA (kg ó litros por individuo)Naranja/Mandarina In&gt;500MIL</v>
      </c>
      <c r="B5899" s="9">
        <v>0</v>
      </c>
      <c r="C5899" s="9">
        <v>0</v>
      </c>
      <c r="D5899" t="s">
        <v>162</v>
      </c>
      <c r="E5899" s="25">
        <v>5.1924708426350816E-2</v>
      </c>
      <c r="F5899" s="25">
        <v>8.7907368330456162E-2</v>
      </c>
      <c r="G5899" s="25">
        <v>0.15217103009028757</v>
      </c>
      <c r="H5899" s="10">
        <v>0</v>
      </c>
    </row>
    <row r="5900" spans="1:8" x14ac:dyDescent="0.35">
      <c r="A5900" s="9" t="str">
        <f t="shared" si="195"/>
        <v>CONSUMO PER CAPITA (kg ó litros por individuo)Naranja/Mandarina InDE 15 A 19 AÑOS</v>
      </c>
      <c r="B5900" s="9">
        <v>0</v>
      </c>
      <c r="C5900" s="9">
        <v>0</v>
      </c>
      <c r="D5900" t="s">
        <v>163</v>
      </c>
      <c r="E5900" s="25" t="s">
        <v>282</v>
      </c>
      <c r="F5900" s="25">
        <v>4.4492103083039851E-2</v>
      </c>
      <c r="G5900" s="25" t="s">
        <v>282</v>
      </c>
      <c r="H5900" s="10">
        <v>0</v>
      </c>
    </row>
    <row r="5901" spans="1:8" x14ac:dyDescent="0.35">
      <c r="A5901" s="9" t="str">
        <f t="shared" si="195"/>
        <v>CONSUMO PER CAPITA (kg ó litros por individuo)Naranja/Mandarina InDE 20 A 24 AÑOS</v>
      </c>
      <c r="B5901" s="9">
        <v>0</v>
      </c>
      <c r="C5901" s="9">
        <v>0</v>
      </c>
      <c r="D5901" t="s">
        <v>164</v>
      </c>
      <c r="E5901" s="25">
        <v>5.6457212016738437E-3</v>
      </c>
      <c r="F5901" s="25" t="s">
        <v>282</v>
      </c>
      <c r="G5901" s="25">
        <v>2.8840320421340614E-2</v>
      </c>
      <c r="H5901" s="10">
        <v>0</v>
      </c>
    </row>
    <row r="5902" spans="1:8" x14ac:dyDescent="0.35">
      <c r="A5902" s="9" t="str">
        <f t="shared" si="195"/>
        <v>CONSUMO PER CAPITA (kg ó litros por individuo)Naranja/Mandarina InDE 25 A 34 AÑOS</v>
      </c>
      <c r="B5902" s="9">
        <v>0</v>
      </c>
      <c r="C5902" s="9">
        <v>0</v>
      </c>
      <c r="D5902" t="s">
        <v>165</v>
      </c>
      <c r="E5902" s="25">
        <v>1.0909530807205874E-2</v>
      </c>
      <c r="F5902" s="25">
        <v>8.9636566793533622E-3</v>
      </c>
      <c r="G5902" s="25">
        <v>9.586178019918172E-3</v>
      </c>
      <c r="H5902" s="10">
        <v>0</v>
      </c>
    </row>
    <row r="5903" spans="1:8" x14ac:dyDescent="0.35">
      <c r="A5903" s="9" t="str">
        <f t="shared" si="195"/>
        <v>CONSUMO PER CAPITA (kg ó litros por individuo)Naranja/Mandarina InDE 35 A 49 AÑOS</v>
      </c>
      <c r="B5903" s="9">
        <v>0</v>
      </c>
      <c r="C5903" s="9">
        <v>0</v>
      </c>
      <c r="D5903" t="s">
        <v>166</v>
      </c>
      <c r="E5903" s="25">
        <v>0.1338094002157417</v>
      </c>
      <c r="F5903" s="25">
        <v>0.10301431134890128</v>
      </c>
      <c r="G5903" s="25">
        <v>8.4393739815187649E-2</v>
      </c>
      <c r="H5903" s="10">
        <v>0</v>
      </c>
    </row>
    <row r="5904" spans="1:8" x14ac:dyDescent="0.35">
      <c r="A5904" s="9" t="str">
        <f t="shared" si="195"/>
        <v>CONSUMO PER CAPITA (kg ó litros por individuo)Naranja/Mandarina InDE 50 A 59 AÑOS</v>
      </c>
      <c r="B5904" s="9">
        <v>0</v>
      </c>
      <c r="C5904" s="9">
        <v>0</v>
      </c>
      <c r="D5904" t="s">
        <v>167</v>
      </c>
      <c r="E5904" s="25">
        <v>5.1834300230124405E-2</v>
      </c>
      <c r="F5904" s="25">
        <v>3.4661109718295745E-2</v>
      </c>
      <c r="G5904" s="25">
        <v>8.5145744104192608E-2</v>
      </c>
      <c r="H5904" s="10">
        <v>0</v>
      </c>
    </row>
    <row r="5905" spans="1:8" x14ac:dyDescent="0.35">
      <c r="A5905" s="9" t="str">
        <f t="shared" si="195"/>
        <v>CONSUMO PER CAPITA (kg ó litros por individuo)Naranja/Mandarina InDE 60 A 75 AÑOS</v>
      </c>
      <c r="B5905" s="9">
        <v>0</v>
      </c>
      <c r="C5905" s="9">
        <v>0</v>
      </c>
      <c r="D5905" t="s">
        <v>168</v>
      </c>
      <c r="E5905" s="25">
        <v>5.3018250575188532E-2</v>
      </c>
      <c r="F5905" s="25">
        <v>9.5352265352174795E-2</v>
      </c>
      <c r="G5905" s="25">
        <v>0.13097866756800375</v>
      </c>
      <c r="H5905" s="10">
        <v>0</v>
      </c>
    </row>
    <row r="5906" spans="1:8" x14ac:dyDescent="0.35">
      <c r="A5906" s="9" t="str">
        <f t="shared" si="195"/>
        <v>CONSUMO PER CAPITA (kg ó litros por individuo)Naranja/Mandarina InNIVEL ALTO</v>
      </c>
      <c r="B5906" s="9">
        <v>0</v>
      </c>
      <c r="C5906" s="9">
        <v>0</v>
      </c>
      <c r="D5906" t="s">
        <v>256</v>
      </c>
      <c r="E5906" s="25">
        <v>7.0848054210409184E-2</v>
      </c>
      <c r="F5906" s="25">
        <v>6.8970091488277221E-2</v>
      </c>
      <c r="G5906" s="25">
        <v>4.5755689516536607E-2</v>
      </c>
      <c r="H5906" s="10">
        <v>0</v>
      </c>
    </row>
    <row r="5907" spans="1:8" x14ac:dyDescent="0.35">
      <c r="A5907" s="9" t="str">
        <f t="shared" si="195"/>
        <v>CONSUMO PER CAPITA (kg ó litros por individuo)Naranja/Mandarina InNIVEL MEDIO ALTO</v>
      </c>
      <c r="B5907" s="9">
        <v>0</v>
      </c>
      <c r="C5907" s="9">
        <v>0</v>
      </c>
      <c r="D5907" t="s">
        <v>257</v>
      </c>
      <c r="E5907" s="25">
        <v>2.4298310731221226E-2</v>
      </c>
      <c r="F5907" s="25">
        <v>5.2182701318513693E-2</v>
      </c>
      <c r="G5907" s="25">
        <v>7.7507244996280353E-2</v>
      </c>
      <c r="H5907" s="10">
        <v>0</v>
      </c>
    </row>
    <row r="5908" spans="1:8" x14ac:dyDescent="0.35">
      <c r="A5908" s="9" t="str">
        <f t="shared" si="195"/>
        <v>CONSUMO PER CAPITA (kg ó litros por individuo)Naranja/Mandarina InNIVEL MEDIO</v>
      </c>
      <c r="B5908" s="9">
        <v>0</v>
      </c>
      <c r="C5908" s="9">
        <v>0</v>
      </c>
      <c r="D5908" t="s">
        <v>258</v>
      </c>
      <c r="E5908" s="25">
        <v>8.7555425277275001E-2</v>
      </c>
      <c r="F5908" s="25">
        <v>9.9227743767524315E-2</v>
      </c>
      <c r="G5908" s="25">
        <v>9.8024276868880239E-2</v>
      </c>
      <c r="H5908" s="10">
        <v>0</v>
      </c>
    </row>
    <row r="5909" spans="1:8" x14ac:dyDescent="0.35">
      <c r="A5909" s="9" t="str">
        <f t="shared" si="195"/>
        <v>CONSUMO PER CAPITA (kg ó litros por individuo)Naranja/Mandarina InNIVEL MEDIO BAJO</v>
      </c>
      <c r="B5909" s="9">
        <v>0</v>
      </c>
      <c r="C5909" s="9">
        <v>0</v>
      </c>
      <c r="D5909" t="s">
        <v>259</v>
      </c>
      <c r="E5909" s="25">
        <v>0.14563490030161372</v>
      </c>
      <c r="F5909" s="25">
        <v>6.470536734594988E-2</v>
      </c>
      <c r="G5909" s="25">
        <v>3.6364595559175948E-2</v>
      </c>
      <c r="H5909" s="10">
        <v>0</v>
      </c>
    </row>
    <row r="5910" spans="1:8" x14ac:dyDescent="0.35">
      <c r="A5910" s="9" t="str">
        <f t="shared" si="195"/>
        <v>CONSUMO PER CAPITA (kg ó litros por individuo)Naranja/Mandarina InNIVEL BAJO</v>
      </c>
      <c r="B5910" s="9">
        <v>0</v>
      </c>
      <c r="C5910" s="9">
        <v>0</v>
      </c>
      <c r="D5910" t="s">
        <v>260</v>
      </c>
      <c r="E5910" s="25">
        <v>6.7483465843700416E-3</v>
      </c>
      <c r="F5910" s="25">
        <v>2.5210774058709279E-2</v>
      </c>
      <c r="G5910" s="25">
        <v>0.10336759797307306</v>
      </c>
      <c r="H5910" s="10">
        <v>0</v>
      </c>
    </row>
    <row r="5911" spans="1:8" x14ac:dyDescent="0.35">
      <c r="A5911" s="9" t="str">
        <f t="shared" si="195"/>
        <v>CONSUMO PER CAPITA (kg ó litros por individuo)Naranja/Mandarina InHOMBRE</v>
      </c>
      <c r="B5911" s="9">
        <v>0</v>
      </c>
      <c r="C5911" s="9">
        <v>0</v>
      </c>
      <c r="D5911" t="s">
        <v>173</v>
      </c>
      <c r="E5911" s="25">
        <v>7.418759102964434E-2</v>
      </c>
      <c r="F5911" s="25">
        <v>6.5293302068737083E-2</v>
      </c>
      <c r="G5911" s="25">
        <v>6.8661686701134275E-2</v>
      </c>
      <c r="H5911" s="10">
        <v>0</v>
      </c>
    </row>
    <row r="5912" spans="1:8" x14ac:dyDescent="0.35">
      <c r="A5912" s="9" t="str">
        <f t="shared" si="195"/>
        <v>CONSUMO PER CAPITA (kg ó litros por individuo)Naranja/Mandarina InMUJER</v>
      </c>
      <c r="B5912" s="9">
        <v>0</v>
      </c>
      <c r="C5912" s="9">
        <v>0</v>
      </c>
      <c r="D5912" t="s">
        <v>174</v>
      </c>
      <c r="E5912" s="25">
        <v>5.4804468533265593E-2</v>
      </c>
      <c r="F5912" s="25">
        <v>6.1489794883038768E-2</v>
      </c>
      <c r="G5912" s="25">
        <v>8.0907147404423452E-2</v>
      </c>
      <c r="H5912" s="10">
        <v>0</v>
      </c>
    </row>
    <row r="5913" spans="1:8" x14ac:dyDescent="0.35">
      <c r="A5913" s="9" t="str">
        <f>$B$4683&amp;$C$5913&amp;D5913</f>
        <v>CONSUMO PER CAPITA (kg ó litros por individuo)Melon/sandia Ing.T.ESPAÑA</v>
      </c>
      <c r="B5913" s="9">
        <v>0</v>
      </c>
      <c r="C5913" s="9" t="s">
        <v>107</v>
      </c>
      <c r="D5913" t="s">
        <v>145</v>
      </c>
      <c r="E5913" s="25">
        <v>6.7069246720491763E-2</v>
      </c>
      <c r="F5913" s="25">
        <v>6.7243212872232297E-2</v>
      </c>
      <c r="G5913" s="25">
        <v>8.2762418045709607E-2</v>
      </c>
      <c r="H5913" s="10">
        <v>0</v>
      </c>
    </row>
    <row r="5914" spans="1:8" x14ac:dyDescent="0.35">
      <c r="A5914" s="9" t="str">
        <f t="shared" ref="A5914:A5942" si="196">$B$4683&amp;$C$5913&amp;D5914</f>
        <v>CONSUMO PER CAPITA (kg ó litros por individuo)Melon/sandia Ing.BCN AM</v>
      </c>
      <c r="B5914" s="9">
        <v>0</v>
      </c>
      <c r="C5914" s="9">
        <v>0</v>
      </c>
      <c r="D5914" t="s">
        <v>147</v>
      </c>
      <c r="E5914" s="25">
        <v>5.650329676657654E-2</v>
      </c>
      <c r="F5914" s="25">
        <v>5.5260408616020766E-2</v>
      </c>
      <c r="G5914" s="25">
        <v>6.5242676350685022E-2</v>
      </c>
      <c r="H5914" s="10">
        <v>0</v>
      </c>
    </row>
    <row r="5915" spans="1:8" x14ac:dyDescent="0.35">
      <c r="A5915" s="9" t="str">
        <f t="shared" si="196"/>
        <v>CONSUMO PER CAPITA (kg ó litros por individuo)Melon/sandia Ing.REST.CAT ARAGON</v>
      </c>
      <c r="B5915" s="9">
        <v>0</v>
      </c>
      <c r="C5915" s="9">
        <v>0</v>
      </c>
      <c r="D5915" t="s">
        <v>148</v>
      </c>
      <c r="E5915" s="25">
        <v>4.2916423469039358E-2</v>
      </c>
      <c r="F5915" s="25">
        <v>3.1255399723031624E-2</v>
      </c>
      <c r="G5915" s="25">
        <v>7.1568303461587712E-2</v>
      </c>
      <c r="H5915" s="10">
        <v>0</v>
      </c>
    </row>
    <row r="5916" spans="1:8" x14ac:dyDescent="0.35">
      <c r="A5916" s="9" t="str">
        <f t="shared" si="196"/>
        <v>CONSUMO PER CAPITA (kg ó litros por individuo)Melon/sandia Ing.LEVANTE</v>
      </c>
      <c r="B5916" s="9">
        <v>0</v>
      </c>
      <c r="C5916" s="9">
        <v>0</v>
      </c>
      <c r="D5916" t="s">
        <v>149</v>
      </c>
      <c r="E5916" s="25">
        <v>8.7844059011817716E-2</v>
      </c>
      <c r="F5916" s="25">
        <v>0.17753507899536972</v>
      </c>
      <c r="G5916" s="25">
        <v>0.1410044932799637</v>
      </c>
      <c r="H5916" s="10">
        <v>0</v>
      </c>
    </row>
    <row r="5917" spans="1:8" x14ac:dyDescent="0.35">
      <c r="A5917" s="9" t="str">
        <f t="shared" si="196"/>
        <v>CONSUMO PER CAPITA (kg ó litros por individuo)Melon/sandia Ing.ANDALUCIA</v>
      </c>
      <c r="B5917" s="9">
        <v>0</v>
      </c>
      <c r="C5917" s="9">
        <v>0</v>
      </c>
      <c r="D5917" t="s">
        <v>150</v>
      </c>
      <c r="E5917" s="25">
        <v>6.1517873233377589E-2</v>
      </c>
      <c r="F5917" s="25">
        <v>1.8781368714953818E-2</v>
      </c>
      <c r="G5917" s="25">
        <v>2.9750678982399702E-2</v>
      </c>
      <c r="H5917" s="10">
        <v>0</v>
      </c>
    </row>
    <row r="5918" spans="1:8" x14ac:dyDescent="0.35">
      <c r="A5918" s="9" t="str">
        <f t="shared" si="196"/>
        <v>CONSUMO PER CAPITA (kg ó litros por individuo)Melon/sandia Ing.MDD AM</v>
      </c>
      <c r="B5918" s="9">
        <v>0</v>
      </c>
      <c r="C5918" s="9">
        <v>0</v>
      </c>
      <c r="D5918" t="s">
        <v>151</v>
      </c>
      <c r="E5918" s="25">
        <v>9.2056220668446681E-2</v>
      </c>
      <c r="F5918" s="25">
        <v>0.10376313057935277</v>
      </c>
      <c r="G5918" s="25">
        <v>0.1871788306929294</v>
      </c>
      <c r="H5918" s="10">
        <v>0</v>
      </c>
    </row>
    <row r="5919" spans="1:8" x14ac:dyDescent="0.35">
      <c r="A5919" s="9" t="str">
        <f t="shared" si="196"/>
        <v>CONSUMO PER CAPITA (kg ó litros por individuo)Melon/sandia Ing.RTO CENTRO</v>
      </c>
      <c r="B5919" s="9">
        <v>0</v>
      </c>
      <c r="C5919" s="9">
        <v>0</v>
      </c>
      <c r="D5919" t="s">
        <v>152</v>
      </c>
      <c r="E5919" s="25">
        <v>5.5757144750178463E-2</v>
      </c>
      <c r="F5919" s="25">
        <v>3.6495883813733698E-2</v>
      </c>
      <c r="G5919" s="25">
        <v>4.0077813768712112E-2</v>
      </c>
      <c r="H5919" s="10">
        <v>0</v>
      </c>
    </row>
    <row r="5920" spans="1:8" x14ac:dyDescent="0.35">
      <c r="A5920" s="9" t="str">
        <f t="shared" si="196"/>
        <v>CONSUMO PER CAPITA (kg ó litros por individuo)Melon/sandia Ing.NORTE-CENTRO</v>
      </c>
      <c r="B5920" s="9">
        <v>0</v>
      </c>
      <c r="C5920" s="9">
        <v>0</v>
      </c>
      <c r="D5920" t="s">
        <v>153</v>
      </c>
      <c r="E5920" s="25">
        <v>7.3387474795897731E-2</v>
      </c>
      <c r="F5920" s="25">
        <v>6.5121640205370479E-2</v>
      </c>
      <c r="G5920" s="25">
        <v>7.609771665303755E-2</v>
      </c>
      <c r="H5920" s="10">
        <v>0</v>
      </c>
    </row>
    <row r="5921" spans="1:8" x14ac:dyDescent="0.35">
      <c r="A5921" s="9" t="str">
        <f t="shared" si="196"/>
        <v>CONSUMO PER CAPITA (kg ó litros por individuo)Melon/sandia Ing.NOROESTE</v>
      </c>
      <c r="B5921" s="9">
        <v>0</v>
      </c>
      <c r="C5921" s="9">
        <v>0</v>
      </c>
      <c r="D5921" t="s">
        <v>154</v>
      </c>
      <c r="E5921" s="25">
        <v>5.814252826085585E-2</v>
      </c>
      <c r="F5921" s="25">
        <v>3.1681094619891839E-2</v>
      </c>
      <c r="G5921" s="25">
        <v>3.3805557416231126E-2</v>
      </c>
      <c r="H5921" s="10">
        <v>0</v>
      </c>
    </row>
    <row r="5922" spans="1:8" x14ac:dyDescent="0.35">
      <c r="A5922" s="9" t="str">
        <f t="shared" si="196"/>
        <v>CONSUMO PER CAPITA (kg ó litros por individuo)Melon/sandia Ing.&lt;2MIL</v>
      </c>
      <c r="B5922" s="9">
        <v>0</v>
      </c>
      <c r="C5922" s="9">
        <v>0</v>
      </c>
      <c r="D5922" t="s">
        <v>155</v>
      </c>
      <c r="E5922" s="25">
        <v>4.7056875771380124E-2</v>
      </c>
      <c r="F5922" s="25">
        <v>0.12489670998329663</v>
      </c>
      <c r="G5922" s="25">
        <v>0.16213709838936213</v>
      </c>
      <c r="H5922" s="10">
        <v>0</v>
      </c>
    </row>
    <row r="5923" spans="1:8" x14ac:dyDescent="0.35">
      <c r="A5923" s="9" t="str">
        <f t="shared" si="196"/>
        <v>CONSUMO PER CAPITA (kg ó litros por individuo)Melon/sandia Ing.2-5MIL</v>
      </c>
      <c r="B5923" s="9">
        <v>0</v>
      </c>
      <c r="C5923" s="9">
        <v>0</v>
      </c>
      <c r="D5923" t="s">
        <v>156</v>
      </c>
      <c r="E5923" s="25">
        <v>4.9736412734413767E-2</v>
      </c>
      <c r="F5923" s="25">
        <v>5.6051932855818911E-3</v>
      </c>
      <c r="G5923" s="25">
        <v>2.8571533550092846E-2</v>
      </c>
      <c r="H5923" s="10">
        <v>0</v>
      </c>
    </row>
    <row r="5924" spans="1:8" x14ac:dyDescent="0.35">
      <c r="A5924" s="9" t="str">
        <f t="shared" si="196"/>
        <v>CONSUMO PER CAPITA (kg ó litros por individuo)Melon/sandia Ing.5-10MIL</v>
      </c>
      <c r="B5924" s="9">
        <v>0</v>
      </c>
      <c r="C5924" s="9">
        <v>0</v>
      </c>
      <c r="D5924" t="s">
        <v>157</v>
      </c>
      <c r="E5924" s="25">
        <v>8.0919537107223397E-2</v>
      </c>
      <c r="F5924" s="25">
        <v>4.9766940898618529E-2</v>
      </c>
      <c r="G5924" s="25">
        <v>3.2994915115912564E-2</v>
      </c>
      <c r="H5924" s="10">
        <v>0</v>
      </c>
    </row>
    <row r="5925" spans="1:8" x14ac:dyDescent="0.35">
      <c r="A5925" s="9" t="str">
        <f t="shared" si="196"/>
        <v>CONSUMO PER CAPITA (kg ó litros por individuo)Melon/sandia Ing.10-30MIL</v>
      </c>
      <c r="B5925" s="9">
        <v>0</v>
      </c>
      <c r="C5925" s="9">
        <v>0</v>
      </c>
      <c r="D5925" t="s">
        <v>158</v>
      </c>
      <c r="E5925" s="25">
        <v>5.3943862565075683E-2</v>
      </c>
      <c r="F5925" s="25">
        <v>3.8997983572045619E-2</v>
      </c>
      <c r="G5925" s="25">
        <v>7.4177215661196491E-2</v>
      </c>
      <c r="H5925" s="10">
        <v>0</v>
      </c>
    </row>
    <row r="5926" spans="1:8" x14ac:dyDescent="0.35">
      <c r="A5926" s="9" t="str">
        <f t="shared" si="196"/>
        <v>CONSUMO PER CAPITA (kg ó litros por individuo)Melon/sandia Ing.30-100MIL</v>
      </c>
      <c r="B5926" s="9">
        <v>0</v>
      </c>
      <c r="C5926" s="9">
        <v>0</v>
      </c>
      <c r="D5926" t="s">
        <v>159</v>
      </c>
      <c r="E5926" s="25">
        <v>6.8847164700397367E-2</v>
      </c>
      <c r="F5926" s="25">
        <v>6.1333231494314952E-2</v>
      </c>
      <c r="G5926" s="25">
        <v>5.037770690096071E-2</v>
      </c>
      <c r="H5926" s="10">
        <v>0</v>
      </c>
    </row>
    <row r="5927" spans="1:8" x14ac:dyDescent="0.35">
      <c r="A5927" s="9" t="str">
        <f t="shared" si="196"/>
        <v>CONSUMO PER CAPITA (kg ó litros por individuo)Melon/sandia Ing.100-200MIL</v>
      </c>
      <c r="B5927" s="9">
        <v>0</v>
      </c>
      <c r="C5927" s="9">
        <v>0</v>
      </c>
      <c r="D5927" t="s">
        <v>160</v>
      </c>
      <c r="E5927" s="25">
        <v>7.4655718108355779E-2</v>
      </c>
      <c r="F5927" s="25">
        <v>4.9711696432817296E-2</v>
      </c>
      <c r="G5927" s="25">
        <v>0.10019311850830293</v>
      </c>
      <c r="H5927" s="10">
        <v>0</v>
      </c>
    </row>
    <row r="5928" spans="1:8" x14ac:dyDescent="0.35">
      <c r="A5928" s="9" t="str">
        <f t="shared" si="196"/>
        <v>CONSUMO PER CAPITA (kg ó litros por individuo)Melon/sandia Ing.200-500MIL</v>
      </c>
      <c r="B5928" s="9">
        <v>0</v>
      </c>
      <c r="C5928" s="9">
        <v>0</v>
      </c>
      <c r="D5928" t="s">
        <v>161</v>
      </c>
      <c r="E5928" s="25">
        <v>8.8937413140909499E-2</v>
      </c>
      <c r="F5928" s="25">
        <v>0.12342583517883185</v>
      </c>
      <c r="G5928" s="25">
        <v>8.7617114005334437E-2</v>
      </c>
      <c r="H5928" s="10">
        <v>0</v>
      </c>
    </row>
    <row r="5929" spans="1:8" x14ac:dyDescent="0.35">
      <c r="A5929" s="9" t="str">
        <f t="shared" si="196"/>
        <v>CONSUMO PER CAPITA (kg ó litros por individuo)Melon/sandia Ing.&gt;500MIL</v>
      </c>
      <c r="B5929" s="9">
        <v>0</v>
      </c>
      <c r="C5929" s="9">
        <v>0</v>
      </c>
      <c r="D5929" t="s">
        <v>162</v>
      </c>
      <c r="E5929" s="25">
        <v>6.4660927002309354E-2</v>
      </c>
      <c r="F5929" s="25">
        <v>8.4148728402614933E-2</v>
      </c>
      <c r="G5929" s="25">
        <v>0.13538264747279366</v>
      </c>
      <c r="H5929" s="10">
        <v>0</v>
      </c>
    </row>
    <row r="5930" spans="1:8" x14ac:dyDescent="0.35">
      <c r="A5930" s="9" t="str">
        <f t="shared" si="196"/>
        <v>CONSUMO PER CAPITA (kg ó litros por individuo)Melon/sandia Ing.DE 15 A 19 AÑOS</v>
      </c>
      <c r="B5930" s="9">
        <v>0</v>
      </c>
      <c r="C5930" s="9">
        <v>0</v>
      </c>
      <c r="D5930" t="s">
        <v>163</v>
      </c>
      <c r="E5930" s="25" t="s">
        <v>282</v>
      </c>
      <c r="F5930" s="25" t="s">
        <v>282</v>
      </c>
      <c r="G5930" s="25" t="s">
        <v>282</v>
      </c>
      <c r="H5930" s="10">
        <v>0</v>
      </c>
    </row>
    <row r="5931" spans="1:8" x14ac:dyDescent="0.35">
      <c r="A5931" s="9" t="str">
        <f t="shared" si="196"/>
        <v>CONSUMO PER CAPITA (kg ó litros por individuo)Melon/sandia Ing.DE 20 A 24 AÑOS</v>
      </c>
      <c r="B5931" s="9">
        <v>0</v>
      </c>
      <c r="C5931" s="9">
        <v>0</v>
      </c>
      <c r="D5931" t="s">
        <v>164</v>
      </c>
      <c r="E5931" s="25">
        <v>4.7011990996439967E-3</v>
      </c>
      <c r="F5931" s="25">
        <v>2.3990074751262299E-2</v>
      </c>
      <c r="G5931" s="25">
        <v>2.7643947766529064E-3</v>
      </c>
      <c r="H5931" s="10">
        <v>0</v>
      </c>
    </row>
    <row r="5932" spans="1:8" x14ac:dyDescent="0.35">
      <c r="A5932" s="9" t="str">
        <f t="shared" si="196"/>
        <v>CONSUMO PER CAPITA (kg ó litros por individuo)Melon/sandia Ing.DE 25 A 34 AÑOS</v>
      </c>
      <c r="B5932" s="9">
        <v>0</v>
      </c>
      <c r="C5932" s="9">
        <v>0</v>
      </c>
      <c r="D5932" t="s">
        <v>165</v>
      </c>
      <c r="E5932" s="25">
        <v>1.2576396845194709E-2</v>
      </c>
      <c r="F5932" s="25">
        <v>5.9628481381866234E-3</v>
      </c>
      <c r="G5932" s="25">
        <v>6.8277701554192256E-3</v>
      </c>
      <c r="H5932" s="10">
        <v>0</v>
      </c>
    </row>
    <row r="5933" spans="1:8" x14ac:dyDescent="0.35">
      <c r="A5933" s="9" t="str">
        <f t="shared" si="196"/>
        <v>CONSUMO PER CAPITA (kg ó litros por individuo)Melon/sandia Ing.DE 35 A 49 AÑOS</v>
      </c>
      <c r="B5933" s="9">
        <v>0</v>
      </c>
      <c r="C5933" s="9">
        <v>0</v>
      </c>
      <c r="D5933" t="s">
        <v>166</v>
      </c>
      <c r="E5933" s="25">
        <v>6.6304026179919123E-2</v>
      </c>
      <c r="F5933" s="25">
        <v>4.1984573536776211E-2</v>
      </c>
      <c r="G5933" s="25">
        <v>3.8186720926993434E-2</v>
      </c>
      <c r="H5933" s="10">
        <v>0</v>
      </c>
    </row>
    <row r="5934" spans="1:8" x14ac:dyDescent="0.35">
      <c r="A5934" s="9" t="str">
        <f t="shared" si="196"/>
        <v>CONSUMO PER CAPITA (kg ó litros por individuo)Melon/sandia Ing.DE 50 A 59 AÑOS</v>
      </c>
      <c r="B5934" s="9">
        <v>0</v>
      </c>
      <c r="C5934" s="9">
        <v>0</v>
      </c>
      <c r="D5934" t="s">
        <v>167</v>
      </c>
      <c r="E5934" s="25">
        <v>8.9139918907645027E-2</v>
      </c>
      <c r="F5934" s="25">
        <v>6.7090724392949885E-2</v>
      </c>
      <c r="G5934" s="25">
        <v>9.0583527187202625E-2</v>
      </c>
      <c r="H5934" s="10">
        <v>0</v>
      </c>
    </row>
    <row r="5935" spans="1:8" x14ac:dyDescent="0.35">
      <c r="A5935" s="9" t="str">
        <f t="shared" si="196"/>
        <v>CONSUMO PER CAPITA (kg ó litros por individuo)Melon/sandia Ing.DE 60 A 75 AÑOS</v>
      </c>
      <c r="B5935" s="9">
        <v>0</v>
      </c>
      <c r="C5935" s="9">
        <v>0</v>
      </c>
      <c r="D5935" t="s">
        <v>168</v>
      </c>
      <c r="E5935" s="25">
        <v>0.12164382151407045</v>
      </c>
      <c r="F5935" s="25">
        <v>0.17154459327229007</v>
      </c>
      <c r="G5935" s="25">
        <v>0.2284361765907392</v>
      </c>
      <c r="H5935" s="10">
        <v>0</v>
      </c>
    </row>
    <row r="5936" spans="1:8" x14ac:dyDescent="0.35">
      <c r="A5936" s="9" t="str">
        <f t="shared" si="196"/>
        <v>CONSUMO PER CAPITA (kg ó litros por individuo)Melon/sandia Ing.NIVEL ALTO</v>
      </c>
      <c r="B5936" s="9">
        <v>0</v>
      </c>
      <c r="C5936" s="9">
        <v>0</v>
      </c>
      <c r="D5936" t="s">
        <v>256</v>
      </c>
      <c r="E5936" s="25">
        <v>7.6138376933191754E-2</v>
      </c>
      <c r="F5936" s="25">
        <v>7.7890643522536732E-2</v>
      </c>
      <c r="G5936" s="25">
        <v>7.1380557303704351E-2</v>
      </c>
      <c r="H5936" s="10">
        <v>0</v>
      </c>
    </row>
    <row r="5937" spans="1:8" x14ac:dyDescent="0.35">
      <c r="A5937" s="9" t="str">
        <f t="shared" si="196"/>
        <v>CONSUMO PER CAPITA (kg ó litros por individuo)Melon/sandia Ing.NIVEL MEDIO ALTO</v>
      </c>
      <c r="B5937" s="9">
        <v>0</v>
      </c>
      <c r="C5937" s="9">
        <v>0</v>
      </c>
      <c r="D5937" t="s">
        <v>257</v>
      </c>
      <c r="E5937" s="25">
        <v>6.0092429945637321E-2</v>
      </c>
      <c r="F5937" s="25">
        <v>3.1664483073895237E-2</v>
      </c>
      <c r="G5937" s="25">
        <v>5.2768242704615158E-2</v>
      </c>
      <c r="H5937" s="10">
        <v>0</v>
      </c>
    </row>
    <row r="5938" spans="1:8" x14ac:dyDescent="0.35">
      <c r="A5938" s="9" t="str">
        <f t="shared" si="196"/>
        <v>CONSUMO PER CAPITA (kg ó litros por individuo)Melon/sandia Ing.NIVEL MEDIO</v>
      </c>
      <c r="B5938" s="9">
        <v>0</v>
      </c>
      <c r="C5938" s="9">
        <v>0</v>
      </c>
      <c r="D5938" t="s">
        <v>258</v>
      </c>
      <c r="E5938" s="25">
        <v>5.5729586884435509E-2</v>
      </c>
      <c r="F5938" s="25">
        <v>6.8871334119739516E-2</v>
      </c>
      <c r="G5938" s="25">
        <v>8.3603679556916985E-2</v>
      </c>
      <c r="H5938" s="10">
        <v>0</v>
      </c>
    </row>
    <row r="5939" spans="1:8" x14ac:dyDescent="0.35">
      <c r="A5939" s="9" t="str">
        <f t="shared" si="196"/>
        <v>CONSUMO PER CAPITA (kg ó litros por individuo)Melon/sandia Ing.NIVEL MEDIO BAJO</v>
      </c>
      <c r="B5939" s="9">
        <v>0</v>
      </c>
      <c r="C5939" s="9">
        <v>0</v>
      </c>
      <c r="D5939" t="s">
        <v>259</v>
      </c>
      <c r="E5939" s="25">
        <v>0.10514693645817128</v>
      </c>
      <c r="F5939" s="25">
        <v>5.1908149163155289E-2</v>
      </c>
      <c r="G5939" s="25">
        <v>3.0949843472558497E-2</v>
      </c>
      <c r="H5939" s="10">
        <v>0</v>
      </c>
    </row>
    <row r="5940" spans="1:8" x14ac:dyDescent="0.35">
      <c r="A5940" s="9" t="str">
        <f t="shared" si="196"/>
        <v>CONSUMO PER CAPITA (kg ó litros por individuo)Melon/sandia Ing.NIVEL BAJO</v>
      </c>
      <c r="B5940" s="9">
        <v>0</v>
      </c>
      <c r="C5940" s="9">
        <v>0</v>
      </c>
      <c r="D5940" t="s">
        <v>260</v>
      </c>
      <c r="E5940" s="25">
        <v>5.0526154348950476E-2</v>
      </c>
      <c r="F5940" s="25">
        <v>8.8738857302365901E-2</v>
      </c>
      <c r="G5940" s="25">
        <v>0.15225990321776536</v>
      </c>
      <c r="H5940" s="10">
        <v>0</v>
      </c>
    </row>
    <row r="5941" spans="1:8" x14ac:dyDescent="0.35">
      <c r="A5941" s="9" t="str">
        <f t="shared" si="196"/>
        <v>CONSUMO PER CAPITA (kg ó litros por individuo)Melon/sandia Ing.HOMBRE</v>
      </c>
      <c r="B5941" s="9">
        <v>0</v>
      </c>
      <c r="C5941" s="9">
        <v>0</v>
      </c>
      <c r="D5941" t="s">
        <v>173</v>
      </c>
      <c r="E5941" s="25">
        <v>7.4911174432576708E-2</v>
      </c>
      <c r="F5941" s="25">
        <v>5.5830153756496859E-2</v>
      </c>
      <c r="G5941" s="25">
        <v>9.4209106994809347E-2</v>
      </c>
      <c r="H5941" s="10">
        <v>0</v>
      </c>
    </row>
    <row r="5942" spans="1:8" x14ac:dyDescent="0.35">
      <c r="A5942" s="9" t="str">
        <f t="shared" si="196"/>
        <v>CONSUMO PER CAPITA (kg ó litros por individuo)Melon/sandia Ing.MUJER</v>
      </c>
      <c r="B5942" s="9">
        <v>0</v>
      </c>
      <c r="C5942" s="9">
        <v>0</v>
      </c>
      <c r="D5942" t="s">
        <v>174</v>
      </c>
      <c r="E5942" s="25">
        <v>5.930675450157568E-2</v>
      </c>
      <c r="F5942" s="25">
        <v>7.8520184370392987E-2</v>
      </c>
      <c r="G5942" s="25">
        <v>7.1471039666820724E-2</v>
      </c>
      <c r="H5942" s="10">
        <v>0</v>
      </c>
    </row>
    <row r="5943" spans="1:8" x14ac:dyDescent="0.35">
      <c r="A5943" s="9" t="str">
        <f>$B$4683&amp;$C$5943&amp;D5943</f>
        <v>CONSUMO PER CAPITA (kg ó litros por individuo)Fresa/freson Ing.T.ESPAÑA</v>
      </c>
      <c r="B5943" s="9">
        <v>0</v>
      </c>
      <c r="C5943" s="9" t="s">
        <v>108</v>
      </c>
      <c r="D5943" t="s">
        <v>145</v>
      </c>
      <c r="E5943" s="25">
        <v>2.9945548193268785E-2</v>
      </c>
      <c r="F5943" s="25">
        <v>3.2178797600335263E-2</v>
      </c>
      <c r="G5943" s="25">
        <v>3.9581951419436469E-2</v>
      </c>
      <c r="H5943" s="10">
        <v>0</v>
      </c>
    </row>
    <row r="5944" spans="1:8" x14ac:dyDescent="0.35">
      <c r="A5944" s="9" t="str">
        <f t="shared" ref="A5944:A5972" si="197">$B$4683&amp;$C$5943&amp;D5944</f>
        <v>CONSUMO PER CAPITA (kg ó litros por individuo)Fresa/freson Ing.BCN AM</v>
      </c>
      <c r="B5944" s="9">
        <v>0</v>
      </c>
      <c r="C5944" s="9">
        <v>0</v>
      </c>
      <c r="D5944" t="s">
        <v>147</v>
      </c>
      <c r="E5944" s="25">
        <v>5.0625387285398296E-2</v>
      </c>
      <c r="F5944" s="25">
        <v>2.3001175976033458E-2</v>
      </c>
      <c r="G5944" s="25">
        <v>6.9934931919389529E-2</v>
      </c>
      <c r="H5944" s="10">
        <v>0</v>
      </c>
    </row>
    <row r="5945" spans="1:8" x14ac:dyDescent="0.35">
      <c r="A5945" s="9" t="str">
        <f t="shared" si="197"/>
        <v>CONSUMO PER CAPITA (kg ó litros por individuo)Fresa/freson Ing.REST.CAT ARAGON</v>
      </c>
      <c r="B5945" s="9">
        <v>0</v>
      </c>
      <c r="C5945" s="9">
        <v>0</v>
      </c>
      <c r="D5945" t="s">
        <v>148</v>
      </c>
      <c r="E5945" s="25">
        <v>2.8503537677586815E-2</v>
      </c>
      <c r="F5945" s="25">
        <v>3.4775762522201666E-2</v>
      </c>
      <c r="G5945" s="25">
        <v>2.4537897807595219E-2</v>
      </c>
      <c r="H5945" s="10">
        <v>0</v>
      </c>
    </row>
    <row r="5946" spans="1:8" x14ac:dyDescent="0.35">
      <c r="A5946" s="9" t="str">
        <f t="shared" si="197"/>
        <v>CONSUMO PER CAPITA (kg ó litros por individuo)Fresa/freson Ing.LEVANTE</v>
      </c>
      <c r="B5946" s="9">
        <v>0</v>
      </c>
      <c r="C5946" s="9">
        <v>0</v>
      </c>
      <c r="D5946" t="s">
        <v>149</v>
      </c>
      <c r="E5946" s="25">
        <v>2.6244211714656282E-2</v>
      </c>
      <c r="F5946" s="25">
        <v>4.6960555628679568E-2</v>
      </c>
      <c r="G5946" s="25">
        <v>2.4145338602335035E-2</v>
      </c>
      <c r="H5946" s="10">
        <v>0</v>
      </c>
    </row>
    <row r="5947" spans="1:8" x14ac:dyDescent="0.35">
      <c r="A5947" s="9" t="str">
        <f t="shared" si="197"/>
        <v>CONSUMO PER CAPITA (kg ó litros por individuo)Fresa/freson Ing.ANDALUCIA</v>
      </c>
      <c r="B5947" s="9">
        <v>0</v>
      </c>
      <c r="C5947" s="9">
        <v>0</v>
      </c>
      <c r="D5947" t="s">
        <v>150</v>
      </c>
      <c r="E5947" s="25">
        <v>1.3726011197184454E-2</v>
      </c>
      <c r="F5947" s="25">
        <v>1.0777289733144277E-2</v>
      </c>
      <c r="G5947" s="25">
        <v>1.6223470920064448E-2</v>
      </c>
      <c r="H5947" s="10">
        <v>0</v>
      </c>
    </row>
    <row r="5948" spans="1:8" x14ac:dyDescent="0.35">
      <c r="A5948" s="9" t="str">
        <f t="shared" si="197"/>
        <v>CONSUMO PER CAPITA (kg ó litros por individuo)Fresa/freson Ing.MDD AM</v>
      </c>
      <c r="B5948" s="9">
        <v>0</v>
      </c>
      <c r="C5948" s="9">
        <v>0</v>
      </c>
      <c r="D5948" t="s">
        <v>151</v>
      </c>
      <c r="E5948" s="25">
        <v>5.4181037776281402E-2</v>
      </c>
      <c r="F5948" s="25">
        <v>4.3401060041079534E-2</v>
      </c>
      <c r="G5948" s="25">
        <v>8.1849801773314856E-2</v>
      </c>
      <c r="H5948" s="10">
        <v>0</v>
      </c>
    </row>
    <row r="5949" spans="1:8" x14ac:dyDescent="0.35">
      <c r="A5949" s="9" t="str">
        <f t="shared" si="197"/>
        <v>CONSUMO PER CAPITA (kg ó litros por individuo)Fresa/freson Ing.RTO CENTRO</v>
      </c>
      <c r="B5949" s="9">
        <v>0</v>
      </c>
      <c r="C5949" s="9">
        <v>0</v>
      </c>
      <c r="D5949" t="s">
        <v>152</v>
      </c>
      <c r="E5949" s="25">
        <v>2.0728514642928769E-2</v>
      </c>
      <c r="F5949" s="25">
        <v>2.3502457798228068E-2</v>
      </c>
      <c r="G5949" s="25">
        <v>3.2956068340521491E-2</v>
      </c>
      <c r="H5949" s="10">
        <v>0</v>
      </c>
    </row>
    <row r="5950" spans="1:8" x14ac:dyDescent="0.35">
      <c r="A5950" s="9" t="str">
        <f t="shared" si="197"/>
        <v>CONSUMO PER CAPITA (kg ó litros por individuo)Fresa/freson Ing.NORTE-CENTRO</v>
      </c>
      <c r="B5950" s="9">
        <v>0</v>
      </c>
      <c r="C5950" s="9">
        <v>0</v>
      </c>
      <c r="D5950" t="s">
        <v>153</v>
      </c>
      <c r="E5950" s="25">
        <v>2.5726324850133743E-2</v>
      </c>
      <c r="F5950" s="25">
        <v>3.300779469516623E-2</v>
      </c>
      <c r="G5950" s="25">
        <v>3.6962303062393786E-2</v>
      </c>
      <c r="H5950" s="10">
        <v>0</v>
      </c>
    </row>
    <row r="5951" spans="1:8" x14ac:dyDescent="0.35">
      <c r="A5951" s="9" t="str">
        <f t="shared" si="197"/>
        <v>CONSUMO PER CAPITA (kg ó litros por individuo)Fresa/freson Ing.NOROESTE</v>
      </c>
      <c r="B5951" s="9">
        <v>0</v>
      </c>
      <c r="C5951" s="9">
        <v>0</v>
      </c>
      <c r="D5951" t="s">
        <v>154</v>
      </c>
      <c r="E5951" s="25">
        <v>3.1711800492034647E-2</v>
      </c>
      <c r="F5951" s="25">
        <v>5.2676400662036119E-2</v>
      </c>
      <c r="G5951" s="25">
        <v>5.7366495861584252E-2</v>
      </c>
      <c r="H5951" s="10">
        <v>0</v>
      </c>
    </row>
    <row r="5952" spans="1:8" x14ac:dyDescent="0.35">
      <c r="A5952" s="9" t="str">
        <f t="shared" si="197"/>
        <v>CONSUMO PER CAPITA (kg ó litros por individuo)Fresa/freson Ing.&lt;2MIL</v>
      </c>
      <c r="B5952" s="9">
        <v>0</v>
      </c>
      <c r="C5952" s="9">
        <v>0</v>
      </c>
      <c r="D5952" t="s">
        <v>155</v>
      </c>
      <c r="E5952" s="25">
        <v>3.1497080966658958E-2</v>
      </c>
      <c r="F5952" s="25">
        <v>1.1997059956768034E-2</v>
      </c>
      <c r="G5952" s="25">
        <v>4.3367482786964839E-2</v>
      </c>
      <c r="H5952" s="10">
        <v>0</v>
      </c>
    </row>
    <row r="5953" spans="1:8" x14ac:dyDescent="0.35">
      <c r="A5953" s="9" t="str">
        <f t="shared" si="197"/>
        <v>CONSUMO PER CAPITA (kg ó litros por individuo)Fresa/freson Ing.2-5MIL</v>
      </c>
      <c r="B5953" s="9">
        <v>0</v>
      </c>
      <c r="C5953" s="9">
        <v>0</v>
      </c>
      <c r="D5953" t="s">
        <v>156</v>
      </c>
      <c r="E5953" s="25">
        <v>3.1634685680841192E-2</v>
      </c>
      <c r="F5953" s="25">
        <v>1.5423355106272548E-2</v>
      </c>
      <c r="G5953" s="25">
        <v>1.0503828274445024E-2</v>
      </c>
      <c r="H5953" s="10">
        <v>0</v>
      </c>
    </row>
    <row r="5954" spans="1:8" x14ac:dyDescent="0.35">
      <c r="A5954" s="9" t="str">
        <f t="shared" si="197"/>
        <v>CONSUMO PER CAPITA (kg ó litros por individuo)Fresa/freson Ing.5-10MIL</v>
      </c>
      <c r="B5954" s="9">
        <v>0</v>
      </c>
      <c r="C5954" s="9">
        <v>0</v>
      </c>
      <c r="D5954" t="s">
        <v>157</v>
      </c>
      <c r="E5954" s="25">
        <v>2.1061680193249794E-2</v>
      </c>
      <c r="F5954" s="25">
        <v>1.2677140082248158E-2</v>
      </c>
      <c r="G5954" s="25">
        <v>2.3725112371236645E-2</v>
      </c>
      <c r="H5954" s="10">
        <v>0</v>
      </c>
    </row>
    <row r="5955" spans="1:8" x14ac:dyDescent="0.35">
      <c r="A5955" s="9" t="str">
        <f t="shared" si="197"/>
        <v>CONSUMO PER CAPITA (kg ó litros por individuo)Fresa/freson Ing.10-30MIL</v>
      </c>
      <c r="B5955" s="9">
        <v>0</v>
      </c>
      <c r="C5955" s="9">
        <v>0</v>
      </c>
      <c r="D5955" t="s">
        <v>158</v>
      </c>
      <c r="E5955" s="25">
        <v>2.1183919457777332E-2</v>
      </c>
      <c r="F5955" s="25">
        <v>4.0212531860159342E-2</v>
      </c>
      <c r="G5955" s="25">
        <v>3.1771095563057093E-2</v>
      </c>
      <c r="H5955" s="10">
        <v>0</v>
      </c>
    </row>
    <row r="5956" spans="1:8" x14ac:dyDescent="0.35">
      <c r="A5956" s="9" t="str">
        <f t="shared" si="197"/>
        <v>CONSUMO PER CAPITA (kg ó litros por individuo)Fresa/freson Ing.30-100MIL</v>
      </c>
      <c r="B5956" s="9">
        <v>0</v>
      </c>
      <c r="C5956" s="9">
        <v>0</v>
      </c>
      <c r="D5956" t="s">
        <v>159</v>
      </c>
      <c r="E5956" s="25">
        <v>1.7739879522396116E-2</v>
      </c>
      <c r="F5956" s="25">
        <v>2.6985286792650467E-2</v>
      </c>
      <c r="G5956" s="25">
        <v>2.8868326396632938E-2</v>
      </c>
      <c r="H5956" s="10">
        <v>0</v>
      </c>
    </row>
    <row r="5957" spans="1:8" x14ac:dyDescent="0.35">
      <c r="A5957" s="9" t="str">
        <f t="shared" si="197"/>
        <v>CONSUMO PER CAPITA (kg ó litros por individuo)Fresa/freson Ing.100-200MIL</v>
      </c>
      <c r="B5957" s="9">
        <v>0</v>
      </c>
      <c r="C5957" s="9">
        <v>0</v>
      </c>
      <c r="D5957" t="s">
        <v>160</v>
      </c>
      <c r="E5957" s="25">
        <v>2.1048395034904532E-2</v>
      </c>
      <c r="F5957" s="25">
        <v>8.2603325368198564E-3</v>
      </c>
      <c r="G5957" s="25">
        <v>4.8885278550313868E-2</v>
      </c>
      <c r="H5957" s="10">
        <v>0</v>
      </c>
    </row>
    <row r="5958" spans="1:8" x14ac:dyDescent="0.35">
      <c r="A5958" s="9" t="str">
        <f t="shared" si="197"/>
        <v>CONSUMO PER CAPITA (kg ó litros por individuo)Fresa/freson Ing.200-500MIL</v>
      </c>
      <c r="B5958" s="9">
        <v>0</v>
      </c>
      <c r="C5958" s="9">
        <v>0</v>
      </c>
      <c r="D5958" t="s">
        <v>161</v>
      </c>
      <c r="E5958" s="25">
        <v>2.7898482486656957E-2</v>
      </c>
      <c r="F5958" s="25">
        <v>6.3355733266272973E-2</v>
      </c>
      <c r="G5958" s="25">
        <v>5.0235090864038018E-2</v>
      </c>
      <c r="H5958" s="10">
        <v>0</v>
      </c>
    </row>
    <row r="5959" spans="1:8" x14ac:dyDescent="0.35">
      <c r="A5959" s="9" t="str">
        <f t="shared" si="197"/>
        <v>CONSUMO PER CAPITA (kg ó litros por individuo)Fresa/freson Ing.&gt;500MIL</v>
      </c>
      <c r="B5959" s="9">
        <v>0</v>
      </c>
      <c r="C5959" s="9">
        <v>0</v>
      </c>
      <c r="D5959" t="s">
        <v>162</v>
      </c>
      <c r="E5959" s="25">
        <v>6.3739822560713394E-2</v>
      </c>
      <c r="F5959" s="25">
        <v>4.3017340194433935E-2</v>
      </c>
      <c r="G5959" s="25">
        <v>6.532288131809659E-2</v>
      </c>
      <c r="H5959" s="10">
        <v>0</v>
      </c>
    </row>
    <row r="5960" spans="1:8" x14ac:dyDescent="0.35">
      <c r="A5960" s="9" t="str">
        <f t="shared" si="197"/>
        <v>CONSUMO PER CAPITA (kg ó litros por individuo)Fresa/freson Ing.DE 15 A 19 AÑOS</v>
      </c>
      <c r="B5960" s="9">
        <v>0</v>
      </c>
      <c r="C5960" s="9">
        <v>0</v>
      </c>
      <c r="D5960" t="s">
        <v>163</v>
      </c>
      <c r="E5960" s="25" t="s">
        <v>282</v>
      </c>
      <c r="F5960" s="25" t="s">
        <v>282</v>
      </c>
      <c r="G5960" s="25" t="s">
        <v>282</v>
      </c>
      <c r="H5960" s="10">
        <v>0</v>
      </c>
    </row>
    <row r="5961" spans="1:8" x14ac:dyDescent="0.35">
      <c r="A5961" s="9" t="str">
        <f t="shared" si="197"/>
        <v>CONSUMO PER CAPITA (kg ó litros por individuo)Fresa/freson Ing.DE 20 A 24 AÑOS</v>
      </c>
      <c r="B5961" s="9">
        <v>0</v>
      </c>
      <c r="C5961" s="9">
        <v>0</v>
      </c>
      <c r="D5961" t="s">
        <v>164</v>
      </c>
      <c r="E5961" s="25">
        <v>1.7362671868297133E-3</v>
      </c>
      <c r="F5961" s="25">
        <v>2.9460391502414049E-3</v>
      </c>
      <c r="G5961" s="25">
        <v>3.1124574774605694E-2</v>
      </c>
      <c r="H5961" s="10">
        <v>0</v>
      </c>
    </row>
    <row r="5962" spans="1:8" x14ac:dyDescent="0.35">
      <c r="A5962" s="9" t="str">
        <f t="shared" si="197"/>
        <v>CONSUMO PER CAPITA (kg ó litros por individuo)Fresa/freson Ing.DE 25 A 34 AÑOS</v>
      </c>
      <c r="B5962" s="9">
        <v>0</v>
      </c>
      <c r="C5962" s="9">
        <v>0</v>
      </c>
      <c r="D5962" t="s">
        <v>165</v>
      </c>
      <c r="E5962" s="25">
        <v>1.7013523298664714E-2</v>
      </c>
      <c r="F5962" s="25">
        <v>1.7389134252164446E-2</v>
      </c>
      <c r="G5962" s="25">
        <v>2.0703016130118556E-2</v>
      </c>
      <c r="H5962" s="10">
        <v>0</v>
      </c>
    </row>
    <row r="5963" spans="1:8" x14ac:dyDescent="0.35">
      <c r="A5963" s="9" t="str">
        <f t="shared" si="197"/>
        <v>CONSUMO PER CAPITA (kg ó litros por individuo)Fresa/freson Ing.DE 35 A 49 AÑOS</v>
      </c>
      <c r="B5963" s="9">
        <v>0</v>
      </c>
      <c r="C5963" s="9">
        <v>0</v>
      </c>
      <c r="D5963" t="s">
        <v>166</v>
      </c>
      <c r="E5963" s="25">
        <v>1.2345056583011237E-2</v>
      </c>
      <c r="F5963" s="25">
        <v>1.3274754069102205E-2</v>
      </c>
      <c r="G5963" s="25">
        <v>1.2974957630412318E-2</v>
      </c>
      <c r="H5963" s="10">
        <v>0</v>
      </c>
    </row>
    <row r="5964" spans="1:8" x14ac:dyDescent="0.35">
      <c r="A5964" s="9" t="str">
        <f t="shared" si="197"/>
        <v>CONSUMO PER CAPITA (kg ó litros por individuo)Fresa/freson Ing.DE 50 A 59 AÑOS</v>
      </c>
      <c r="B5964" s="9">
        <v>0</v>
      </c>
      <c r="C5964" s="9">
        <v>0</v>
      </c>
      <c r="D5964" t="s">
        <v>167</v>
      </c>
      <c r="E5964" s="25">
        <v>5.588657096311915E-2</v>
      </c>
      <c r="F5964" s="25">
        <v>5.2283699887380505E-2</v>
      </c>
      <c r="G5964" s="25">
        <v>4.7612502588378826E-2</v>
      </c>
      <c r="H5964" s="10">
        <v>0</v>
      </c>
    </row>
    <row r="5965" spans="1:8" x14ac:dyDescent="0.35">
      <c r="A5965" s="9" t="str">
        <f t="shared" si="197"/>
        <v>CONSUMO PER CAPITA (kg ó litros por individuo)Fresa/freson Ing.DE 60 A 75 AÑOS</v>
      </c>
      <c r="B5965" s="9">
        <v>0</v>
      </c>
      <c r="C5965" s="9">
        <v>0</v>
      </c>
      <c r="D5965" t="s">
        <v>168</v>
      </c>
      <c r="E5965" s="25">
        <v>5.622026621668013E-2</v>
      </c>
      <c r="F5965" s="25">
        <v>6.6758025064300119E-2</v>
      </c>
      <c r="G5965" s="25">
        <v>9.2472853106689956E-2</v>
      </c>
      <c r="H5965" s="10">
        <v>0</v>
      </c>
    </row>
    <row r="5966" spans="1:8" x14ac:dyDescent="0.35">
      <c r="A5966" s="9" t="str">
        <f t="shared" si="197"/>
        <v>CONSUMO PER CAPITA (kg ó litros por individuo)Fresa/freson Ing.NIVEL ALTO</v>
      </c>
      <c r="B5966" s="9">
        <v>0</v>
      </c>
      <c r="C5966" s="9">
        <v>0</v>
      </c>
      <c r="D5966" t="s">
        <v>256</v>
      </c>
      <c r="E5966" s="25">
        <v>3.545974605006201E-2</v>
      </c>
      <c r="F5966" s="25">
        <v>2.0008937246280896E-2</v>
      </c>
      <c r="G5966" s="25">
        <v>2.1548346659313787E-2</v>
      </c>
      <c r="H5966" s="10">
        <v>0</v>
      </c>
    </row>
    <row r="5967" spans="1:8" x14ac:dyDescent="0.35">
      <c r="A5967" s="9" t="str">
        <f t="shared" si="197"/>
        <v>CONSUMO PER CAPITA (kg ó litros por individuo)Fresa/freson Ing.NIVEL MEDIO ALTO</v>
      </c>
      <c r="B5967" s="9">
        <v>0</v>
      </c>
      <c r="C5967" s="9">
        <v>0</v>
      </c>
      <c r="D5967" t="s">
        <v>257</v>
      </c>
      <c r="E5967" s="25">
        <v>2.236246188072637E-2</v>
      </c>
      <c r="F5967" s="25">
        <v>2.4160320219556813E-2</v>
      </c>
      <c r="G5967" s="25">
        <v>3.0439809802620756E-2</v>
      </c>
      <c r="H5967" s="10">
        <v>0</v>
      </c>
    </row>
    <row r="5968" spans="1:8" x14ac:dyDescent="0.35">
      <c r="A5968" s="9" t="str">
        <f t="shared" si="197"/>
        <v>CONSUMO PER CAPITA (kg ó litros por individuo)Fresa/freson Ing.NIVEL MEDIO</v>
      </c>
      <c r="B5968" s="9">
        <v>0</v>
      </c>
      <c r="C5968" s="9">
        <v>0</v>
      </c>
      <c r="D5968" t="s">
        <v>258</v>
      </c>
      <c r="E5968" s="25">
        <v>4.5832427367645409E-2</v>
      </c>
      <c r="F5968" s="25">
        <v>2.9575094233818343E-2</v>
      </c>
      <c r="G5968" s="25">
        <v>5.2545529490573256E-2</v>
      </c>
      <c r="H5968" s="10">
        <v>0</v>
      </c>
    </row>
    <row r="5969" spans="1:8" x14ac:dyDescent="0.35">
      <c r="A5969" s="9" t="str">
        <f t="shared" si="197"/>
        <v>CONSUMO PER CAPITA (kg ó litros por individuo)Fresa/freson Ing.NIVEL MEDIO BAJO</v>
      </c>
      <c r="B5969" s="9">
        <v>0</v>
      </c>
      <c r="C5969" s="9">
        <v>0</v>
      </c>
      <c r="D5969" t="s">
        <v>259</v>
      </c>
      <c r="E5969" s="25">
        <v>2.002515949951543E-2</v>
      </c>
      <c r="F5969" s="25">
        <v>1.9358084818042826E-2</v>
      </c>
      <c r="G5969" s="25">
        <v>1.7696664883097971E-2</v>
      </c>
      <c r="H5969" s="10">
        <v>0</v>
      </c>
    </row>
    <row r="5970" spans="1:8" x14ac:dyDescent="0.35">
      <c r="A5970" s="9" t="str">
        <f t="shared" si="197"/>
        <v>CONSUMO PER CAPITA (kg ó litros por individuo)Fresa/freson Ing.NIVEL BAJO</v>
      </c>
      <c r="B5970" s="9">
        <v>0</v>
      </c>
      <c r="C5970" s="9">
        <v>0</v>
      </c>
      <c r="D5970" t="s">
        <v>260</v>
      </c>
      <c r="E5970" s="25">
        <v>1.8589850950328106E-2</v>
      </c>
      <c r="F5970" s="25">
        <v>6.0876154841280748E-2</v>
      </c>
      <c r="G5970" s="25">
        <v>6.5238849257083648E-2</v>
      </c>
      <c r="H5970" s="10">
        <v>0</v>
      </c>
    </row>
    <row r="5971" spans="1:8" x14ac:dyDescent="0.35">
      <c r="A5971" s="9" t="str">
        <f t="shared" si="197"/>
        <v>CONSUMO PER CAPITA (kg ó litros por individuo)Fresa/freson Ing.HOMBRE</v>
      </c>
      <c r="B5971" s="9">
        <v>0</v>
      </c>
      <c r="C5971" s="9">
        <v>0</v>
      </c>
      <c r="D5971" t="s">
        <v>173</v>
      </c>
      <c r="E5971" s="25">
        <v>2.8821526791588278E-2</v>
      </c>
      <c r="F5971" s="25">
        <v>2.8798580600147481E-2</v>
      </c>
      <c r="G5971" s="25">
        <v>4.2270067400166297E-2</v>
      </c>
      <c r="H5971" s="10">
        <v>0</v>
      </c>
    </row>
    <row r="5972" spans="1:8" x14ac:dyDescent="0.35">
      <c r="A5972" s="9" t="str">
        <f t="shared" si="197"/>
        <v>CONSUMO PER CAPITA (kg ó litros por individuo)Fresa/freson Ing.MUJER</v>
      </c>
      <c r="B5972" s="9">
        <v>0</v>
      </c>
      <c r="C5972" s="9">
        <v>0</v>
      </c>
      <c r="D5972" t="s">
        <v>174</v>
      </c>
      <c r="E5972" s="25">
        <v>3.1058200157344579E-2</v>
      </c>
      <c r="F5972" s="25">
        <v>3.5518726766242313E-2</v>
      </c>
      <c r="G5972" s="25">
        <v>3.6930337405273288E-2</v>
      </c>
      <c r="H5972" s="10">
        <v>0</v>
      </c>
    </row>
    <row r="5973" spans="1:8" x14ac:dyDescent="0.35">
      <c r="A5973" s="9" t="str">
        <f>$B$4683&amp;$C$5973&amp;D5973</f>
        <v>CONSUMO PER CAPITA (kg ó litros por individuo)Pina Ing.T.ESPAÑA</v>
      </c>
      <c r="B5973" s="9">
        <v>0</v>
      </c>
      <c r="C5973" s="9" t="s">
        <v>109</v>
      </c>
      <c r="D5973" t="s">
        <v>145</v>
      </c>
      <c r="E5973" s="25">
        <v>6.1978830928663207E-2</v>
      </c>
      <c r="F5973" s="25">
        <v>5.5347347015291606E-2</v>
      </c>
      <c r="G5973" s="25">
        <v>4.6747953302978297E-2</v>
      </c>
      <c r="H5973" s="10">
        <v>0</v>
      </c>
    </row>
    <row r="5974" spans="1:8" x14ac:dyDescent="0.35">
      <c r="A5974" s="9" t="str">
        <f t="shared" ref="A5974:A6002" si="198">$B$4683&amp;$C$5973&amp;D5974</f>
        <v>CONSUMO PER CAPITA (kg ó litros por individuo)Pina Ing.BCN AM</v>
      </c>
      <c r="B5974" s="9">
        <v>0</v>
      </c>
      <c r="C5974" s="9">
        <v>0</v>
      </c>
      <c r="D5974" t="s">
        <v>147</v>
      </c>
      <c r="E5974" s="25">
        <v>9.3171292696915001E-2</v>
      </c>
      <c r="F5974" s="25">
        <v>0.10722963567410207</v>
      </c>
      <c r="G5974" s="25">
        <v>5.143964746470215E-2</v>
      </c>
      <c r="H5974" s="10">
        <v>0</v>
      </c>
    </row>
    <row r="5975" spans="1:8" x14ac:dyDescent="0.35">
      <c r="A5975" s="9" t="str">
        <f t="shared" si="198"/>
        <v>CONSUMO PER CAPITA (kg ó litros por individuo)Pina Ing.REST.CAT ARAGON</v>
      </c>
      <c r="B5975" s="9">
        <v>0</v>
      </c>
      <c r="C5975" s="9">
        <v>0</v>
      </c>
      <c r="D5975" t="s">
        <v>148</v>
      </c>
      <c r="E5975" s="25">
        <v>4.1664383044009184E-2</v>
      </c>
      <c r="F5975" s="25">
        <v>4.4964712528653562E-2</v>
      </c>
      <c r="G5975" s="25">
        <v>3.005921104562229E-2</v>
      </c>
      <c r="H5975" s="10">
        <v>0</v>
      </c>
    </row>
    <row r="5976" spans="1:8" x14ac:dyDescent="0.35">
      <c r="A5976" s="9" t="str">
        <f t="shared" si="198"/>
        <v>CONSUMO PER CAPITA (kg ó litros por individuo)Pina Ing.LEVANTE</v>
      </c>
      <c r="B5976" s="9">
        <v>0</v>
      </c>
      <c r="C5976" s="9">
        <v>0</v>
      </c>
      <c r="D5976" t="s">
        <v>149</v>
      </c>
      <c r="E5976" s="25">
        <v>8.1974740152175624E-2</v>
      </c>
      <c r="F5976" s="25">
        <v>0.10145738151356999</v>
      </c>
      <c r="G5976" s="25">
        <v>0.1000749037243953</v>
      </c>
      <c r="H5976" s="10">
        <v>0</v>
      </c>
    </row>
    <row r="5977" spans="1:8" x14ac:dyDescent="0.35">
      <c r="A5977" s="9" t="str">
        <f t="shared" si="198"/>
        <v>CONSUMO PER CAPITA (kg ó litros por individuo)Pina Ing.ANDALUCIA</v>
      </c>
      <c r="B5977" s="9">
        <v>0</v>
      </c>
      <c r="C5977" s="9">
        <v>0</v>
      </c>
      <c r="D5977" t="s">
        <v>150</v>
      </c>
      <c r="E5977" s="25">
        <v>3.5526671312840694E-2</v>
      </c>
      <c r="F5977" s="25">
        <v>2.9260758259223491E-2</v>
      </c>
      <c r="G5977" s="25">
        <v>1.3505491432711314E-2</v>
      </c>
      <c r="H5977" s="10">
        <v>0</v>
      </c>
    </row>
    <row r="5978" spans="1:8" x14ac:dyDescent="0.35">
      <c r="A5978" s="9" t="str">
        <f t="shared" si="198"/>
        <v>CONSUMO PER CAPITA (kg ó litros por individuo)Pina Ing.MDD AM</v>
      </c>
      <c r="B5978" s="9">
        <v>0</v>
      </c>
      <c r="C5978" s="9">
        <v>0</v>
      </c>
      <c r="D5978" t="s">
        <v>151</v>
      </c>
      <c r="E5978" s="25">
        <v>5.97797201360971E-2</v>
      </c>
      <c r="F5978" s="25">
        <v>4.0707488428058103E-2</v>
      </c>
      <c r="G5978" s="25">
        <v>5.789589281503231E-2</v>
      </c>
      <c r="H5978" s="10">
        <v>0</v>
      </c>
    </row>
    <row r="5979" spans="1:8" x14ac:dyDescent="0.35">
      <c r="A5979" s="9" t="str">
        <f t="shared" si="198"/>
        <v>CONSUMO PER CAPITA (kg ó litros por individuo)Pina Ing.RTO CENTRO</v>
      </c>
      <c r="B5979" s="9">
        <v>0</v>
      </c>
      <c r="C5979" s="9">
        <v>0</v>
      </c>
      <c r="D5979" t="s">
        <v>152</v>
      </c>
      <c r="E5979" s="25">
        <v>7.5250751439630822E-2</v>
      </c>
      <c r="F5979" s="25">
        <v>6.0901675709259431E-2</v>
      </c>
      <c r="G5979" s="25">
        <v>5.6999113290583985E-2</v>
      </c>
      <c r="H5979" s="10">
        <v>0</v>
      </c>
    </row>
    <row r="5980" spans="1:8" x14ac:dyDescent="0.35">
      <c r="A5980" s="9" t="str">
        <f t="shared" si="198"/>
        <v>CONSUMO PER CAPITA (kg ó litros por individuo)Pina Ing.NORTE-CENTRO</v>
      </c>
      <c r="B5980" s="9">
        <v>0</v>
      </c>
      <c r="C5980" s="9">
        <v>0</v>
      </c>
      <c r="D5980" t="s">
        <v>153</v>
      </c>
      <c r="E5980" s="25">
        <v>7.5515361953688562E-2</v>
      </c>
      <c r="F5980" s="25">
        <v>3.5600234262545175E-2</v>
      </c>
      <c r="G5980" s="25">
        <v>3.6766481861832602E-2</v>
      </c>
      <c r="H5980" s="10">
        <v>0</v>
      </c>
    </row>
    <row r="5981" spans="1:8" x14ac:dyDescent="0.35">
      <c r="A5981" s="9" t="str">
        <f t="shared" si="198"/>
        <v>CONSUMO PER CAPITA (kg ó litros por individuo)Pina Ing.NOROESTE</v>
      </c>
      <c r="B5981" s="9">
        <v>0</v>
      </c>
      <c r="C5981" s="9">
        <v>0</v>
      </c>
      <c r="D5981" t="s">
        <v>154</v>
      </c>
      <c r="E5981" s="25">
        <v>5.9313323438170043E-2</v>
      </c>
      <c r="F5981" s="25">
        <v>3.1513756776545276E-2</v>
      </c>
      <c r="G5981" s="25">
        <v>3.0739279381156101E-2</v>
      </c>
      <c r="H5981" s="10">
        <v>0</v>
      </c>
    </row>
    <row r="5982" spans="1:8" x14ac:dyDescent="0.35">
      <c r="A5982" s="9" t="str">
        <f t="shared" si="198"/>
        <v>CONSUMO PER CAPITA (kg ó litros por individuo)Pina Ing.&lt;2MIL</v>
      </c>
      <c r="B5982" s="9">
        <v>0</v>
      </c>
      <c r="C5982" s="9">
        <v>0</v>
      </c>
      <c r="D5982" t="s">
        <v>155</v>
      </c>
      <c r="E5982" s="25">
        <v>4.7193478080365871E-2</v>
      </c>
      <c r="F5982" s="25">
        <v>6.059567420153663E-2</v>
      </c>
      <c r="G5982" s="25">
        <v>9.2824868392069021E-2</v>
      </c>
      <c r="H5982" s="10">
        <v>0</v>
      </c>
    </row>
    <row r="5983" spans="1:8" x14ac:dyDescent="0.35">
      <c r="A5983" s="9" t="str">
        <f t="shared" si="198"/>
        <v>CONSUMO PER CAPITA (kg ó litros por individuo)Pina Ing.2-5MIL</v>
      </c>
      <c r="B5983" s="9">
        <v>0</v>
      </c>
      <c r="C5983" s="9">
        <v>0</v>
      </c>
      <c r="D5983" t="s">
        <v>156</v>
      </c>
      <c r="E5983" s="25">
        <v>3.2313546196296929E-2</v>
      </c>
      <c r="F5983" s="25">
        <v>3.3650693062859734E-2</v>
      </c>
      <c r="G5983" s="25">
        <v>5.1978524458836821E-2</v>
      </c>
      <c r="H5983" s="10">
        <v>0</v>
      </c>
    </row>
    <row r="5984" spans="1:8" x14ac:dyDescent="0.35">
      <c r="A5984" s="9" t="str">
        <f t="shared" si="198"/>
        <v>CONSUMO PER CAPITA (kg ó litros por individuo)Pina Ing.5-10MIL</v>
      </c>
      <c r="B5984" s="9">
        <v>0</v>
      </c>
      <c r="C5984" s="9">
        <v>0</v>
      </c>
      <c r="D5984" t="s">
        <v>157</v>
      </c>
      <c r="E5984" s="25">
        <v>2.9096603401262838E-2</v>
      </c>
      <c r="F5984" s="25">
        <v>2.0736059961584716E-2</v>
      </c>
      <c r="G5984" s="25">
        <v>2.6526696780466912E-2</v>
      </c>
      <c r="H5984" s="10">
        <v>0</v>
      </c>
    </row>
    <row r="5985" spans="1:8" x14ac:dyDescent="0.35">
      <c r="A5985" s="9" t="str">
        <f t="shared" si="198"/>
        <v>CONSUMO PER CAPITA (kg ó litros por individuo)Pina Ing.10-30MIL</v>
      </c>
      <c r="B5985" s="9">
        <v>0</v>
      </c>
      <c r="C5985" s="9">
        <v>0</v>
      </c>
      <c r="D5985" t="s">
        <v>158</v>
      </c>
      <c r="E5985" s="25">
        <v>7.38902076152224E-2</v>
      </c>
      <c r="F5985" s="25">
        <v>4.704275073282721E-2</v>
      </c>
      <c r="G5985" s="25">
        <v>3.7220176057661231E-2</v>
      </c>
      <c r="H5985" s="10">
        <v>0</v>
      </c>
    </row>
    <row r="5986" spans="1:8" x14ac:dyDescent="0.35">
      <c r="A5986" s="9" t="str">
        <f t="shared" si="198"/>
        <v>CONSUMO PER CAPITA (kg ó litros por individuo)Pina Ing.30-100MIL</v>
      </c>
      <c r="B5986" s="9">
        <v>0</v>
      </c>
      <c r="C5986" s="9">
        <v>0</v>
      </c>
      <c r="D5986" t="s">
        <v>159</v>
      </c>
      <c r="E5986" s="25">
        <v>6.7560055752028683E-2</v>
      </c>
      <c r="F5986" s="25">
        <v>6.3387127522392117E-2</v>
      </c>
      <c r="G5986" s="25">
        <v>4.166748255023018E-2</v>
      </c>
      <c r="H5986" s="10">
        <v>0</v>
      </c>
    </row>
    <row r="5987" spans="1:8" x14ac:dyDescent="0.35">
      <c r="A5987" s="9" t="str">
        <f t="shared" si="198"/>
        <v>CONSUMO PER CAPITA (kg ó litros por individuo)Pina Ing.100-200MIL</v>
      </c>
      <c r="B5987" s="9">
        <v>0</v>
      </c>
      <c r="C5987" s="9">
        <v>0</v>
      </c>
      <c r="D5987" t="s">
        <v>160</v>
      </c>
      <c r="E5987" s="25">
        <v>5.6822237906388517E-2</v>
      </c>
      <c r="F5987" s="25">
        <v>4.9371875964761419E-2</v>
      </c>
      <c r="G5987" s="25">
        <v>4.5943685704578408E-2</v>
      </c>
      <c r="H5987" s="10">
        <v>0</v>
      </c>
    </row>
    <row r="5988" spans="1:8" x14ac:dyDescent="0.35">
      <c r="A5988" s="9" t="str">
        <f t="shared" si="198"/>
        <v>CONSUMO PER CAPITA (kg ó litros por individuo)Pina Ing.200-500MIL</v>
      </c>
      <c r="B5988" s="9">
        <v>0</v>
      </c>
      <c r="C5988" s="9">
        <v>0</v>
      </c>
      <c r="D5988" t="s">
        <v>161</v>
      </c>
      <c r="E5988" s="25">
        <v>6.1704721738513241E-2</v>
      </c>
      <c r="F5988" s="25">
        <v>7.9735081617007361E-2</v>
      </c>
      <c r="G5988" s="25">
        <v>6.6917522244216668E-2</v>
      </c>
      <c r="H5988" s="10">
        <v>0</v>
      </c>
    </row>
    <row r="5989" spans="1:8" x14ac:dyDescent="0.35">
      <c r="A5989" s="9" t="str">
        <f t="shared" si="198"/>
        <v>CONSUMO PER CAPITA (kg ó litros por individuo)Pina Ing.&gt;500MIL</v>
      </c>
      <c r="B5989" s="9">
        <v>0</v>
      </c>
      <c r="C5989" s="9">
        <v>0</v>
      </c>
      <c r="D5989" t="s">
        <v>162</v>
      </c>
      <c r="E5989" s="25">
        <v>7.8078445763975241E-2</v>
      </c>
      <c r="F5989" s="25">
        <v>6.2558475990285217E-2</v>
      </c>
      <c r="G5989" s="25">
        <v>4.0682741606371184E-2</v>
      </c>
      <c r="H5989" s="10">
        <v>0</v>
      </c>
    </row>
    <row r="5990" spans="1:8" x14ac:dyDescent="0.35">
      <c r="A5990" s="9" t="str">
        <f t="shared" si="198"/>
        <v>CONSUMO PER CAPITA (kg ó litros por individuo)Pina Ing.DE 15 A 19 AÑOS</v>
      </c>
      <c r="B5990" s="9">
        <v>0</v>
      </c>
      <c r="C5990" s="9">
        <v>0</v>
      </c>
      <c r="D5990" t="s">
        <v>163</v>
      </c>
      <c r="E5990" s="25" t="s">
        <v>282</v>
      </c>
      <c r="F5990" s="25">
        <v>2.1061815263378351E-2</v>
      </c>
      <c r="G5990" s="25">
        <v>1.2625514232253483E-2</v>
      </c>
      <c r="H5990" s="10">
        <v>0</v>
      </c>
    </row>
    <row r="5991" spans="1:8" x14ac:dyDescent="0.35">
      <c r="A5991" s="9" t="str">
        <f t="shared" si="198"/>
        <v>CONSUMO PER CAPITA (kg ó litros por individuo)Pina Ing.DE 20 A 24 AÑOS</v>
      </c>
      <c r="B5991" s="9">
        <v>0</v>
      </c>
      <c r="C5991" s="9">
        <v>0</v>
      </c>
      <c r="D5991" t="s">
        <v>164</v>
      </c>
      <c r="E5991" s="25">
        <v>4.9340382945541612E-2</v>
      </c>
      <c r="F5991" s="25">
        <v>5.9774131512116699E-3</v>
      </c>
      <c r="G5991" s="25">
        <v>2.7604231070259807E-3</v>
      </c>
      <c r="H5991" s="10">
        <v>0</v>
      </c>
    </row>
    <row r="5992" spans="1:8" x14ac:dyDescent="0.35">
      <c r="A5992" s="9" t="str">
        <f t="shared" si="198"/>
        <v>CONSUMO PER CAPITA (kg ó litros por individuo)Pina Ing.DE 25 A 34 AÑOS</v>
      </c>
      <c r="B5992" s="9">
        <v>0</v>
      </c>
      <c r="C5992" s="9">
        <v>0</v>
      </c>
      <c r="D5992" t="s">
        <v>165</v>
      </c>
      <c r="E5992" s="25">
        <v>2.8951578779443189E-2</v>
      </c>
      <c r="F5992" s="25">
        <v>3.4495385096494843E-2</v>
      </c>
      <c r="G5992" s="25">
        <v>2.3643139254006577E-2</v>
      </c>
      <c r="H5992" s="10">
        <v>0</v>
      </c>
    </row>
    <row r="5993" spans="1:8" x14ac:dyDescent="0.35">
      <c r="A5993" s="9" t="str">
        <f t="shared" si="198"/>
        <v>CONSUMO PER CAPITA (kg ó litros por individuo)Pina Ing.DE 35 A 49 AÑOS</v>
      </c>
      <c r="B5993" s="9">
        <v>0</v>
      </c>
      <c r="C5993" s="9">
        <v>0</v>
      </c>
      <c r="D5993" t="s">
        <v>166</v>
      </c>
      <c r="E5993" s="25">
        <v>3.8959796459737239E-2</v>
      </c>
      <c r="F5993" s="25">
        <v>3.4984702104442822E-2</v>
      </c>
      <c r="G5993" s="25">
        <v>3.8182634502304587E-2</v>
      </c>
      <c r="H5993" s="10">
        <v>0</v>
      </c>
    </row>
    <row r="5994" spans="1:8" x14ac:dyDescent="0.35">
      <c r="A5994" s="9" t="str">
        <f t="shared" si="198"/>
        <v>CONSUMO PER CAPITA (kg ó litros por individuo)Pina Ing.DE 50 A 59 AÑOS</v>
      </c>
      <c r="B5994" s="9">
        <v>0</v>
      </c>
      <c r="C5994" s="9">
        <v>0</v>
      </c>
      <c r="D5994" t="s">
        <v>167</v>
      </c>
      <c r="E5994" s="25">
        <v>9.4124274721950077E-2</v>
      </c>
      <c r="F5994" s="25">
        <v>9.5925656317605273E-2</v>
      </c>
      <c r="G5994" s="25">
        <v>5.3692809644673288E-2</v>
      </c>
      <c r="H5994" s="10">
        <v>0</v>
      </c>
    </row>
    <row r="5995" spans="1:8" x14ac:dyDescent="0.35">
      <c r="A5995" s="9" t="str">
        <f t="shared" si="198"/>
        <v>CONSUMO PER CAPITA (kg ó litros por individuo)Pina Ing.DE 60 A 75 AÑOS</v>
      </c>
      <c r="B5995" s="9">
        <v>0</v>
      </c>
      <c r="C5995" s="9">
        <v>0</v>
      </c>
      <c r="D5995" t="s">
        <v>168</v>
      </c>
      <c r="E5995" s="25">
        <v>0.10792337152048338</v>
      </c>
      <c r="F5995" s="25">
        <v>8.4396787973562162E-2</v>
      </c>
      <c r="G5995" s="25">
        <v>8.9348362965697162E-2</v>
      </c>
      <c r="H5995" s="10">
        <v>0</v>
      </c>
    </row>
    <row r="5996" spans="1:8" x14ac:dyDescent="0.35">
      <c r="A5996" s="9" t="str">
        <f t="shared" si="198"/>
        <v>CONSUMO PER CAPITA (kg ó litros por individuo)Pina Ing.NIVEL ALTO</v>
      </c>
      <c r="B5996" s="9">
        <v>0</v>
      </c>
      <c r="C5996" s="9">
        <v>0</v>
      </c>
      <c r="D5996" t="s">
        <v>256</v>
      </c>
      <c r="E5996" s="25">
        <v>8.6303525609820533E-2</v>
      </c>
      <c r="F5996" s="25">
        <v>6.6318354251190079E-2</v>
      </c>
      <c r="G5996" s="25">
        <v>4.8321287495365677E-2</v>
      </c>
      <c r="H5996" s="10">
        <v>0</v>
      </c>
    </row>
    <row r="5997" spans="1:8" x14ac:dyDescent="0.35">
      <c r="A5997" s="9" t="str">
        <f t="shared" si="198"/>
        <v>CONSUMO PER CAPITA (kg ó litros por individuo)Pina Ing.NIVEL MEDIO ALTO</v>
      </c>
      <c r="B5997" s="9">
        <v>0</v>
      </c>
      <c r="C5997" s="9">
        <v>0</v>
      </c>
      <c r="D5997" t="s">
        <v>257</v>
      </c>
      <c r="E5997" s="25">
        <v>8.123285335803436E-2</v>
      </c>
      <c r="F5997" s="25">
        <v>3.5789426645012126E-2</v>
      </c>
      <c r="G5997" s="25">
        <v>4.1708240243037181E-2</v>
      </c>
      <c r="H5997" s="10">
        <v>0</v>
      </c>
    </row>
    <row r="5998" spans="1:8" x14ac:dyDescent="0.35">
      <c r="A5998" s="9" t="str">
        <f t="shared" si="198"/>
        <v>CONSUMO PER CAPITA (kg ó litros por individuo)Pina Ing.NIVEL MEDIO</v>
      </c>
      <c r="B5998" s="9">
        <v>0</v>
      </c>
      <c r="C5998" s="9">
        <v>0</v>
      </c>
      <c r="D5998" t="s">
        <v>258</v>
      </c>
      <c r="E5998" s="25">
        <v>4.5087978659716435E-2</v>
      </c>
      <c r="F5998" s="25">
        <v>5.5536488833595896E-2</v>
      </c>
      <c r="G5998" s="25">
        <v>7.5937746431984351E-2</v>
      </c>
      <c r="H5998" s="10">
        <v>0</v>
      </c>
    </row>
    <row r="5999" spans="1:8" x14ac:dyDescent="0.35">
      <c r="A5999" s="9" t="str">
        <f t="shared" si="198"/>
        <v>CONSUMO PER CAPITA (kg ó litros por individuo)Pina Ing.NIVEL MEDIO BAJO</v>
      </c>
      <c r="B5999" s="9">
        <v>0</v>
      </c>
      <c r="C5999" s="9">
        <v>0</v>
      </c>
      <c r="D5999" t="s">
        <v>259</v>
      </c>
      <c r="E5999" s="25">
        <v>5.621134179572735E-2</v>
      </c>
      <c r="F5999" s="25">
        <v>3.5304497559594236E-2</v>
      </c>
      <c r="G5999" s="25">
        <v>2.0086567628348505E-2</v>
      </c>
      <c r="H5999" s="10">
        <v>0</v>
      </c>
    </row>
    <row r="6000" spans="1:8" x14ac:dyDescent="0.35">
      <c r="A6000" s="9" t="str">
        <f t="shared" si="198"/>
        <v>CONSUMO PER CAPITA (kg ó litros por individuo)Pina Ing.NIVEL BAJO</v>
      </c>
      <c r="B6000" s="9">
        <v>0</v>
      </c>
      <c r="C6000" s="9">
        <v>0</v>
      </c>
      <c r="D6000" t="s">
        <v>260</v>
      </c>
      <c r="E6000" s="25">
        <v>4.7759800483656523E-2</v>
      </c>
      <c r="F6000" s="25">
        <v>7.0496504536877919E-2</v>
      </c>
      <c r="G6000" s="25">
        <v>3.3565389757028455E-2</v>
      </c>
      <c r="H6000" s="10">
        <v>0</v>
      </c>
    </row>
    <row r="6001" spans="1:8" x14ac:dyDescent="0.35">
      <c r="A6001" s="9" t="str">
        <f t="shared" si="198"/>
        <v>CONSUMO PER CAPITA (kg ó litros por individuo)Pina Ing.HOMBRE</v>
      </c>
      <c r="B6001" s="9">
        <v>0</v>
      </c>
      <c r="C6001" s="9">
        <v>0</v>
      </c>
      <c r="D6001" t="s">
        <v>173</v>
      </c>
      <c r="E6001" s="25">
        <v>5.4427193534196311E-2</v>
      </c>
      <c r="F6001" s="25">
        <v>4.2970182786636113E-2</v>
      </c>
      <c r="G6001" s="25">
        <v>3.6814122553372769E-2</v>
      </c>
      <c r="H6001" s="10">
        <v>0</v>
      </c>
    </row>
    <row r="6002" spans="1:8" x14ac:dyDescent="0.35">
      <c r="A6002" s="9" t="str">
        <f t="shared" si="198"/>
        <v>CONSUMO PER CAPITA (kg ó litros por individuo)Pina Ing.MUJER</v>
      </c>
      <c r="B6002" s="9">
        <v>0</v>
      </c>
      <c r="C6002" s="9">
        <v>0</v>
      </c>
      <c r="D6002" t="s">
        <v>174</v>
      </c>
      <c r="E6002" s="25">
        <v>6.9453957945044831E-2</v>
      </c>
      <c r="F6002" s="25">
        <v>6.7576967921467015E-2</v>
      </c>
      <c r="G6002" s="25">
        <v>5.6546928398662676E-2</v>
      </c>
      <c r="H6002" s="10">
        <v>0</v>
      </c>
    </row>
    <row r="6003" spans="1:8" x14ac:dyDescent="0.35">
      <c r="A6003" s="9" t="str">
        <f>$B$4683&amp;$C$6003&amp;D6003</f>
        <v>CONSUMO PER CAPITA (kg ó litros por individuo)Resto frutas Ing.T.ESPAÑA</v>
      </c>
      <c r="B6003" s="9">
        <v>0</v>
      </c>
      <c r="C6003" s="9" t="s">
        <v>110</v>
      </c>
      <c r="D6003" t="s">
        <v>145</v>
      </c>
      <c r="E6003" s="25">
        <v>0.12507051162105348</v>
      </c>
      <c r="F6003" s="25">
        <v>0.11392985560230068</v>
      </c>
      <c r="G6003" s="25">
        <v>0.17466201566438549</v>
      </c>
      <c r="H6003" s="10">
        <v>0</v>
      </c>
    </row>
    <row r="6004" spans="1:8" x14ac:dyDescent="0.35">
      <c r="A6004" s="9" t="str">
        <f t="shared" ref="A6004:A6032" si="199">$B$4683&amp;$C$6003&amp;D6004</f>
        <v>CONSUMO PER CAPITA (kg ó litros por individuo)Resto frutas Ing.BCN AM</v>
      </c>
      <c r="B6004" s="9">
        <v>0</v>
      </c>
      <c r="C6004" s="9">
        <v>0</v>
      </c>
      <c r="D6004" t="s">
        <v>147</v>
      </c>
      <c r="E6004" s="25">
        <v>8.8559022145018138E-2</v>
      </c>
      <c r="F6004" s="25">
        <v>0.14707928440851001</v>
      </c>
      <c r="G6004" s="25">
        <v>0.72742077248750092</v>
      </c>
      <c r="H6004" s="10">
        <v>0</v>
      </c>
    </row>
    <row r="6005" spans="1:8" x14ac:dyDescent="0.35">
      <c r="A6005" s="9" t="str">
        <f t="shared" si="199"/>
        <v>CONSUMO PER CAPITA (kg ó litros por individuo)Resto frutas Ing.REST.CAT ARAGON</v>
      </c>
      <c r="B6005" s="9">
        <v>0</v>
      </c>
      <c r="C6005" s="9">
        <v>0</v>
      </c>
      <c r="D6005" t="s">
        <v>148</v>
      </c>
      <c r="E6005" s="25">
        <v>0.10438124013857498</v>
      </c>
      <c r="F6005" s="25">
        <v>8.6679071842991076E-2</v>
      </c>
      <c r="G6005" s="25">
        <v>0.11083452500690025</v>
      </c>
      <c r="H6005" s="10">
        <v>0</v>
      </c>
    </row>
    <row r="6006" spans="1:8" x14ac:dyDescent="0.35">
      <c r="A6006" s="9" t="str">
        <f t="shared" si="199"/>
        <v>CONSUMO PER CAPITA (kg ó litros por individuo)Resto frutas Ing.LEVANTE</v>
      </c>
      <c r="B6006" s="9">
        <v>0</v>
      </c>
      <c r="C6006" s="9">
        <v>0</v>
      </c>
      <c r="D6006" t="s">
        <v>149</v>
      </c>
      <c r="E6006" s="25">
        <v>6.7689436273293421E-2</v>
      </c>
      <c r="F6006" s="25">
        <v>0.12817435390734888</v>
      </c>
      <c r="G6006" s="25">
        <v>0.18142392405676264</v>
      </c>
      <c r="H6006" s="10">
        <v>0</v>
      </c>
    </row>
    <row r="6007" spans="1:8" x14ac:dyDescent="0.35">
      <c r="A6007" s="9" t="str">
        <f t="shared" si="199"/>
        <v>CONSUMO PER CAPITA (kg ó litros por individuo)Resto frutas Ing.ANDALUCIA</v>
      </c>
      <c r="B6007" s="9">
        <v>0</v>
      </c>
      <c r="C6007" s="9">
        <v>0</v>
      </c>
      <c r="D6007" t="s">
        <v>150</v>
      </c>
      <c r="E6007" s="25">
        <v>9.2960960752539248E-2</v>
      </c>
      <c r="F6007" s="25">
        <v>4.7169708265969973E-2</v>
      </c>
      <c r="G6007" s="25">
        <v>5.9199055620589462E-2</v>
      </c>
      <c r="H6007" s="10">
        <v>0</v>
      </c>
    </row>
    <row r="6008" spans="1:8" x14ac:dyDescent="0.35">
      <c r="A6008" s="9" t="str">
        <f t="shared" si="199"/>
        <v>CONSUMO PER CAPITA (kg ó litros por individuo)Resto frutas Ing.MDD AM</v>
      </c>
      <c r="B6008" s="9">
        <v>0</v>
      </c>
      <c r="C6008" s="9">
        <v>0</v>
      </c>
      <c r="D6008" t="s">
        <v>151</v>
      </c>
      <c r="E6008" s="25">
        <v>8.9125642019088819E-2</v>
      </c>
      <c r="F6008" s="25">
        <v>8.8249601559026836E-2</v>
      </c>
      <c r="G6008" s="25">
        <v>0.13882137059998395</v>
      </c>
      <c r="H6008" s="10">
        <v>0</v>
      </c>
    </row>
    <row r="6009" spans="1:8" x14ac:dyDescent="0.35">
      <c r="A6009" s="9" t="str">
        <f t="shared" si="199"/>
        <v>CONSUMO PER CAPITA (kg ó litros por individuo)Resto frutas Ing.RTO CENTRO</v>
      </c>
      <c r="B6009" s="9">
        <v>0</v>
      </c>
      <c r="C6009" s="9">
        <v>0</v>
      </c>
      <c r="D6009" t="s">
        <v>152</v>
      </c>
      <c r="E6009" s="25">
        <v>0.14188275132811654</v>
      </c>
      <c r="F6009" s="25">
        <v>0.13160196653484502</v>
      </c>
      <c r="G6009" s="25">
        <v>0.10628690890724361</v>
      </c>
      <c r="H6009" s="10">
        <v>0</v>
      </c>
    </row>
    <row r="6010" spans="1:8" x14ac:dyDescent="0.35">
      <c r="A6010" s="9" t="str">
        <f t="shared" si="199"/>
        <v>CONSUMO PER CAPITA (kg ó litros por individuo)Resto frutas Ing.NORTE-CENTRO</v>
      </c>
      <c r="B6010" s="9">
        <v>0</v>
      </c>
      <c r="C6010" s="9">
        <v>0</v>
      </c>
      <c r="D6010" t="s">
        <v>153</v>
      </c>
      <c r="E6010" s="25">
        <v>0.31057930491443986</v>
      </c>
      <c r="F6010" s="25">
        <v>0.17721827720167257</v>
      </c>
      <c r="G6010" s="25">
        <v>0.13778907502123605</v>
      </c>
      <c r="H6010" s="10">
        <v>0</v>
      </c>
    </row>
    <row r="6011" spans="1:8" x14ac:dyDescent="0.35">
      <c r="A6011" s="9" t="str">
        <f t="shared" si="199"/>
        <v>CONSUMO PER CAPITA (kg ó litros por individuo)Resto frutas Ing.NOROESTE</v>
      </c>
      <c r="B6011" s="9">
        <v>0</v>
      </c>
      <c r="C6011" s="9">
        <v>0</v>
      </c>
      <c r="D6011" t="s">
        <v>154</v>
      </c>
      <c r="E6011" s="25">
        <v>0.20605026201407603</v>
      </c>
      <c r="F6011" s="25">
        <v>0.19890149142085528</v>
      </c>
      <c r="G6011" s="25">
        <v>0.10218782027885204</v>
      </c>
      <c r="H6011" s="10">
        <v>0</v>
      </c>
    </row>
    <row r="6012" spans="1:8" x14ac:dyDescent="0.35">
      <c r="A6012" s="9" t="str">
        <f t="shared" si="199"/>
        <v>CONSUMO PER CAPITA (kg ó litros por individuo)Resto frutas Ing.&lt;2MIL</v>
      </c>
      <c r="B6012" s="9">
        <v>0</v>
      </c>
      <c r="C6012" s="9">
        <v>0</v>
      </c>
      <c r="D6012" t="s">
        <v>155</v>
      </c>
      <c r="E6012" s="25">
        <v>0.10852425968381656</v>
      </c>
      <c r="F6012" s="25">
        <v>6.1831128264630414E-2</v>
      </c>
      <c r="G6012" s="25">
        <v>6.4339908809586552E-2</v>
      </c>
      <c r="H6012" s="10">
        <v>0</v>
      </c>
    </row>
    <row r="6013" spans="1:8" x14ac:dyDescent="0.35">
      <c r="A6013" s="9" t="str">
        <f t="shared" si="199"/>
        <v>CONSUMO PER CAPITA (kg ó litros por individuo)Resto frutas Ing.2-5MIL</v>
      </c>
      <c r="B6013" s="9">
        <v>0</v>
      </c>
      <c r="C6013" s="9">
        <v>0</v>
      </c>
      <c r="D6013" t="s">
        <v>156</v>
      </c>
      <c r="E6013" s="25">
        <v>7.4319263192766938E-2</v>
      </c>
      <c r="F6013" s="25">
        <v>7.2645225002298863E-2</v>
      </c>
      <c r="G6013" s="25">
        <v>2.3712382622574746E-2</v>
      </c>
      <c r="H6013" s="10">
        <v>0</v>
      </c>
    </row>
    <row r="6014" spans="1:8" x14ac:dyDescent="0.35">
      <c r="A6014" s="9" t="str">
        <f t="shared" si="199"/>
        <v>CONSUMO PER CAPITA (kg ó litros por individuo)Resto frutas Ing.5-10MIL</v>
      </c>
      <c r="B6014" s="9">
        <v>0</v>
      </c>
      <c r="C6014" s="9">
        <v>0</v>
      </c>
      <c r="D6014" t="s">
        <v>157</v>
      </c>
      <c r="E6014" s="25">
        <v>0.27571657512368369</v>
      </c>
      <c r="F6014" s="25">
        <v>8.2082159682473843E-2</v>
      </c>
      <c r="G6014" s="25">
        <v>2.6208975412188071E-2</v>
      </c>
      <c r="H6014" s="10">
        <v>0</v>
      </c>
    </row>
    <row r="6015" spans="1:8" x14ac:dyDescent="0.35">
      <c r="A6015" s="9" t="str">
        <f t="shared" si="199"/>
        <v>CONSUMO PER CAPITA (kg ó litros por individuo)Resto frutas Ing.10-30MIL</v>
      </c>
      <c r="B6015" s="9">
        <v>0</v>
      </c>
      <c r="C6015" s="9">
        <v>0</v>
      </c>
      <c r="D6015" t="s">
        <v>158</v>
      </c>
      <c r="E6015" s="25">
        <v>0.17160077468457038</v>
      </c>
      <c r="F6015" s="25">
        <v>0.11472497127697398</v>
      </c>
      <c r="G6015" s="25">
        <v>0.14005944214743968</v>
      </c>
      <c r="H6015" s="10">
        <v>0</v>
      </c>
    </row>
    <row r="6016" spans="1:8" x14ac:dyDescent="0.35">
      <c r="A6016" s="9" t="str">
        <f t="shared" si="199"/>
        <v>CONSUMO PER CAPITA (kg ó litros por individuo)Resto frutas Ing.30-100MIL</v>
      </c>
      <c r="B6016" s="9">
        <v>0</v>
      </c>
      <c r="C6016" s="9">
        <v>0</v>
      </c>
      <c r="D6016" t="s">
        <v>159</v>
      </c>
      <c r="E6016" s="25">
        <v>0.13060753425211505</v>
      </c>
      <c r="F6016" s="25">
        <v>0.10909272302297474</v>
      </c>
      <c r="G6016" s="25">
        <v>9.3621471021502242E-2</v>
      </c>
      <c r="H6016" s="10">
        <v>0</v>
      </c>
    </row>
    <row r="6017" spans="1:8" x14ac:dyDescent="0.35">
      <c r="A6017" s="9" t="str">
        <f t="shared" si="199"/>
        <v>CONSUMO PER CAPITA (kg ó litros por individuo)Resto frutas Ing.100-200MIL</v>
      </c>
      <c r="B6017" s="9">
        <v>0</v>
      </c>
      <c r="C6017" s="9">
        <v>0</v>
      </c>
      <c r="D6017" t="s">
        <v>160</v>
      </c>
      <c r="E6017" s="25">
        <v>6.7679034100597127E-2</v>
      </c>
      <c r="F6017" s="25">
        <v>7.0711873486709445E-2</v>
      </c>
      <c r="G6017" s="25">
        <v>0.61380741567385511</v>
      </c>
      <c r="H6017" s="10">
        <v>0</v>
      </c>
    </row>
    <row r="6018" spans="1:8" x14ac:dyDescent="0.35">
      <c r="A6018" s="9" t="str">
        <f t="shared" si="199"/>
        <v>CONSUMO PER CAPITA (kg ó litros por individuo)Resto frutas Ing.200-500MIL</v>
      </c>
      <c r="B6018" s="9">
        <v>0</v>
      </c>
      <c r="C6018" s="9">
        <v>0</v>
      </c>
      <c r="D6018" t="s">
        <v>161</v>
      </c>
      <c r="E6018" s="25">
        <v>7.1014173425330326E-2</v>
      </c>
      <c r="F6018" s="25">
        <v>0.22715689879241152</v>
      </c>
      <c r="G6018" s="25">
        <v>0.17681698758663186</v>
      </c>
      <c r="H6018" s="10">
        <v>0</v>
      </c>
    </row>
    <row r="6019" spans="1:8" x14ac:dyDescent="0.35">
      <c r="A6019" s="9" t="str">
        <f t="shared" si="199"/>
        <v>CONSUMO PER CAPITA (kg ó litros por individuo)Resto frutas Ing.&gt;500MIL</v>
      </c>
      <c r="B6019" s="9">
        <v>0</v>
      </c>
      <c r="C6019" s="9">
        <v>0</v>
      </c>
      <c r="D6019" t="s">
        <v>162</v>
      </c>
      <c r="E6019" s="25">
        <v>9.722802466360328E-2</v>
      </c>
      <c r="F6019" s="25">
        <v>0.10680415685946006</v>
      </c>
      <c r="G6019" s="25">
        <v>0.20659600364403941</v>
      </c>
      <c r="H6019" s="10">
        <v>0</v>
      </c>
    </row>
    <row r="6020" spans="1:8" x14ac:dyDescent="0.35">
      <c r="A6020" s="9" t="str">
        <f t="shared" si="199"/>
        <v>CONSUMO PER CAPITA (kg ó litros por individuo)Resto frutas Ing.DE 15 A 19 AÑOS</v>
      </c>
      <c r="B6020" s="9">
        <v>0</v>
      </c>
      <c r="C6020" s="9">
        <v>0</v>
      </c>
      <c r="D6020" t="s">
        <v>163</v>
      </c>
      <c r="E6020" s="25">
        <v>2.9590389998586944E-2</v>
      </c>
      <c r="F6020" s="25">
        <v>7.8462868880147266E-2</v>
      </c>
      <c r="G6020" s="25" t="s">
        <v>282</v>
      </c>
      <c r="H6020" s="10">
        <v>0</v>
      </c>
    </row>
    <row r="6021" spans="1:8" x14ac:dyDescent="0.35">
      <c r="A6021" s="9" t="str">
        <f t="shared" si="199"/>
        <v>CONSUMO PER CAPITA (kg ó litros por individuo)Resto frutas Ing.DE 20 A 24 AÑOS</v>
      </c>
      <c r="B6021" s="9">
        <v>0</v>
      </c>
      <c r="C6021" s="9">
        <v>0</v>
      </c>
      <c r="D6021" t="s">
        <v>164</v>
      </c>
      <c r="E6021" s="25">
        <v>9.9158560765854692E-2</v>
      </c>
      <c r="F6021" s="25">
        <v>5.0590756591419137E-2</v>
      </c>
      <c r="G6021" s="25">
        <v>8.0495292545020192E-2</v>
      </c>
      <c r="H6021" s="10">
        <v>0</v>
      </c>
    </row>
    <row r="6022" spans="1:8" x14ac:dyDescent="0.35">
      <c r="A6022" s="9" t="str">
        <f t="shared" si="199"/>
        <v>CONSUMO PER CAPITA (kg ó litros por individuo)Resto frutas Ing.DE 25 A 34 AÑOS</v>
      </c>
      <c r="B6022" s="9">
        <v>0</v>
      </c>
      <c r="C6022" s="9">
        <v>0</v>
      </c>
      <c r="D6022" t="s">
        <v>165</v>
      </c>
      <c r="E6022" s="25">
        <v>0.13837221465405616</v>
      </c>
      <c r="F6022" s="25">
        <v>9.0647603728792547E-2</v>
      </c>
      <c r="G6022" s="25">
        <v>4.8015524411697867E-2</v>
      </c>
      <c r="H6022" s="10">
        <v>0</v>
      </c>
    </row>
    <row r="6023" spans="1:8" x14ac:dyDescent="0.35">
      <c r="A6023" s="9" t="str">
        <f t="shared" si="199"/>
        <v>CONSUMO PER CAPITA (kg ó litros por individuo)Resto frutas Ing.DE 35 A 49 AÑOS</v>
      </c>
      <c r="B6023" s="9">
        <v>0</v>
      </c>
      <c r="C6023" s="9">
        <v>0</v>
      </c>
      <c r="D6023" t="s">
        <v>166</v>
      </c>
      <c r="E6023" s="25">
        <v>0.11098967197556241</v>
      </c>
      <c r="F6023" s="25">
        <v>8.4176774360050777E-2</v>
      </c>
      <c r="G6023" s="25">
        <v>0.14418683699751814</v>
      </c>
      <c r="H6023" s="10">
        <v>0</v>
      </c>
    </row>
    <row r="6024" spans="1:8" x14ac:dyDescent="0.35">
      <c r="A6024" s="9" t="str">
        <f t="shared" si="199"/>
        <v>CONSUMO PER CAPITA (kg ó litros por individuo)Resto frutas Ing.DE 50 A 59 AÑOS</v>
      </c>
      <c r="B6024" s="9">
        <v>0</v>
      </c>
      <c r="C6024" s="9">
        <v>0</v>
      </c>
      <c r="D6024" t="s">
        <v>167</v>
      </c>
      <c r="E6024" s="25">
        <v>0.15098855730613053</v>
      </c>
      <c r="F6024" s="25">
        <v>0.15576884151829065</v>
      </c>
      <c r="G6024" s="25">
        <v>0.140333313934384</v>
      </c>
      <c r="H6024" s="10">
        <v>0</v>
      </c>
    </row>
    <row r="6025" spans="1:8" x14ac:dyDescent="0.35">
      <c r="A6025" s="9" t="str">
        <f t="shared" si="199"/>
        <v>CONSUMO PER CAPITA (kg ó litros por individuo)Resto frutas Ing.DE 60 A 75 AÑOS</v>
      </c>
      <c r="B6025" s="9">
        <v>0</v>
      </c>
      <c r="C6025" s="9">
        <v>0</v>
      </c>
      <c r="D6025" t="s">
        <v>168</v>
      </c>
      <c r="E6025" s="25">
        <v>0.14870995522462371</v>
      </c>
      <c r="F6025" s="25">
        <v>0.16002367669528472</v>
      </c>
      <c r="G6025" s="25">
        <v>0.40278859445142845</v>
      </c>
      <c r="H6025" s="10">
        <v>0</v>
      </c>
    </row>
    <row r="6026" spans="1:8" x14ac:dyDescent="0.35">
      <c r="A6026" s="9" t="str">
        <f t="shared" si="199"/>
        <v>CONSUMO PER CAPITA (kg ó litros por individuo)Resto frutas Ing.NIVEL ALTO</v>
      </c>
      <c r="B6026" s="9">
        <v>0</v>
      </c>
      <c r="C6026" s="9">
        <v>0</v>
      </c>
      <c r="D6026" t="s">
        <v>256</v>
      </c>
      <c r="E6026" s="25">
        <v>9.0496869699004029E-2</v>
      </c>
      <c r="F6026" s="25">
        <v>8.8648326036983097E-2</v>
      </c>
      <c r="G6026" s="25">
        <v>9.5639586693791551E-2</v>
      </c>
      <c r="H6026" s="10">
        <v>0</v>
      </c>
    </row>
    <row r="6027" spans="1:8" x14ac:dyDescent="0.35">
      <c r="A6027" s="9" t="str">
        <f t="shared" si="199"/>
        <v>CONSUMO PER CAPITA (kg ó litros por individuo)Resto frutas Ing.NIVEL MEDIO ALTO</v>
      </c>
      <c r="B6027" s="9">
        <v>0</v>
      </c>
      <c r="C6027" s="9">
        <v>0</v>
      </c>
      <c r="D6027" t="s">
        <v>257</v>
      </c>
      <c r="E6027" s="25">
        <v>6.2228909122009381E-2</v>
      </c>
      <c r="F6027" s="25">
        <v>9.2841196188609948E-2</v>
      </c>
      <c r="G6027" s="25">
        <v>0.13740688129001538</v>
      </c>
      <c r="H6027" s="10">
        <v>0</v>
      </c>
    </row>
    <row r="6028" spans="1:8" x14ac:dyDescent="0.35">
      <c r="A6028" s="9" t="str">
        <f t="shared" si="199"/>
        <v>CONSUMO PER CAPITA (kg ó litros por individuo)Resto frutas Ing.NIVEL MEDIO</v>
      </c>
      <c r="B6028" s="9">
        <v>0</v>
      </c>
      <c r="C6028" s="9">
        <v>0</v>
      </c>
      <c r="D6028" t="s">
        <v>258</v>
      </c>
      <c r="E6028" s="25">
        <v>0.14571066121393261</v>
      </c>
      <c r="F6028" s="25">
        <v>0.13997254161273462</v>
      </c>
      <c r="G6028" s="25">
        <v>0.1821748982135373</v>
      </c>
      <c r="H6028" s="10">
        <v>0</v>
      </c>
    </row>
    <row r="6029" spans="1:8" x14ac:dyDescent="0.35">
      <c r="A6029" s="9" t="str">
        <f t="shared" si="199"/>
        <v>CONSUMO PER CAPITA (kg ó litros por individuo)Resto frutas Ing.NIVEL MEDIO BAJO</v>
      </c>
      <c r="B6029" s="9">
        <v>0</v>
      </c>
      <c r="C6029" s="9">
        <v>0</v>
      </c>
      <c r="D6029" t="s">
        <v>259</v>
      </c>
      <c r="E6029" s="25">
        <v>0.16806706515050795</v>
      </c>
      <c r="F6029" s="25">
        <v>0.10026270957685575</v>
      </c>
      <c r="G6029" s="25">
        <v>8.7485442086786977E-2</v>
      </c>
      <c r="H6029" s="10">
        <v>0</v>
      </c>
    </row>
    <row r="6030" spans="1:8" x14ac:dyDescent="0.35">
      <c r="A6030" s="9" t="str">
        <f t="shared" si="199"/>
        <v>CONSUMO PER CAPITA (kg ó litros por individuo)Resto frutas Ing.NIVEL BAJO</v>
      </c>
      <c r="B6030" s="9">
        <v>0</v>
      </c>
      <c r="C6030" s="9">
        <v>0</v>
      </c>
      <c r="D6030" t="s">
        <v>260</v>
      </c>
      <c r="E6030" s="25">
        <v>0.14967208434802978</v>
      </c>
      <c r="F6030" s="25">
        <v>0.13355886038007353</v>
      </c>
      <c r="G6030" s="25">
        <v>0.33685121064420009</v>
      </c>
      <c r="H6030" s="10">
        <v>0</v>
      </c>
    </row>
    <row r="6031" spans="1:8" x14ac:dyDescent="0.35">
      <c r="A6031" s="9" t="str">
        <f t="shared" si="199"/>
        <v>CONSUMO PER CAPITA (kg ó litros por individuo)Resto frutas Ing.HOMBRE</v>
      </c>
      <c r="B6031" s="9">
        <v>0</v>
      </c>
      <c r="C6031" s="9">
        <v>0</v>
      </c>
      <c r="D6031" t="s">
        <v>173</v>
      </c>
      <c r="E6031" s="25">
        <v>9.9109786864745253E-2</v>
      </c>
      <c r="F6031" s="25">
        <v>7.2403737210929561E-2</v>
      </c>
      <c r="G6031" s="25">
        <v>9.0023450992071083E-2</v>
      </c>
      <c r="H6031" s="10">
        <v>0</v>
      </c>
    </row>
    <row r="6032" spans="1:8" x14ac:dyDescent="0.35">
      <c r="A6032" s="9" t="str">
        <f t="shared" si="199"/>
        <v>CONSUMO PER CAPITA (kg ó litros por individuo)Resto frutas Ing.MUJER</v>
      </c>
      <c r="B6032" s="9">
        <v>0</v>
      </c>
      <c r="C6032" s="9">
        <v>0</v>
      </c>
      <c r="D6032" t="s">
        <v>174</v>
      </c>
      <c r="E6032" s="25">
        <v>0.15076819052168117</v>
      </c>
      <c r="F6032" s="25">
        <v>0.15496076486757829</v>
      </c>
      <c r="G6032" s="25">
        <v>0.25815153657110895</v>
      </c>
      <c r="H6032" s="10">
        <v>0</v>
      </c>
    </row>
    <row r="6033" spans="1:8" x14ac:dyDescent="0.35">
      <c r="A6033" s="9" t="str">
        <f>$B$4683&amp;$C$6033&amp;D6033</f>
        <v>CONSUMO PER CAPITA (kg ó litros por individuo)Mermeladas Ing.T.ESPAÑA</v>
      </c>
      <c r="B6033" s="9">
        <v>0</v>
      </c>
      <c r="C6033" s="9" t="s">
        <v>111</v>
      </c>
      <c r="D6033" t="s">
        <v>145</v>
      </c>
      <c r="E6033" s="25">
        <v>2.6882275267078731E-2</v>
      </c>
      <c r="F6033" s="25">
        <v>2.352953744492026E-2</v>
      </c>
      <c r="G6033" s="25">
        <v>2.4661926266410828E-2</v>
      </c>
      <c r="H6033" s="10">
        <v>0</v>
      </c>
    </row>
    <row r="6034" spans="1:8" x14ac:dyDescent="0.35">
      <c r="A6034" s="9" t="str">
        <f t="shared" ref="A6034:A6062" si="200">$B$4683&amp;$C$6033&amp;D6034</f>
        <v>CONSUMO PER CAPITA (kg ó litros por individuo)Mermeladas Ing.BCN AM</v>
      </c>
      <c r="B6034" s="9">
        <v>0</v>
      </c>
      <c r="C6034" s="9">
        <v>0</v>
      </c>
      <c r="D6034" t="s">
        <v>147</v>
      </c>
      <c r="E6034" s="25">
        <v>9.3607449762630832E-3</v>
      </c>
      <c r="F6034" s="25">
        <v>7.3627304215357573E-3</v>
      </c>
      <c r="G6034" s="25">
        <v>6.9531549052424041E-3</v>
      </c>
      <c r="H6034" s="10">
        <v>0</v>
      </c>
    </row>
    <row r="6035" spans="1:8" x14ac:dyDescent="0.35">
      <c r="A6035" s="9" t="str">
        <f t="shared" si="200"/>
        <v>CONSUMO PER CAPITA (kg ó litros por individuo)Mermeladas Ing.REST.CAT ARAGON</v>
      </c>
      <c r="B6035" s="9">
        <v>0</v>
      </c>
      <c r="C6035" s="9">
        <v>0</v>
      </c>
      <c r="D6035" t="s">
        <v>148</v>
      </c>
      <c r="E6035" s="25">
        <v>6.282335511642749E-3</v>
      </c>
      <c r="F6035" s="25">
        <v>3.9395487301126502E-3</v>
      </c>
      <c r="G6035" s="25">
        <v>5.7641806178062895E-3</v>
      </c>
      <c r="H6035" s="10">
        <v>0</v>
      </c>
    </row>
    <row r="6036" spans="1:8" x14ac:dyDescent="0.35">
      <c r="A6036" s="9" t="str">
        <f t="shared" si="200"/>
        <v>CONSUMO PER CAPITA (kg ó litros por individuo)Mermeladas Ing.LEVANTE</v>
      </c>
      <c r="B6036" s="9">
        <v>0</v>
      </c>
      <c r="C6036" s="9">
        <v>0</v>
      </c>
      <c r="D6036" t="s">
        <v>149</v>
      </c>
      <c r="E6036" s="25">
        <v>4.6155337799535588E-2</v>
      </c>
      <c r="F6036" s="25">
        <v>3.1007352682216119E-2</v>
      </c>
      <c r="G6036" s="25">
        <v>4.7106098118976307E-2</v>
      </c>
      <c r="H6036" s="10">
        <v>0</v>
      </c>
    </row>
    <row r="6037" spans="1:8" x14ac:dyDescent="0.35">
      <c r="A6037" s="9" t="str">
        <f t="shared" si="200"/>
        <v>CONSUMO PER CAPITA (kg ó litros por individuo)Mermeladas Ing.ANDALUCIA</v>
      </c>
      <c r="B6037" s="9">
        <v>0</v>
      </c>
      <c r="C6037" s="9">
        <v>0</v>
      </c>
      <c r="D6037" t="s">
        <v>150</v>
      </c>
      <c r="E6037" s="25">
        <v>3.8337503589901893E-2</v>
      </c>
      <c r="F6037" s="25">
        <v>2.9368965234162589E-2</v>
      </c>
      <c r="G6037" s="25">
        <v>3.1830818781689224E-2</v>
      </c>
      <c r="H6037" s="10">
        <v>0</v>
      </c>
    </row>
    <row r="6038" spans="1:8" x14ac:dyDescent="0.35">
      <c r="A6038" s="9" t="str">
        <f t="shared" si="200"/>
        <v>CONSUMO PER CAPITA (kg ó litros por individuo)Mermeladas Ing.MDD AM</v>
      </c>
      <c r="B6038" s="9">
        <v>0</v>
      </c>
      <c r="C6038" s="9">
        <v>0</v>
      </c>
      <c r="D6038" t="s">
        <v>151</v>
      </c>
      <c r="E6038" s="25">
        <v>1.8481716624467737E-2</v>
      </c>
      <c r="F6038" s="25">
        <v>1.6678098713398658E-2</v>
      </c>
      <c r="G6038" s="25">
        <v>1.5020242359745847E-2</v>
      </c>
      <c r="H6038" s="10">
        <v>0</v>
      </c>
    </row>
    <row r="6039" spans="1:8" x14ac:dyDescent="0.35">
      <c r="A6039" s="9" t="str">
        <f t="shared" si="200"/>
        <v>CONSUMO PER CAPITA (kg ó litros por individuo)Mermeladas Ing.RTO CENTRO</v>
      </c>
      <c r="B6039" s="9">
        <v>0</v>
      </c>
      <c r="C6039" s="9">
        <v>0</v>
      </c>
      <c r="D6039" t="s">
        <v>152</v>
      </c>
      <c r="E6039" s="25">
        <v>2.7846857891353365E-2</v>
      </c>
      <c r="F6039" s="25">
        <v>3.4770430680036983E-2</v>
      </c>
      <c r="G6039" s="25">
        <v>2.8547389620784097E-2</v>
      </c>
      <c r="H6039" s="10">
        <v>0</v>
      </c>
    </row>
    <row r="6040" spans="1:8" x14ac:dyDescent="0.35">
      <c r="A6040" s="9" t="str">
        <f t="shared" si="200"/>
        <v>CONSUMO PER CAPITA (kg ó litros por individuo)Mermeladas Ing.NORTE-CENTRO</v>
      </c>
      <c r="B6040" s="9">
        <v>0</v>
      </c>
      <c r="C6040" s="9">
        <v>0</v>
      </c>
      <c r="D6040" t="s">
        <v>153</v>
      </c>
      <c r="E6040" s="25">
        <v>4.7259342079199948E-2</v>
      </c>
      <c r="F6040" s="25">
        <v>5.2878966516518244E-2</v>
      </c>
      <c r="G6040" s="25">
        <v>3.6907940929569893E-2</v>
      </c>
      <c r="H6040" s="10">
        <v>0</v>
      </c>
    </row>
    <row r="6041" spans="1:8" x14ac:dyDescent="0.35">
      <c r="A6041" s="9" t="str">
        <f t="shared" si="200"/>
        <v>CONSUMO PER CAPITA (kg ó litros por individuo)Mermeladas Ing.NOROESTE</v>
      </c>
      <c r="B6041" s="9">
        <v>0</v>
      </c>
      <c r="C6041" s="9">
        <v>0</v>
      </c>
      <c r="D6041" t="s">
        <v>154</v>
      </c>
      <c r="E6041" s="25">
        <v>6.0696763320862218E-3</v>
      </c>
      <c r="F6041" s="25">
        <v>1.0408411346135E-2</v>
      </c>
      <c r="G6041" s="25">
        <v>1.2823831782091564E-2</v>
      </c>
      <c r="H6041" s="10">
        <v>0</v>
      </c>
    </row>
    <row r="6042" spans="1:8" x14ac:dyDescent="0.35">
      <c r="A6042" s="9" t="str">
        <f t="shared" si="200"/>
        <v>CONSUMO PER CAPITA (kg ó litros por individuo)Mermeladas Ing.&lt;2MIL</v>
      </c>
      <c r="B6042" s="9">
        <v>0</v>
      </c>
      <c r="C6042" s="9">
        <v>0</v>
      </c>
      <c r="D6042" t="s">
        <v>155</v>
      </c>
      <c r="E6042" s="25">
        <v>1.3890366893258397E-2</v>
      </c>
      <c r="F6042" s="25">
        <v>1.6625908329043749E-2</v>
      </c>
      <c r="G6042" s="25">
        <v>8.8666914517557087E-3</v>
      </c>
      <c r="H6042" s="10">
        <v>0</v>
      </c>
    </row>
    <row r="6043" spans="1:8" x14ac:dyDescent="0.35">
      <c r="A6043" s="9" t="str">
        <f t="shared" si="200"/>
        <v>CONSUMO PER CAPITA (kg ó litros por individuo)Mermeladas Ing.2-5MIL</v>
      </c>
      <c r="B6043" s="9">
        <v>0</v>
      </c>
      <c r="C6043" s="9">
        <v>0</v>
      </c>
      <c r="D6043" t="s">
        <v>156</v>
      </c>
      <c r="E6043" s="25">
        <v>1.5740345459845616E-2</v>
      </c>
      <c r="F6043" s="25">
        <v>1.4633219498357275E-3</v>
      </c>
      <c r="G6043" s="25">
        <v>5.0797228731106802E-3</v>
      </c>
      <c r="H6043" s="10">
        <v>0</v>
      </c>
    </row>
    <row r="6044" spans="1:8" x14ac:dyDescent="0.35">
      <c r="A6044" s="9" t="str">
        <f t="shared" si="200"/>
        <v>CONSUMO PER CAPITA (kg ó litros por individuo)Mermeladas Ing.5-10MIL</v>
      </c>
      <c r="B6044" s="9">
        <v>0</v>
      </c>
      <c r="C6044" s="9">
        <v>0</v>
      </c>
      <c r="D6044" t="s">
        <v>157</v>
      </c>
      <c r="E6044" s="25">
        <v>1.2590199393595158E-2</v>
      </c>
      <c r="F6044" s="25">
        <v>4.6867022696765936E-3</v>
      </c>
      <c r="G6044" s="25">
        <v>6.0945622378876085E-3</v>
      </c>
      <c r="H6044" s="10">
        <v>0</v>
      </c>
    </row>
    <row r="6045" spans="1:8" x14ac:dyDescent="0.35">
      <c r="A6045" s="9" t="str">
        <f t="shared" si="200"/>
        <v>CONSUMO PER CAPITA (kg ó litros por individuo)Mermeladas Ing.10-30MIL</v>
      </c>
      <c r="B6045" s="9">
        <v>0</v>
      </c>
      <c r="C6045" s="9">
        <v>0</v>
      </c>
      <c r="D6045" t="s">
        <v>158</v>
      </c>
      <c r="E6045" s="25">
        <v>2.4184054924207901E-2</v>
      </c>
      <c r="F6045" s="25">
        <v>1.903738336164806E-2</v>
      </c>
      <c r="G6045" s="25">
        <v>2.994993183568239E-2</v>
      </c>
      <c r="H6045" s="10">
        <v>0</v>
      </c>
    </row>
    <row r="6046" spans="1:8" x14ac:dyDescent="0.35">
      <c r="A6046" s="9" t="str">
        <f t="shared" si="200"/>
        <v>CONSUMO PER CAPITA (kg ó litros por individuo)Mermeladas Ing.30-100MIL</v>
      </c>
      <c r="B6046" s="9">
        <v>0</v>
      </c>
      <c r="C6046" s="9">
        <v>0</v>
      </c>
      <c r="D6046" t="s">
        <v>159</v>
      </c>
      <c r="E6046" s="25">
        <v>2.2244094401840376E-2</v>
      </c>
      <c r="F6046" s="25">
        <v>3.1101803705653189E-2</v>
      </c>
      <c r="G6046" s="25">
        <v>2.3479990425809782E-2</v>
      </c>
      <c r="H6046" s="10">
        <v>0</v>
      </c>
    </row>
    <row r="6047" spans="1:8" x14ac:dyDescent="0.35">
      <c r="A6047" s="9" t="str">
        <f t="shared" si="200"/>
        <v>CONSUMO PER CAPITA (kg ó litros por individuo)Mermeladas Ing.100-200MIL</v>
      </c>
      <c r="B6047" s="9">
        <v>0</v>
      </c>
      <c r="C6047" s="9">
        <v>0</v>
      </c>
      <c r="D6047" t="s">
        <v>160</v>
      </c>
      <c r="E6047" s="25">
        <v>6.1317480159505937E-2</v>
      </c>
      <c r="F6047" s="25">
        <v>5.4230981292930164E-2</v>
      </c>
      <c r="G6047" s="25">
        <v>5.1269809129581345E-2</v>
      </c>
      <c r="H6047" s="10">
        <v>0</v>
      </c>
    </row>
    <row r="6048" spans="1:8" x14ac:dyDescent="0.35">
      <c r="A6048" s="9" t="str">
        <f t="shared" si="200"/>
        <v>CONSUMO PER CAPITA (kg ó litros por individuo)Mermeladas Ing.200-500MIL</v>
      </c>
      <c r="B6048" s="9">
        <v>0</v>
      </c>
      <c r="C6048" s="9">
        <v>0</v>
      </c>
      <c r="D6048" t="s">
        <v>161</v>
      </c>
      <c r="E6048" s="25">
        <v>3.7138149926065116E-2</v>
      </c>
      <c r="F6048" s="25">
        <v>2.6810384388704207E-2</v>
      </c>
      <c r="G6048" s="25">
        <v>3.8198042816276409E-2</v>
      </c>
      <c r="H6048" s="10">
        <v>0</v>
      </c>
    </row>
    <row r="6049" spans="1:8" x14ac:dyDescent="0.35">
      <c r="A6049" s="9" t="str">
        <f t="shared" si="200"/>
        <v>CONSUMO PER CAPITA (kg ó litros por individuo)Mermeladas Ing.&gt;500MIL</v>
      </c>
      <c r="B6049" s="9">
        <v>0</v>
      </c>
      <c r="C6049" s="9">
        <v>0</v>
      </c>
      <c r="D6049" t="s">
        <v>162</v>
      </c>
      <c r="E6049" s="25">
        <v>2.3209560607433406E-2</v>
      </c>
      <c r="F6049" s="25">
        <v>1.8758749918076051E-2</v>
      </c>
      <c r="G6049" s="25">
        <v>1.6021750246893472E-2</v>
      </c>
      <c r="H6049" s="10">
        <v>0</v>
      </c>
    </row>
    <row r="6050" spans="1:8" x14ac:dyDescent="0.35">
      <c r="A6050" s="9" t="str">
        <f t="shared" si="200"/>
        <v>CONSUMO PER CAPITA (kg ó litros por individuo)Mermeladas Ing.DE 15 A 19 AÑOS</v>
      </c>
      <c r="B6050" s="9">
        <v>0</v>
      </c>
      <c r="C6050" s="9">
        <v>0</v>
      </c>
      <c r="D6050" t="s">
        <v>163</v>
      </c>
      <c r="E6050" s="25">
        <v>4.4685474998324634E-3</v>
      </c>
      <c r="F6050" s="25" t="s">
        <v>282</v>
      </c>
      <c r="G6050" s="25" t="s">
        <v>282</v>
      </c>
      <c r="H6050" s="10">
        <v>0</v>
      </c>
    </row>
    <row r="6051" spans="1:8" x14ac:dyDescent="0.35">
      <c r="A6051" s="9" t="str">
        <f t="shared" si="200"/>
        <v>CONSUMO PER CAPITA (kg ó litros por individuo)Mermeladas Ing.DE 20 A 24 AÑOS</v>
      </c>
      <c r="B6051" s="9">
        <v>0</v>
      </c>
      <c r="C6051" s="9">
        <v>0</v>
      </c>
      <c r="D6051" t="s">
        <v>164</v>
      </c>
      <c r="E6051" s="25">
        <v>7.5461922413133349E-4</v>
      </c>
      <c r="F6051" s="25">
        <v>3.7443050255378495E-3</v>
      </c>
      <c r="G6051" s="25">
        <v>2.9339659339942151E-3</v>
      </c>
      <c r="H6051" s="10">
        <v>0</v>
      </c>
    </row>
    <row r="6052" spans="1:8" x14ac:dyDescent="0.35">
      <c r="A6052" s="9" t="str">
        <f t="shared" si="200"/>
        <v>CONSUMO PER CAPITA (kg ó litros por individuo)Mermeladas Ing.DE 25 A 34 AÑOS</v>
      </c>
      <c r="B6052" s="9">
        <v>0</v>
      </c>
      <c r="C6052" s="9">
        <v>0</v>
      </c>
      <c r="D6052" t="s">
        <v>165</v>
      </c>
      <c r="E6052" s="25">
        <v>7.0460534388635063E-3</v>
      </c>
      <c r="F6052" s="25">
        <v>3.0077913061000638E-3</v>
      </c>
      <c r="G6052" s="25">
        <v>1.5016453469030803E-3</v>
      </c>
      <c r="H6052" s="10">
        <v>0</v>
      </c>
    </row>
    <row r="6053" spans="1:8" x14ac:dyDescent="0.35">
      <c r="A6053" s="9" t="str">
        <f t="shared" si="200"/>
        <v>CONSUMO PER CAPITA (kg ó litros por individuo)Mermeladas Ing.DE 35 A 49 AÑOS</v>
      </c>
      <c r="B6053" s="9">
        <v>0</v>
      </c>
      <c r="C6053" s="9">
        <v>0</v>
      </c>
      <c r="D6053" t="s">
        <v>166</v>
      </c>
      <c r="E6053" s="25">
        <v>1.5414131744860221E-2</v>
      </c>
      <c r="F6053" s="25">
        <v>1.5568099943732016E-2</v>
      </c>
      <c r="G6053" s="25">
        <v>1.1921828021110368E-2</v>
      </c>
      <c r="H6053" s="10">
        <v>0</v>
      </c>
    </row>
    <row r="6054" spans="1:8" x14ac:dyDescent="0.35">
      <c r="A6054" s="9" t="str">
        <f t="shared" si="200"/>
        <v>CONSUMO PER CAPITA (kg ó litros por individuo)Mermeladas Ing.DE 50 A 59 AÑOS</v>
      </c>
      <c r="B6054" s="9">
        <v>0</v>
      </c>
      <c r="C6054" s="9">
        <v>0</v>
      </c>
      <c r="D6054" t="s">
        <v>167</v>
      </c>
      <c r="E6054" s="25">
        <v>6.134104302350845E-2</v>
      </c>
      <c r="F6054" s="25">
        <v>5.3552475035728214E-2</v>
      </c>
      <c r="G6054" s="25">
        <v>5.8405436105371626E-2</v>
      </c>
      <c r="H6054" s="10">
        <v>0</v>
      </c>
    </row>
    <row r="6055" spans="1:8" x14ac:dyDescent="0.35">
      <c r="A6055" s="9" t="str">
        <f t="shared" si="200"/>
        <v>CONSUMO PER CAPITA (kg ó litros por individuo)Mermeladas Ing.DE 60 A 75 AÑOS</v>
      </c>
      <c r="B6055" s="9">
        <v>0</v>
      </c>
      <c r="C6055" s="9">
        <v>0</v>
      </c>
      <c r="D6055" t="s">
        <v>168</v>
      </c>
      <c r="E6055" s="25">
        <v>3.9112755563336578E-2</v>
      </c>
      <c r="F6055" s="25">
        <v>3.358993816171247E-2</v>
      </c>
      <c r="G6055" s="25">
        <v>3.9948723675064822E-2</v>
      </c>
      <c r="H6055" s="10">
        <v>0</v>
      </c>
    </row>
    <row r="6056" spans="1:8" x14ac:dyDescent="0.35">
      <c r="A6056" s="9" t="str">
        <f t="shared" si="200"/>
        <v>CONSUMO PER CAPITA (kg ó litros por individuo)Mermeladas Ing.NIVEL ALTO</v>
      </c>
      <c r="B6056" s="9">
        <v>0</v>
      </c>
      <c r="C6056" s="9">
        <v>0</v>
      </c>
      <c r="D6056" t="s">
        <v>256</v>
      </c>
      <c r="E6056" s="25">
        <v>2.3231015372946716E-2</v>
      </c>
      <c r="F6056" s="25">
        <v>1.7114420753181651E-2</v>
      </c>
      <c r="G6056" s="25">
        <v>3.2659428503893799E-2</v>
      </c>
      <c r="H6056" s="10">
        <v>0</v>
      </c>
    </row>
    <row r="6057" spans="1:8" x14ac:dyDescent="0.35">
      <c r="A6057" s="9" t="str">
        <f t="shared" si="200"/>
        <v>CONSUMO PER CAPITA (kg ó litros por individuo)Mermeladas Ing.NIVEL MEDIO ALTO</v>
      </c>
      <c r="B6057" s="9">
        <v>0</v>
      </c>
      <c r="C6057" s="9">
        <v>0</v>
      </c>
      <c r="D6057" t="s">
        <v>257</v>
      </c>
      <c r="E6057" s="25">
        <v>2.5724517107098326E-2</v>
      </c>
      <c r="F6057" s="25">
        <v>1.981497355616918E-2</v>
      </c>
      <c r="G6057" s="25">
        <v>1.7235174925771583E-2</v>
      </c>
      <c r="H6057" s="10">
        <v>0</v>
      </c>
    </row>
    <row r="6058" spans="1:8" x14ac:dyDescent="0.35">
      <c r="A6058" s="9" t="str">
        <f t="shared" si="200"/>
        <v>CONSUMO PER CAPITA (kg ó litros por individuo)Mermeladas Ing.NIVEL MEDIO</v>
      </c>
      <c r="B6058" s="9">
        <v>0</v>
      </c>
      <c r="C6058" s="9">
        <v>0</v>
      </c>
      <c r="D6058" t="s">
        <v>258</v>
      </c>
      <c r="E6058" s="25">
        <v>2.4404941330630432E-2</v>
      </c>
      <c r="F6058" s="25">
        <v>2.3032003899447023E-2</v>
      </c>
      <c r="G6058" s="25">
        <v>2.1862034291466829E-2</v>
      </c>
      <c r="H6058" s="10">
        <v>0</v>
      </c>
    </row>
    <row r="6059" spans="1:8" x14ac:dyDescent="0.35">
      <c r="A6059" s="9" t="str">
        <f t="shared" si="200"/>
        <v>CONSUMO PER CAPITA (kg ó litros por individuo)Mermeladas Ing.NIVEL MEDIO BAJO</v>
      </c>
      <c r="B6059" s="9">
        <v>0</v>
      </c>
      <c r="C6059" s="9">
        <v>0</v>
      </c>
      <c r="D6059" t="s">
        <v>259</v>
      </c>
      <c r="E6059" s="25">
        <v>3.8502666891492732E-2</v>
      </c>
      <c r="F6059" s="25">
        <v>3.7539189794076444E-2</v>
      </c>
      <c r="G6059" s="25">
        <v>3.0292350858415754E-2</v>
      </c>
      <c r="H6059" s="10">
        <v>0</v>
      </c>
    </row>
    <row r="6060" spans="1:8" x14ac:dyDescent="0.35">
      <c r="A6060" s="9" t="str">
        <f t="shared" si="200"/>
        <v>CONSUMO PER CAPITA (kg ó litros por individuo)Mermeladas Ing.NIVEL BAJO</v>
      </c>
      <c r="B6060" s="9">
        <v>0</v>
      </c>
      <c r="C6060" s="9">
        <v>0</v>
      </c>
      <c r="D6060" t="s">
        <v>260</v>
      </c>
      <c r="E6060" s="25">
        <v>2.640119406355881E-2</v>
      </c>
      <c r="F6060" s="25">
        <v>2.3704030783107424E-2</v>
      </c>
      <c r="G6060" s="25">
        <v>2.0925884720185209E-2</v>
      </c>
      <c r="H6060" s="10">
        <v>0</v>
      </c>
    </row>
    <row r="6061" spans="1:8" x14ac:dyDescent="0.35">
      <c r="A6061" s="9" t="str">
        <f t="shared" si="200"/>
        <v>CONSUMO PER CAPITA (kg ó litros por individuo)Mermeladas Ing.HOMBRE</v>
      </c>
      <c r="B6061" s="9">
        <v>0</v>
      </c>
      <c r="C6061" s="9">
        <v>0</v>
      </c>
      <c r="D6061" t="s">
        <v>173</v>
      </c>
      <c r="E6061" s="25">
        <v>2.7806531643672874E-2</v>
      </c>
      <c r="F6061" s="25">
        <v>2.3963826467424676E-2</v>
      </c>
      <c r="G6061" s="25">
        <v>2.6750916471065683E-2</v>
      </c>
      <c r="H6061" s="10">
        <v>0</v>
      </c>
    </row>
    <row r="6062" spans="1:8" x14ac:dyDescent="0.35">
      <c r="A6062" s="9" t="str">
        <f t="shared" si="200"/>
        <v>CONSUMO PER CAPITA (kg ó litros por individuo)Mermeladas Ing.MUJER</v>
      </c>
      <c r="B6062" s="9">
        <v>0</v>
      </c>
      <c r="C6062" s="9">
        <v>0</v>
      </c>
      <c r="D6062" t="s">
        <v>174</v>
      </c>
      <c r="E6062" s="25">
        <v>2.5967357118970528E-2</v>
      </c>
      <c r="F6062" s="25">
        <v>2.3100416561193101E-2</v>
      </c>
      <c r="G6062" s="25">
        <v>2.2601309086314914E-2</v>
      </c>
      <c r="H6062" s="10">
        <v>0</v>
      </c>
    </row>
    <row r="6063" spans="1:8" x14ac:dyDescent="0.35">
      <c r="A6063" s="9" t="str">
        <f>$B$4683&amp;$C$6063&amp;D6063</f>
        <v>CONSUMO PER CAPITA (kg ó litros por individuo).Hortalizas/Verdur.IngT.ESPAÑA</v>
      </c>
      <c r="B6063" s="9">
        <v>0</v>
      </c>
      <c r="C6063" s="9" t="s">
        <v>112</v>
      </c>
      <c r="D6063" t="s">
        <v>145</v>
      </c>
      <c r="E6063" s="25">
        <v>12.471108809962384</v>
      </c>
      <c r="F6063" s="25">
        <v>12.387134227792735</v>
      </c>
      <c r="G6063" s="25">
        <v>12.734393968612423</v>
      </c>
      <c r="H6063" s="10">
        <v>0</v>
      </c>
    </row>
    <row r="6064" spans="1:8" x14ac:dyDescent="0.35">
      <c r="A6064" s="9" t="str">
        <f t="shared" ref="A6064:A6092" si="201">$B$4683&amp;$C$6063&amp;D6064</f>
        <v>CONSUMO PER CAPITA (kg ó litros por individuo).Hortalizas/Verdur.IngBCN AM</v>
      </c>
      <c r="B6064" s="9">
        <v>0</v>
      </c>
      <c r="C6064" s="9">
        <v>0</v>
      </c>
      <c r="D6064" t="s">
        <v>147</v>
      </c>
      <c r="E6064" s="25">
        <v>10.835997881824946</v>
      </c>
      <c r="F6064" s="25">
        <v>10.473855557949539</v>
      </c>
      <c r="G6064" s="25">
        <v>10.474256872936383</v>
      </c>
      <c r="H6064" s="10">
        <v>0</v>
      </c>
    </row>
    <row r="6065" spans="1:8" x14ac:dyDescent="0.35">
      <c r="A6065" s="9" t="str">
        <f t="shared" si="201"/>
        <v>CONSUMO PER CAPITA (kg ó litros por individuo).Hortalizas/Verdur.IngREST.CAT ARAGON</v>
      </c>
      <c r="B6065" s="9">
        <v>0</v>
      </c>
      <c r="C6065" s="9">
        <v>0</v>
      </c>
      <c r="D6065" t="s">
        <v>148</v>
      </c>
      <c r="E6065" s="25">
        <v>9.9818776910646552</v>
      </c>
      <c r="F6065" s="25">
        <v>10.639983780287452</v>
      </c>
      <c r="G6065" s="25">
        <v>11.71344646323416</v>
      </c>
      <c r="H6065" s="10">
        <v>0</v>
      </c>
    </row>
    <row r="6066" spans="1:8" x14ac:dyDescent="0.35">
      <c r="A6066" s="9" t="str">
        <f t="shared" si="201"/>
        <v>CONSUMO PER CAPITA (kg ó litros por individuo).Hortalizas/Verdur.IngLEVANTE</v>
      </c>
      <c r="B6066" s="9">
        <v>0</v>
      </c>
      <c r="C6066" s="9">
        <v>0</v>
      </c>
      <c r="D6066" t="s">
        <v>149</v>
      </c>
      <c r="E6066" s="25">
        <v>13.006420926522955</v>
      </c>
      <c r="F6066" s="25">
        <v>12.823942195842987</v>
      </c>
      <c r="G6066" s="25">
        <v>13.243105261926171</v>
      </c>
      <c r="H6066" s="10">
        <v>0</v>
      </c>
    </row>
    <row r="6067" spans="1:8" x14ac:dyDescent="0.35">
      <c r="A6067" s="9" t="str">
        <f t="shared" si="201"/>
        <v>CONSUMO PER CAPITA (kg ó litros por individuo).Hortalizas/Verdur.IngANDALUCIA</v>
      </c>
      <c r="B6067" s="9">
        <v>0</v>
      </c>
      <c r="C6067" s="9">
        <v>0</v>
      </c>
      <c r="D6067" t="s">
        <v>150</v>
      </c>
      <c r="E6067" s="25">
        <v>12.077675702757078</v>
      </c>
      <c r="F6067" s="25">
        <v>12.148262829660203</v>
      </c>
      <c r="G6067" s="25">
        <v>13.065900675980503</v>
      </c>
      <c r="H6067" s="10">
        <v>0</v>
      </c>
    </row>
    <row r="6068" spans="1:8" x14ac:dyDescent="0.35">
      <c r="A6068" s="9" t="str">
        <f t="shared" si="201"/>
        <v>CONSUMO PER CAPITA (kg ó litros por individuo).Hortalizas/Verdur.IngMDD AM</v>
      </c>
      <c r="B6068" s="9">
        <v>0</v>
      </c>
      <c r="C6068" s="9">
        <v>0</v>
      </c>
      <c r="D6068" t="s">
        <v>151</v>
      </c>
      <c r="E6068" s="25">
        <v>19.070817474232378</v>
      </c>
      <c r="F6068" s="25">
        <v>17.02811504380761</v>
      </c>
      <c r="G6068" s="25">
        <v>17.010323163686781</v>
      </c>
      <c r="H6068" s="10">
        <v>0</v>
      </c>
    </row>
    <row r="6069" spans="1:8" x14ac:dyDescent="0.35">
      <c r="A6069" s="9" t="str">
        <f t="shared" si="201"/>
        <v>CONSUMO PER CAPITA (kg ó litros por individuo).Hortalizas/Verdur.IngRTO CENTRO</v>
      </c>
      <c r="B6069" s="9">
        <v>0</v>
      </c>
      <c r="C6069" s="9">
        <v>0</v>
      </c>
      <c r="D6069" t="s">
        <v>152</v>
      </c>
      <c r="E6069" s="25">
        <v>11.653628933818021</v>
      </c>
      <c r="F6069" s="25">
        <v>13.042580579850945</v>
      </c>
      <c r="G6069" s="25">
        <v>13.624036880869008</v>
      </c>
      <c r="H6069" s="10">
        <v>0</v>
      </c>
    </row>
    <row r="6070" spans="1:8" x14ac:dyDescent="0.35">
      <c r="A6070" s="9" t="str">
        <f t="shared" si="201"/>
        <v>CONSUMO PER CAPITA (kg ó litros por individuo).Hortalizas/Verdur.IngNORTE-CENTRO</v>
      </c>
      <c r="B6070" s="9">
        <v>0</v>
      </c>
      <c r="C6070" s="9">
        <v>0</v>
      </c>
      <c r="D6070" t="s">
        <v>153</v>
      </c>
      <c r="E6070" s="25">
        <v>11.146622206221101</v>
      </c>
      <c r="F6070" s="25">
        <v>11.008213711475547</v>
      </c>
      <c r="G6070" s="25">
        <v>10.848824930355359</v>
      </c>
      <c r="H6070" s="10">
        <v>0</v>
      </c>
    </row>
    <row r="6071" spans="1:8" x14ac:dyDescent="0.35">
      <c r="A6071" s="9" t="str">
        <f t="shared" si="201"/>
        <v>CONSUMO PER CAPITA (kg ó litros por individuo).Hortalizas/Verdur.IngNOROESTE</v>
      </c>
      <c r="B6071" s="9">
        <v>0</v>
      </c>
      <c r="C6071" s="9">
        <v>0</v>
      </c>
      <c r="D6071" t="s">
        <v>154</v>
      </c>
      <c r="E6071" s="25">
        <v>10.245286657718879</v>
      </c>
      <c r="F6071" s="25">
        <v>10.607791266275116</v>
      </c>
      <c r="G6071" s="25">
        <v>9.6395627425330552</v>
      </c>
      <c r="H6071" s="10">
        <v>0</v>
      </c>
    </row>
    <row r="6072" spans="1:8" x14ac:dyDescent="0.35">
      <c r="A6072" s="9" t="str">
        <f t="shared" si="201"/>
        <v>CONSUMO PER CAPITA (kg ó litros por individuo).Hortalizas/Verdur.Ing&lt;2MIL</v>
      </c>
      <c r="B6072" s="9">
        <v>0</v>
      </c>
      <c r="C6072" s="9">
        <v>0</v>
      </c>
      <c r="D6072" t="s">
        <v>155</v>
      </c>
      <c r="E6072" s="25">
        <v>7.9900378479199272</v>
      </c>
      <c r="F6072" s="25">
        <v>9.5464316138047192</v>
      </c>
      <c r="G6072" s="25">
        <v>12.653499730028656</v>
      </c>
      <c r="H6072" s="10">
        <v>0</v>
      </c>
    </row>
    <row r="6073" spans="1:8" x14ac:dyDescent="0.35">
      <c r="A6073" s="9" t="str">
        <f t="shared" si="201"/>
        <v>CONSUMO PER CAPITA (kg ó litros por individuo).Hortalizas/Verdur.Ing2-5MIL</v>
      </c>
      <c r="B6073" s="9">
        <v>0</v>
      </c>
      <c r="C6073" s="9">
        <v>0</v>
      </c>
      <c r="D6073" t="s">
        <v>156</v>
      </c>
      <c r="E6073" s="25">
        <v>9.504580005277937</v>
      </c>
      <c r="F6073" s="25">
        <v>8.8925595286282206</v>
      </c>
      <c r="G6073" s="25">
        <v>7.7713851131870459</v>
      </c>
      <c r="H6073" s="10">
        <v>0</v>
      </c>
    </row>
    <row r="6074" spans="1:8" x14ac:dyDescent="0.35">
      <c r="A6074" s="9" t="str">
        <f t="shared" si="201"/>
        <v>CONSUMO PER CAPITA (kg ó litros por individuo).Hortalizas/Verdur.Ing5-10MIL</v>
      </c>
      <c r="B6074" s="9">
        <v>0</v>
      </c>
      <c r="C6074" s="9">
        <v>0</v>
      </c>
      <c r="D6074" t="s">
        <v>157</v>
      </c>
      <c r="E6074" s="25">
        <v>10.131009596611333</v>
      </c>
      <c r="F6074" s="25">
        <v>11.62975632750531</v>
      </c>
      <c r="G6074" s="25">
        <v>13.067631377985773</v>
      </c>
      <c r="H6074" s="10">
        <v>0</v>
      </c>
    </row>
    <row r="6075" spans="1:8" x14ac:dyDescent="0.35">
      <c r="A6075" s="9" t="str">
        <f t="shared" si="201"/>
        <v>CONSUMO PER CAPITA (kg ó litros por individuo).Hortalizas/Verdur.Ing10-30MIL</v>
      </c>
      <c r="B6075" s="9">
        <v>0</v>
      </c>
      <c r="C6075" s="9">
        <v>0</v>
      </c>
      <c r="D6075" t="s">
        <v>158</v>
      </c>
      <c r="E6075" s="25">
        <v>10.09166887415282</v>
      </c>
      <c r="F6075" s="25">
        <v>11.100621180712798</v>
      </c>
      <c r="G6075" s="25">
        <v>12.295695248120474</v>
      </c>
      <c r="H6075" s="10">
        <v>0</v>
      </c>
    </row>
    <row r="6076" spans="1:8" x14ac:dyDescent="0.35">
      <c r="A6076" s="9" t="str">
        <f t="shared" si="201"/>
        <v>CONSUMO PER CAPITA (kg ó litros por individuo).Hortalizas/Verdur.Ing30-100MIL</v>
      </c>
      <c r="B6076" s="9">
        <v>0</v>
      </c>
      <c r="C6076" s="9">
        <v>0</v>
      </c>
      <c r="D6076" t="s">
        <v>159</v>
      </c>
      <c r="E6076" s="25">
        <v>14.049695871402204</v>
      </c>
      <c r="F6076" s="25">
        <v>13.089910243929966</v>
      </c>
      <c r="G6076" s="25">
        <v>13.880121829208367</v>
      </c>
      <c r="H6076" s="10">
        <v>0</v>
      </c>
    </row>
    <row r="6077" spans="1:8" x14ac:dyDescent="0.35">
      <c r="A6077" s="9" t="str">
        <f t="shared" si="201"/>
        <v>CONSUMO PER CAPITA (kg ó litros por individuo).Hortalizas/Verdur.Ing100-200MIL</v>
      </c>
      <c r="B6077" s="9">
        <v>0</v>
      </c>
      <c r="C6077" s="9">
        <v>0</v>
      </c>
      <c r="D6077" t="s">
        <v>160</v>
      </c>
      <c r="E6077" s="25">
        <v>12.122762571678503</v>
      </c>
      <c r="F6077" s="25">
        <v>11.261885678580706</v>
      </c>
      <c r="G6077" s="25">
        <v>11.247693001679597</v>
      </c>
      <c r="H6077" s="10">
        <v>0</v>
      </c>
    </row>
    <row r="6078" spans="1:8" x14ac:dyDescent="0.35">
      <c r="A6078" s="9" t="str">
        <f t="shared" si="201"/>
        <v>CONSUMO PER CAPITA (kg ó litros por individuo).Hortalizas/Verdur.Ing200-500MIL</v>
      </c>
      <c r="B6078" s="9">
        <v>0</v>
      </c>
      <c r="C6078" s="9">
        <v>0</v>
      </c>
      <c r="D6078" t="s">
        <v>161</v>
      </c>
      <c r="E6078" s="25">
        <v>15.099476710146259</v>
      </c>
      <c r="F6078" s="25">
        <v>15.371772677509522</v>
      </c>
      <c r="G6078" s="25">
        <v>14.285880181304361</v>
      </c>
      <c r="H6078" s="10">
        <v>0</v>
      </c>
    </row>
    <row r="6079" spans="1:8" x14ac:dyDescent="0.35">
      <c r="A6079" s="9" t="str">
        <f t="shared" si="201"/>
        <v>CONSUMO PER CAPITA (kg ó litros por individuo).Hortalizas/Verdur.Ing&gt;500MIL</v>
      </c>
      <c r="B6079" s="9">
        <v>0</v>
      </c>
      <c r="C6079" s="9">
        <v>0</v>
      </c>
      <c r="D6079" t="s">
        <v>162</v>
      </c>
      <c r="E6079" s="25">
        <v>15.070471319101143</v>
      </c>
      <c r="F6079" s="25">
        <v>13.953342458824961</v>
      </c>
      <c r="G6079" s="25">
        <v>13.389995927420115</v>
      </c>
      <c r="H6079" s="10">
        <v>0</v>
      </c>
    </row>
    <row r="6080" spans="1:8" x14ac:dyDescent="0.35">
      <c r="A6080" s="9" t="str">
        <f t="shared" si="201"/>
        <v>CONSUMO PER CAPITA (kg ó litros por individuo).Hortalizas/Verdur.IngDE 15 A 19 AÑOS</v>
      </c>
      <c r="B6080" s="9">
        <v>0</v>
      </c>
      <c r="C6080" s="9">
        <v>0</v>
      </c>
      <c r="D6080" t="s">
        <v>163</v>
      </c>
      <c r="E6080" s="25">
        <v>4.0554551991363876</v>
      </c>
      <c r="F6080" s="25">
        <v>5.5356871659268592</v>
      </c>
      <c r="G6080" s="25">
        <v>5.3635369003178042</v>
      </c>
      <c r="H6080" s="10">
        <v>0</v>
      </c>
    </row>
    <row r="6081" spans="1:8" x14ac:dyDescent="0.35">
      <c r="A6081" s="9" t="str">
        <f t="shared" si="201"/>
        <v>CONSUMO PER CAPITA (kg ó litros por individuo).Hortalizas/Verdur.IngDE 20 A 24 AÑOS</v>
      </c>
      <c r="B6081" s="9">
        <v>0</v>
      </c>
      <c r="C6081" s="9">
        <v>0</v>
      </c>
      <c r="D6081" t="s">
        <v>164</v>
      </c>
      <c r="E6081" s="25">
        <v>6.1388867237596818</v>
      </c>
      <c r="F6081" s="25">
        <v>5.5117736592236852</v>
      </c>
      <c r="G6081" s="25">
        <v>5.1603142810221225</v>
      </c>
      <c r="H6081" s="10">
        <v>0</v>
      </c>
    </row>
    <row r="6082" spans="1:8" x14ac:dyDescent="0.35">
      <c r="A6082" s="9" t="str">
        <f t="shared" si="201"/>
        <v>CONSUMO PER CAPITA (kg ó litros por individuo).Hortalizas/Verdur.IngDE 25 A 34 AÑOS</v>
      </c>
      <c r="B6082" s="9">
        <v>0</v>
      </c>
      <c r="C6082" s="9">
        <v>0</v>
      </c>
      <c r="D6082" t="s">
        <v>165</v>
      </c>
      <c r="E6082" s="25">
        <v>9.5147489839088344</v>
      </c>
      <c r="F6082" s="25">
        <v>9.6940158528514893</v>
      </c>
      <c r="G6082" s="25">
        <v>8.4944835003694301</v>
      </c>
      <c r="H6082" s="10">
        <v>0</v>
      </c>
    </row>
    <row r="6083" spans="1:8" x14ac:dyDescent="0.35">
      <c r="A6083" s="9" t="str">
        <f t="shared" si="201"/>
        <v>CONSUMO PER CAPITA (kg ó litros por individuo).Hortalizas/Verdur.IngDE 35 A 49 AÑOS</v>
      </c>
      <c r="B6083" s="9">
        <v>0</v>
      </c>
      <c r="C6083" s="9">
        <v>0</v>
      </c>
      <c r="D6083" t="s">
        <v>166</v>
      </c>
      <c r="E6083" s="25">
        <v>12.483417080219368</v>
      </c>
      <c r="F6083" s="25">
        <v>11.677548875835702</v>
      </c>
      <c r="G6083" s="25">
        <v>12.018132943892642</v>
      </c>
      <c r="H6083" s="10">
        <v>0</v>
      </c>
    </row>
    <row r="6084" spans="1:8" x14ac:dyDescent="0.35">
      <c r="A6084" s="9" t="str">
        <f t="shared" si="201"/>
        <v>CONSUMO PER CAPITA (kg ó litros por individuo).Hortalizas/Verdur.IngDE 50 A 59 AÑOS</v>
      </c>
      <c r="B6084" s="9">
        <v>0</v>
      </c>
      <c r="C6084" s="9">
        <v>0</v>
      </c>
      <c r="D6084" t="s">
        <v>167</v>
      </c>
      <c r="E6084" s="25">
        <v>15.430457594620172</v>
      </c>
      <c r="F6084" s="25">
        <v>15.724080650762303</v>
      </c>
      <c r="G6084" s="25">
        <v>17.473452466682637</v>
      </c>
      <c r="H6084" s="10">
        <v>0</v>
      </c>
    </row>
    <row r="6085" spans="1:8" x14ac:dyDescent="0.35">
      <c r="A6085" s="9" t="str">
        <f t="shared" si="201"/>
        <v>CONSUMO PER CAPITA (kg ó litros por individuo).Hortalizas/Verdur.IngDE 60 A 75 AÑOS</v>
      </c>
      <c r="B6085" s="9">
        <v>0</v>
      </c>
      <c r="C6085" s="9">
        <v>0</v>
      </c>
      <c r="D6085" t="s">
        <v>168</v>
      </c>
      <c r="E6085" s="25">
        <v>16.099239604120687</v>
      </c>
      <c r="F6085" s="25">
        <v>16.171079473538764</v>
      </c>
      <c r="G6085" s="25">
        <v>16.668684907965638</v>
      </c>
      <c r="H6085" s="10">
        <v>0</v>
      </c>
    </row>
    <row r="6086" spans="1:8" x14ac:dyDescent="0.35">
      <c r="A6086" s="9" t="str">
        <f t="shared" si="201"/>
        <v>CONSUMO PER CAPITA (kg ó litros por individuo).Hortalizas/Verdur.IngNIVEL ALTO</v>
      </c>
      <c r="B6086" s="9">
        <v>0</v>
      </c>
      <c r="C6086" s="9">
        <v>0</v>
      </c>
      <c r="D6086" t="s">
        <v>256</v>
      </c>
      <c r="E6086" s="25">
        <v>15.005300323534225</v>
      </c>
      <c r="F6086" s="25">
        <v>14.09294974845062</v>
      </c>
      <c r="G6086" s="25">
        <v>14.268035374750161</v>
      </c>
      <c r="H6086" s="10">
        <v>0</v>
      </c>
    </row>
    <row r="6087" spans="1:8" x14ac:dyDescent="0.35">
      <c r="A6087" s="9" t="str">
        <f t="shared" si="201"/>
        <v>CONSUMO PER CAPITA (kg ó litros por individuo).Hortalizas/Verdur.IngNIVEL MEDIO ALTO</v>
      </c>
      <c r="B6087" s="9">
        <v>0</v>
      </c>
      <c r="C6087" s="9">
        <v>0</v>
      </c>
      <c r="D6087" t="s">
        <v>257</v>
      </c>
      <c r="E6087" s="25">
        <v>12.385792869167808</v>
      </c>
      <c r="F6087" s="25">
        <v>12.146668804601681</v>
      </c>
      <c r="G6087" s="25">
        <v>13.632985999878207</v>
      </c>
      <c r="H6087" s="10">
        <v>0</v>
      </c>
    </row>
    <row r="6088" spans="1:8" x14ac:dyDescent="0.35">
      <c r="A6088" s="9" t="str">
        <f t="shared" si="201"/>
        <v>CONSUMO PER CAPITA (kg ó litros por individuo).Hortalizas/Verdur.IngNIVEL MEDIO</v>
      </c>
      <c r="B6088" s="9">
        <v>0</v>
      </c>
      <c r="C6088" s="9">
        <v>0</v>
      </c>
      <c r="D6088" t="s">
        <v>258</v>
      </c>
      <c r="E6088" s="25">
        <v>12.34933748564697</v>
      </c>
      <c r="F6088" s="25">
        <v>12.621113734240296</v>
      </c>
      <c r="G6088" s="25">
        <v>13.026627062632176</v>
      </c>
      <c r="H6088" s="10">
        <v>0</v>
      </c>
    </row>
    <row r="6089" spans="1:8" x14ac:dyDescent="0.35">
      <c r="A6089" s="9" t="str">
        <f t="shared" si="201"/>
        <v>CONSUMO PER CAPITA (kg ó litros por individuo).Hortalizas/Verdur.IngNIVEL MEDIO BAJO</v>
      </c>
      <c r="B6089" s="9">
        <v>0</v>
      </c>
      <c r="C6089" s="9">
        <v>0</v>
      </c>
      <c r="D6089" t="s">
        <v>259</v>
      </c>
      <c r="E6089" s="25">
        <v>12.745054443027492</v>
      </c>
      <c r="F6089" s="25">
        <v>11.669615730069721</v>
      </c>
      <c r="G6089" s="25">
        <v>11.003657908615127</v>
      </c>
      <c r="H6089" s="10">
        <v>0</v>
      </c>
    </row>
    <row r="6090" spans="1:8" x14ac:dyDescent="0.35">
      <c r="A6090" s="9" t="str">
        <f t="shared" si="201"/>
        <v>CONSUMO PER CAPITA (kg ó litros por individuo).Hortalizas/Verdur.IngNIVEL BAJO</v>
      </c>
      <c r="B6090" s="9">
        <v>0</v>
      </c>
      <c r="C6090" s="9">
        <v>0</v>
      </c>
      <c r="D6090" t="s">
        <v>260</v>
      </c>
      <c r="E6090" s="25">
        <v>10.00485077383583</v>
      </c>
      <c r="F6090" s="25">
        <v>11.072043792944081</v>
      </c>
      <c r="G6090" s="25">
        <v>11.414457834167861</v>
      </c>
      <c r="H6090" s="10">
        <v>0</v>
      </c>
    </row>
    <row r="6091" spans="1:8" x14ac:dyDescent="0.35">
      <c r="A6091" s="9" t="str">
        <f t="shared" si="201"/>
        <v>CONSUMO PER CAPITA (kg ó litros por individuo).Hortalizas/Verdur.IngHOMBRE</v>
      </c>
      <c r="B6091" s="9">
        <v>0</v>
      </c>
      <c r="C6091" s="9">
        <v>0</v>
      </c>
      <c r="D6091" t="s">
        <v>173</v>
      </c>
      <c r="E6091" s="25">
        <v>12.565339305764438</v>
      </c>
      <c r="F6091" s="25">
        <v>12.799426382509479</v>
      </c>
      <c r="G6091" s="25">
        <v>13.082682084375431</v>
      </c>
      <c r="H6091" s="10">
        <v>0</v>
      </c>
    </row>
    <row r="6092" spans="1:8" x14ac:dyDescent="0.35">
      <c r="A6092" s="9" t="str">
        <f t="shared" si="201"/>
        <v>CONSUMO PER CAPITA (kg ó litros por individuo).Hortalizas/Verdur.IngMUJER</v>
      </c>
      <c r="B6092" s="9">
        <v>0</v>
      </c>
      <c r="C6092" s="9">
        <v>0</v>
      </c>
      <c r="D6092" t="s">
        <v>174</v>
      </c>
      <c r="E6092" s="25">
        <v>12.377832582920465</v>
      </c>
      <c r="F6092" s="25">
        <v>11.979751356176836</v>
      </c>
      <c r="G6092" s="25">
        <v>12.390830073312697</v>
      </c>
      <c r="H6092" s="10">
        <v>0</v>
      </c>
    </row>
    <row r="6093" spans="1:8" x14ac:dyDescent="0.35">
      <c r="A6093" s="9" t="str">
        <f>$B$4683&amp;$C$6093&amp;D6093</f>
        <v>CONSUMO PER CAPITA (kg ó litros por individuo)Tomates Ing.T.ESPAÑA</v>
      </c>
      <c r="B6093" s="9">
        <v>0</v>
      </c>
      <c r="C6093" s="9" t="s">
        <v>113</v>
      </c>
      <c r="D6093" t="s">
        <v>145</v>
      </c>
      <c r="E6093" s="25">
        <v>0.99021230914831715</v>
      </c>
      <c r="F6093" s="25">
        <v>1.0380116108169801</v>
      </c>
      <c r="G6093" s="25">
        <v>1.114993282100688</v>
      </c>
      <c r="H6093" s="10">
        <v>0</v>
      </c>
    </row>
    <row r="6094" spans="1:8" x14ac:dyDescent="0.35">
      <c r="A6094" s="9" t="str">
        <f t="shared" ref="A6094:A6122" si="202">$B$4683&amp;$C$6093&amp;D6094</f>
        <v>CONSUMO PER CAPITA (kg ó litros por individuo)Tomates Ing.BCN AM</v>
      </c>
      <c r="B6094" s="9">
        <v>0</v>
      </c>
      <c r="C6094" s="9">
        <v>0</v>
      </c>
      <c r="D6094" t="s">
        <v>147</v>
      </c>
      <c r="E6094" s="25">
        <v>0.66982607361670798</v>
      </c>
      <c r="F6094" s="25">
        <v>0.72249587335859922</v>
      </c>
      <c r="G6094" s="25">
        <v>0.83987963187697567</v>
      </c>
      <c r="H6094" s="10">
        <v>0</v>
      </c>
    </row>
    <row r="6095" spans="1:8" x14ac:dyDescent="0.35">
      <c r="A6095" s="9" t="str">
        <f t="shared" si="202"/>
        <v>CONSUMO PER CAPITA (kg ó litros por individuo)Tomates Ing.REST.CAT ARAGON</v>
      </c>
      <c r="B6095" s="9">
        <v>0</v>
      </c>
      <c r="C6095" s="9">
        <v>0</v>
      </c>
      <c r="D6095" t="s">
        <v>148</v>
      </c>
      <c r="E6095" s="25">
        <v>0.57851276630864179</v>
      </c>
      <c r="F6095" s="25">
        <v>0.84239202019058268</v>
      </c>
      <c r="G6095" s="25">
        <v>1.0587363239920329</v>
      </c>
      <c r="H6095" s="10">
        <v>0</v>
      </c>
    </row>
    <row r="6096" spans="1:8" x14ac:dyDescent="0.35">
      <c r="A6096" s="9" t="str">
        <f t="shared" si="202"/>
        <v>CONSUMO PER CAPITA (kg ó litros por individuo)Tomates Ing.LEVANTE</v>
      </c>
      <c r="B6096" s="9">
        <v>0</v>
      </c>
      <c r="C6096" s="9">
        <v>0</v>
      </c>
      <c r="D6096" t="s">
        <v>149</v>
      </c>
      <c r="E6096" s="25">
        <v>1.322546248072374</v>
      </c>
      <c r="F6096" s="25">
        <v>1.2976809598037828</v>
      </c>
      <c r="G6096" s="25">
        <v>1.3898150939247442</v>
      </c>
      <c r="H6096" s="10">
        <v>0</v>
      </c>
    </row>
    <row r="6097" spans="1:8" x14ac:dyDescent="0.35">
      <c r="A6097" s="9" t="str">
        <f t="shared" si="202"/>
        <v>CONSUMO PER CAPITA (kg ó litros por individuo)Tomates Ing.ANDALUCIA</v>
      </c>
      <c r="B6097" s="9">
        <v>0</v>
      </c>
      <c r="C6097" s="9">
        <v>0</v>
      </c>
      <c r="D6097" t="s">
        <v>150</v>
      </c>
      <c r="E6097" s="25">
        <v>1.0688720773970248</v>
      </c>
      <c r="F6097" s="25">
        <v>1.1376240125947732</v>
      </c>
      <c r="G6097" s="25">
        <v>1.2363086708984872</v>
      </c>
      <c r="H6097" s="10">
        <v>0</v>
      </c>
    </row>
    <row r="6098" spans="1:8" x14ac:dyDescent="0.35">
      <c r="A6098" s="9" t="str">
        <f t="shared" si="202"/>
        <v>CONSUMO PER CAPITA (kg ó litros por individuo)Tomates Ing.MDD AM</v>
      </c>
      <c r="B6098" s="9">
        <v>0</v>
      </c>
      <c r="C6098" s="9">
        <v>0</v>
      </c>
      <c r="D6098" t="s">
        <v>151</v>
      </c>
      <c r="E6098" s="25">
        <v>1.6445272412194176</v>
      </c>
      <c r="F6098" s="25">
        <v>1.4832346393258833</v>
      </c>
      <c r="G6098" s="25">
        <v>1.4697147584798331</v>
      </c>
      <c r="H6098" s="10">
        <v>0</v>
      </c>
    </row>
    <row r="6099" spans="1:8" x14ac:dyDescent="0.35">
      <c r="A6099" s="9" t="str">
        <f t="shared" si="202"/>
        <v>CONSUMO PER CAPITA (kg ó litros por individuo)Tomates Ing.RTO CENTRO</v>
      </c>
      <c r="B6099" s="9">
        <v>0</v>
      </c>
      <c r="C6099" s="9">
        <v>0</v>
      </c>
      <c r="D6099" t="s">
        <v>152</v>
      </c>
      <c r="E6099" s="25">
        <v>1.0176289783447949</v>
      </c>
      <c r="F6099" s="25">
        <v>1.0978267592595401</v>
      </c>
      <c r="G6099" s="25">
        <v>1.1233832935207966</v>
      </c>
      <c r="H6099" s="10">
        <v>0</v>
      </c>
    </row>
    <row r="6100" spans="1:8" x14ac:dyDescent="0.35">
      <c r="A6100" s="9" t="str">
        <f t="shared" si="202"/>
        <v>CONSUMO PER CAPITA (kg ó litros por individuo)Tomates Ing.NORTE-CENTRO</v>
      </c>
      <c r="B6100" s="9">
        <v>0</v>
      </c>
      <c r="C6100" s="9">
        <v>0</v>
      </c>
      <c r="D6100" t="s">
        <v>153</v>
      </c>
      <c r="E6100" s="25">
        <v>0.62552012893001152</v>
      </c>
      <c r="F6100" s="25">
        <v>0.66287578992183815</v>
      </c>
      <c r="G6100" s="25">
        <v>0.70348013907617712</v>
      </c>
      <c r="H6100" s="10">
        <v>0</v>
      </c>
    </row>
    <row r="6101" spans="1:8" x14ac:dyDescent="0.35">
      <c r="A6101" s="9" t="str">
        <f t="shared" si="202"/>
        <v>CONSUMO PER CAPITA (kg ó litros por individuo)Tomates Ing.NOROESTE</v>
      </c>
      <c r="B6101" s="9">
        <v>0</v>
      </c>
      <c r="C6101" s="9">
        <v>0</v>
      </c>
      <c r="D6101" t="s">
        <v>154</v>
      </c>
      <c r="E6101" s="25">
        <v>0.55695180027433278</v>
      </c>
      <c r="F6101" s="25">
        <v>0.64557427576987469</v>
      </c>
      <c r="G6101" s="25">
        <v>0.62225025960618507</v>
      </c>
      <c r="H6101" s="10">
        <v>0</v>
      </c>
    </row>
    <row r="6102" spans="1:8" x14ac:dyDescent="0.35">
      <c r="A6102" s="9" t="str">
        <f t="shared" si="202"/>
        <v>CONSUMO PER CAPITA (kg ó litros por individuo)Tomates Ing.&lt;2MIL</v>
      </c>
      <c r="B6102" s="9">
        <v>0</v>
      </c>
      <c r="C6102" s="9">
        <v>0</v>
      </c>
      <c r="D6102" t="s">
        <v>155</v>
      </c>
      <c r="E6102" s="25">
        <v>0.56030532164966407</v>
      </c>
      <c r="F6102" s="25">
        <v>0.72502985008386522</v>
      </c>
      <c r="G6102" s="25">
        <v>0.79054566742284837</v>
      </c>
      <c r="H6102" s="10">
        <v>0</v>
      </c>
    </row>
    <row r="6103" spans="1:8" x14ac:dyDescent="0.35">
      <c r="A6103" s="9" t="str">
        <f t="shared" si="202"/>
        <v>CONSUMO PER CAPITA (kg ó litros por individuo)Tomates Ing.2-5MIL</v>
      </c>
      <c r="B6103" s="9">
        <v>0</v>
      </c>
      <c r="C6103" s="9">
        <v>0</v>
      </c>
      <c r="D6103" t="s">
        <v>156</v>
      </c>
      <c r="E6103" s="25">
        <v>0.86787238217154428</v>
      </c>
      <c r="F6103" s="25">
        <v>0.73753542890500989</v>
      </c>
      <c r="G6103" s="25">
        <v>0.71880571658282899</v>
      </c>
      <c r="H6103" s="10">
        <v>0</v>
      </c>
    </row>
    <row r="6104" spans="1:8" x14ac:dyDescent="0.35">
      <c r="A6104" s="9" t="str">
        <f t="shared" si="202"/>
        <v>CONSUMO PER CAPITA (kg ó litros por individuo)Tomates Ing.5-10MIL</v>
      </c>
      <c r="B6104" s="9">
        <v>0</v>
      </c>
      <c r="C6104" s="9">
        <v>0</v>
      </c>
      <c r="D6104" t="s">
        <v>157</v>
      </c>
      <c r="E6104" s="25">
        <v>0.87086881205588351</v>
      </c>
      <c r="F6104" s="25">
        <v>0.86982715892816131</v>
      </c>
      <c r="G6104" s="25">
        <v>1.1035621480323716</v>
      </c>
      <c r="H6104" s="10">
        <v>0</v>
      </c>
    </row>
    <row r="6105" spans="1:8" x14ac:dyDescent="0.35">
      <c r="A6105" s="9" t="str">
        <f t="shared" si="202"/>
        <v>CONSUMO PER CAPITA (kg ó litros por individuo)Tomates Ing.10-30MIL</v>
      </c>
      <c r="B6105" s="9">
        <v>0</v>
      </c>
      <c r="C6105" s="9">
        <v>0</v>
      </c>
      <c r="D6105" t="s">
        <v>158</v>
      </c>
      <c r="E6105" s="25">
        <v>0.85645509493488914</v>
      </c>
      <c r="F6105" s="25">
        <v>1.0191725234161366</v>
      </c>
      <c r="G6105" s="25">
        <v>1.1372070864860764</v>
      </c>
      <c r="H6105" s="10">
        <v>0</v>
      </c>
    </row>
    <row r="6106" spans="1:8" x14ac:dyDescent="0.35">
      <c r="A6106" s="9" t="str">
        <f t="shared" si="202"/>
        <v>CONSUMO PER CAPITA (kg ó litros por individuo)Tomates Ing.30-100MIL</v>
      </c>
      <c r="B6106" s="9">
        <v>0</v>
      </c>
      <c r="C6106" s="9">
        <v>0</v>
      </c>
      <c r="D6106" t="s">
        <v>159</v>
      </c>
      <c r="E6106" s="25">
        <v>1.1108971757656612</v>
      </c>
      <c r="F6106" s="25">
        <v>1.0618385358892546</v>
      </c>
      <c r="G6106" s="25">
        <v>1.1859124639175762</v>
      </c>
      <c r="H6106" s="10">
        <v>0</v>
      </c>
    </row>
    <row r="6107" spans="1:8" x14ac:dyDescent="0.35">
      <c r="A6107" s="9" t="str">
        <f t="shared" si="202"/>
        <v>CONSUMO PER CAPITA (kg ó litros por individuo)Tomates Ing.100-200MIL</v>
      </c>
      <c r="B6107" s="9">
        <v>0</v>
      </c>
      <c r="C6107" s="9">
        <v>0</v>
      </c>
      <c r="D6107" t="s">
        <v>160</v>
      </c>
      <c r="E6107" s="25">
        <v>0.96700474112877877</v>
      </c>
      <c r="F6107" s="25">
        <v>0.98221700363566056</v>
      </c>
      <c r="G6107" s="25">
        <v>0.91892992930204143</v>
      </c>
      <c r="H6107" s="10">
        <v>0</v>
      </c>
    </row>
    <row r="6108" spans="1:8" x14ac:dyDescent="0.35">
      <c r="A6108" s="9" t="str">
        <f t="shared" si="202"/>
        <v>CONSUMO PER CAPITA (kg ó litros por individuo)Tomates Ing.200-500MIL</v>
      </c>
      <c r="B6108" s="9">
        <v>0</v>
      </c>
      <c r="C6108" s="9">
        <v>0</v>
      </c>
      <c r="D6108" t="s">
        <v>161</v>
      </c>
      <c r="E6108" s="25">
        <v>1.0084457334812604</v>
      </c>
      <c r="F6108" s="25">
        <v>1.0822845662264466</v>
      </c>
      <c r="G6108" s="25">
        <v>1.1517737752912638</v>
      </c>
      <c r="H6108" s="10">
        <v>0</v>
      </c>
    </row>
    <row r="6109" spans="1:8" x14ac:dyDescent="0.35">
      <c r="A6109" s="9" t="str">
        <f t="shared" si="202"/>
        <v>CONSUMO PER CAPITA (kg ó litros por individuo)Tomates Ing.&gt;500MIL</v>
      </c>
      <c r="B6109" s="9">
        <v>0</v>
      </c>
      <c r="C6109" s="9">
        <v>0</v>
      </c>
      <c r="D6109" t="s">
        <v>162</v>
      </c>
      <c r="E6109" s="25">
        <v>1.2373943877748885</v>
      </c>
      <c r="F6109" s="25">
        <v>1.3337800465292744</v>
      </c>
      <c r="G6109" s="25">
        <v>1.3726578007666808</v>
      </c>
      <c r="H6109" s="10">
        <v>0</v>
      </c>
    </row>
    <row r="6110" spans="1:8" x14ac:dyDescent="0.35">
      <c r="A6110" s="9" t="str">
        <f t="shared" si="202"/>
        <v>CONSUMO PER CAPITA (kg ó litros por individuo)Tomates Ing.DE 15 A 19 AÑOS</v>
      </c>
      <c r="B6110" s="9">
        <v>0</v>
      </c>
      <c r="C6110" s="9">
        <v>0</v>
      </c>
      <c r="D6110" t="s">
        <v>163</v>
      </c>
      <c r="E6110" s="25">
        <v>0.45972541437927517</v>
      </c>
      <c r="F6110" s="25">
        <v>0.30958007763293011</v>
      </c>
      <c r="G6110" s="25">
        <v>0.34406018174155933</v>
      </c>
      <c r="H6110" s="10">
        <v>0</v>
      </c>
    </row>
    <row r="6111" spans="1:8" x14ac:dyDescent="0.35">
      <c r="A6111" s="9" t="str">
        <f t="shared" si="202"/>
        <v>CONSUMO PER CAPITA (kg ó litros por individuo)Tomates Ing.DE 20 A 24 AÑOS</v>
      </c>
      <c r="B6111" s="9">
        <v>0</v>
      </c>
      <c r="C6111" s="9">
        <v>0</v>
      </c>
      <c r="D6111" t="s">
        <v>164</v>
      </c>
      <c r="E6111" s="25">
        <v>0.43519483537542175</v>
      </c>
      <c r="F6111" s="25">
        <v>0.29133992499026568</v>
      </c>
      <c r="G6111" s="25">
        <v>0.34287585817233324</v>
      </c>
      <c r="H6111" s="10">
        <v>0</v>
      </c>
    </row>
    <row r="6112" spans="1:8" x14ac:dyDescent="0.35">
      <c r="A6112" s="9" t="str">
        <f t="shared" si="202"/>
        <v>CONSUMO PER CAPITA (kg ó litros por individuo)Tomates Ing.DE 25 A 34 AÑOS</v>
      </c>
      <c r="B6112" s="9">
        <v>0</v>
      </c>
      <c r="C6112" s="9">
        <v>0</v>
      </c>
      <c r="D6112" t="s">
        <v>165</v>
      </c>
      <c r="E6112" s="25">
        <v>0.63478188020840087</v>
      </c>
      <c r="F6112" s="25">
        <v>0.64821072246723843</v>
      </c>
      <c r="G6112" s="25">
        <v>0.68185867709932801</v>
      </c>
      <c r="H6112" s="10">
        <v>0</v>
      </c>
    </row>
    <row r="6113" spans="1:8" x14ac:dyDescent="0.35">
      <c r="A6113" s="9" t="str">
        <f t="shared" si="202"/>
        <v>CONSUMO PER CAPITA (kg ó litros por individuo)Tomates Ing.DE 35 A 49 AÑOS</v>
      </c>
      <c r="B6113" s="9">
        <v>0</v>
      </c>
      <c r="C6113" s="9">
        <v>0</v>
      </c>
      <c r="D6113" t="s">
        <v>166</v>
      </c>
      <c r="E6113" s="25">
        <v>0.9094635702099978</v>
      </c>
      <c r="F6113" s="25">
        <v>0.86853257365726666</v>
      </c>
      <c r="G6113" s="25">
        <v>0.98741506167350435</v>
      </c>
      <c r="H6113" s="10">
        <v>0</v>
      </c>
    </row>
    <row r="6114" spans="1:8" x14ac:dyDescent="0.35">
      <c r="A6114" s="9" t="str">
        <f t="shared" si="202"/>
        <v>CONSUMO PER CAPITA (kg ó litros por individuo)Tomates Ing.DE 50 A 59 AÑOS</v>
      </c>
      <c r="B6114" s="9">
        <v>0</v>
      </c>
      <c r="C6114" s="9">
        <v>0</v>
      </c>
      <c r="D6114" t="s">
        <v>167</v>
      </c>
      <c r="E6114" s="25">
        <v>1.283372387991631</v>
      </c>
      <c r="F6114" s="25">
        <v>1.4778602309295543</v>
      </c>
      <c r="G6114" s="25">
        <v>1.5949699426487143</v>
      </c>
      <c r="H6114" s="10">
        <v>0</v>
      </c>
    </row>
    <row r="6115" spans="1:8" x14ac:dyDescent="0.35">
      <c r="A6115" s="9" t="str">
        <f t="shared" si="202"/>
        <v>CONSUMO PER CAPITA (kg ó litros por individuo)Tomates Ing.DE 60 A 75 AÑOS</v>
      </c>
      <c r="B6115" s="9">
        <v>0</v>
      </c>
      <c r="C6115" s="9">
        <v>0</v>
      </c>
      <c r="D6115" t="s">
        <v>168</v>
      </c>
      <c r="E6115" s="25">
        <v>1.3881905213534274</v>
      </c>
      <c r="F6115" s="25">
        <v>1.5583460884421558</v>
      </c>
      <c r="G6115" s="25">
        <v>1.5939878428183374</v>
      </c>
      <c r="H6115" s="10">
        <v>0</v>
      </c>
    </row>
    <row r="6116" spans="1:8" x14ac:dyDescent="0.35">
      <c r="A6116" s="9" t="str">
        <f t="shared" si="202"/>
        <v>CONSUMO PER CAPITA (kg ó litros por individuo)Tomates Ing.NIVEL ALTO</v>
      </c>
      <c r="B6116" s="9">
        <v>0</v>
      </c>
      <c r="C6116" s="9">
        <v>0</v>
      </c>
      <c r="D6116" t="s">
        <v>256</v>
      </c>
      <c r="E6116" s="25">
        <v>1.2155796469361966</v>
      </c>
      <c r="F6116" s="25">
        <v>1.2045540213387351</v>
      </c>
      <c r="G6116" s="25">
        <v>1.2495121430339233</v>
      </c>
      <c r="H6116" s="10">
        <v>0</v>
      </c>
    </row>
    <row r="6117" spans="1:8" x14ac:dyDescent="0.35">
      <c r="A6117" s="9" t="str">
        <f t="shared" si="202"/>
        <v>CONSUMO PER CAPITA (kg ó litros por individuo)Tomates Ing.NIVEL MEDIO ALTO</v>
      </c>
      <c r="B6117" s="9">
        <v>0</v>
      </c>
      <c r="C6117" s="9">
        <v>0</v>
      </c>
      <c r="D6117" t="s">
        <v>257</v>
      </c>
      <c r="E6117" s="25">
        <v>0.89681366555218645</v>
      </c>
      <c r="F6117" s="25">
        <v>0.90283482232253509</v>
      </c>
      <c r="G6117" s="25">
        <v>1.0576029463473693</v>
      </c>
      <c r="H6117" s="10">
        <v>0</v>
      </c>
    </row>
    <row r="6118" spans="1:8" x14ac:dyDescent="0.35">
      <c r="A6118" s="9" t="str">
        <f t="shared" si="202"/>
        <v>CONSUMO PER CAPITA (kg ó litros por individuo)Tomates Ing.NIVEL MEDIO</v>
      </c>
      <c r="B6118" s="9">
        <v>0</v>
      </c>
      <c r="C6118" s="9">
        <v>0</v>
      </c>
      <c r="D6118" t="s">
        <v>258</v>
      </c>
      <c r="E6118" s="25">
        <v>0.95834905063479936</v>
      </c>
      <c r="F6118" s="25">
        <v>1.0384534193593793</v>
      </c>
      <c r="G6118" s="25">
        <v>1.1508813925998373</v>
      </c>
      <c r="H6118" s="10">
        <v>0</v>
      </c>
    </row>
    <row r="6119" spans="1:8" x14ac:dyDescent="0.35">
      <c r="A6119" s="9" t="str">
        <f t="shared" si="202"/>
        <v>CONSUMO PER CAPITA (kg ó litros por individuo)Tomates Ing.NIVEL MEDIO BAJO</v>
      </c>
      <c r="B6119" s="9">
        <v>0</v>
      </c>
      <c r="C6119" s="9">
        <v>0</v>
      </c>
      <c r="D6119" t="s">
        <v>259</v>
      </c>
      <c r="E6119" s="25">
        <v>0.95679538356015637</v>
      </c>
      <c r="F6119" s="25">
        <v>0.95751189776546031</v>
      </c>
      <c r="G6119" s="25">
        <v>0.88988270009183235</v>
      </c>
      <c r="H6119" s="10">
        <v>0</v>
      </c>
    </row>
    <row r="6120" spans="1:8" x14ac:dyDescent="0.35">
      <c r="A6120" s="9" t="str">
        <f t="shared" si="202"/>
        <v>CONSUMO PER CAPITA (kg ó litros por individuo)Tomates Ing.NIVEL BAJO</v>
      </c>
      <c r="B6120" s="9">
        <v>0</v>
      </c>
      <c r="C6120" s="9">
        <v>0</v>
      </c>
      <c r="D6120" t="s">
        <v>260</v>
      </c>
      <c r="E6120" s="25">
        <v>0.88735237104056042</v>
      </c>
      <c r="F6120" s="25">
        <v>1.0155722134271661</v>
      </c>
      <c r="G6120" s="25">
        <v>1.1370125103042028</v>
      </c>
      <c r="H6120" s="10">
        <v>0</v>
      </c>
    </row>
    <row r="6121" spans="1:8" x14ac:dyDescent="0.35">
      <c r="A6121" s="9" t="str">
        <f t="shared" si="202"/>
        <v>CONSUMO PER CAPITA (kg ó litros por individuo)Tomates Ing.HOMBRE</v>
      </c>
      <c r="B6121" s="9">
        <v>0</v>
      </c>
      <c r="C6121" s="9">
        <v>0</v>
      </c>
      <c r="D6121" t="s">
        <v>173</v>
      </c>
      <c r="E6121" s="25">
        <v>1.024519537581696</v>
      </c>
      <c r="F6121" s="25">
        <v>1.1151152151445485</v>
      </c>
      <c r="G6121" s="25">
        <v>1.1715162534946015</v>
      </c>
      <c r="H6121" s="10">
        <v>0</v>
      </c>
    </row>
    <row r="6122" spans="1:8" x14ac:dyDescent="0.35">
      <c r="A6122" s="9" t="str">
        <f t="shared" si="202"/>
        <v>CONSUMO PER CAPITA (kg ó litros por individuo)Tomates Ing.MUJER</v>
      </c>
      <c r="B6122" s="9">
        <v>0</v>
      </c>
      <c r="C6122" s="9">
        <v>0</v>
      </c>
      <c r="D6122" t="s">
        <v>174</v>
      </c>
      <c r="E6122" s="25">
        <v>0.95625216903102472</v>
      </c>
      <c r="F6122" s="25">
        <v>0.96182774579473851</v>
      </c>
      <c r="G6122" s="25">
        <v>1.0592377328284228</v>
      </c>
      <c r="H6122" s="10">
        <v>0</v>
      </c>
    </row>
    <row r="6123" spans="1:8" x14ac:dyDescent="0.35">
      <c r="A6123" s="9" t="str">
        <f>$B$4683&amp;$C$6123&amp;D6123</f>
        <v>CONSUMO PER CAPITA (kg ó litros por individuo)Judías verdes Ing.T.ESPAÑA</v>
      </c>
      <c r="B6123" s="9">
        <v>0</v>
      </c>
      <c r="C6123" s="9" t="s">
        <v>114</v>
      </c>
      <c r="D6123" t="s">
        <v>145</v>
      </c>
      <c r="E6123" s="25">
        <v>9.0758850474036062E-2</v>
      </c>
      <c r="F6123" s="25">
        <v>7.9680815792414122E-2</v>
      </c>
      <c r="G6123" s="25">
        <v>0.11472723657118339</v>
      </c>
      <c r="H6123" s="10">
        <v>0</v>
      </c>
    </row>
    <row r="6124" spans="1:8" x14ac:dyDescent="0.35">
      <c r="A6124" s="9" t="str">
        <f t="shared" ref="A6124:A6152" si="203">$B$4683&amp;$C$6123&amp;D6124</f>
        <v>CONSUMO PER CAPITA (kg ó litros por individuo)Judías verdes Ing.BCN AM</v>
      </c>
      <c r="B6124" s="9">
        <v>0</v>
      </c>
      <c r="C6124" s="9">
        <v>0</v>
      </c>
      <c r="D6124" t="s">
        <v>147</v>
      </c>
      <c r="E6124" s="25">
        <v>7.6049844447842269E-2</v>
      </c>
      <c r="F6124" s="25">
        <v>8.8208145316230377E-2</v>
      </c>
      <c r="G6124" s="25">
        <v>8.4790559024099724E-2</v>
      </c>
      <c r="H6124" s="10">
        <v>0</v>
      </c>
    </row>
    <row r="6125" spans="1:8" x14ac:dyDescent="0.35">
      <c r="A6125" s="9" t="str">
        <f t="shared" si="203"/>
        <v>CONSUMO PER CAPITA (kg ó litros por individuo)Judías verdes Ing.REST.CAT ARAGON</v>
      </c>
      <c r="B6125" s="9">
        <v>0</v>
      </c>
      <c r="C6125" s="9">
        <v>0</v>
      </c>
      <c r="D6125" t="s">
        <v>148</v>
      </c>
      <c r="E6125" s="25">
        <v>8.0660187732366648E-2</v>
      </c>
      <c r="F6125" s="25">
        <v>0.10965822377973036</v>
      </c>
      <c r="G6125" s="25">
        <v>0.10485561023997868</v>
      </c>
      <c r="H6125" s="10">
        <v>0</v>
      </c>
    </row>
    <row r="6126" spans="1:8" x14ac:dyDescent="0.35">
      <c r="A6126" s="9" t="str">
        <f t="shared" si="203"/>
        <v>CONSUMO PER CAPITA (kg ó litros por individuo)Judías verdes Ing.LEVANTE</v>
      </c>
      <c r="B6126" s="9">
        <v>0</v>
      </c>
      <c r="C6126" s="9">
        <v>0</v>
      </c>
      <c r="D6126" t="s">
        <v>149</v>
      </c>
      <c r="E6126" s="25">
        <v>4.1652106412819162E-2</v>
      </c>
      <c r="F6126" s="25">
        <v>6.2095691892306015E-2</v>
      </c>
      <c r="G6126" s="25">
        <v>4.6663941137974875E-2</v>
      </c>
      <c r="H6126" s="10">
        <v>0</v>
      </c>
    </row>
    <row r="6127" spans="1:8" x14ac:dyDescent="0.35">
      <c r="A6127" s="9" t="str">
        <f t="shared" si="203"/>
        <v>CONSUMO PER CAPITA (kg ó litros por individuo)Judías verdes Ing.ANDALUCIA</v>
      </c>
      <c r="B6127" s="9">
        <v>0</v>
      </c>
      <c r="C6127" s="9">
        <v>0</v>
      </c>
      <c r="D6127" t="s">
        <v>150</v>
      </c>
      <c r="E6127" s="25">
        <v>7.269354099790204E-2</v>
      </c>
      <c r="F6127" s="25">
        <v>7.1103108997758624E-2</v>
      </c>
      <c r="G6127" s="25">
        <v>7.0421281083846071E-2</v>
      </c>
      <c r="H6127" s="10">
        <v>0</v>
      </c>
    </row>
    <row r="6128" spans="1:8" x14ac:dyDescent="0.35">
      <c r="A6128" s="9" t="str">
        <f t="shared" si="203"/>
        <v>CONSUMO PER CAPITA (kg ó litros por individuo)Judías verdes Ing.MDD AM</v>
      </c>
      <c r="B6128" s="9">
        <v>0</v>
      </c>
      <c r="C6128" s="9">
        <v>0</v>
      </c>
      <c r="D6128" t="s">
        <v>151</v>
      </c>
      <c r="E6128" s="25">
        <v>0.16720818035985294</v>
      </c>
      <c r="F6128" s="25">
        <v>0.10090686378046869</v>
      </c>
      <c r="G6128" s="25">
        <v>8.2032555887001521E-2</v>
      </c>
      <c r="H6128" s="10">
        <v>0</v>
      </c>
    </row>
    <row r="6129" spans="1:8" x14ac:dyDescent="0.35">
      <c r="A6129" s="9" t="str">
        <f t="shared" si="203"/>
        <v>CONSUMO PER CAPITA (kg ó litros por individuo)Judías verdes Ing.RTO CENTRO</v>
      </c>
      <c r="B6129" s="9">
        <v>0</v>
      </c>
      <c r="C6129" s="9">
        <v>0</v>
      </c>
      <c r="D6129" t="s">
        <v>152</v>
      </c>
      <c r="E6129" s="25">
        <v>5.924208209472101E-2</v>
      </c>
      <c r="F6129" s="25">
        <v>4.2555953802841925E-2</v>
      </c>
      <c r="G6129" s="25">
        <v>0.44559278208090464</v>
      </c>
      <c r="H6129" s="10">
        <v>0</v>
      </c>
    </row>
    <row r="6130" spans="1:8" x14ac:dyDescent="0.35">
      <c r="A6130" s="9" t="str">
        <f t="shared" si="203"/>
        <v>CONSUMO PER CAPITA (kg ó litros por individuo)Judías verdes Ing.NORTE-CENTRO</v>
      </c>
      <c r="B6130" s="9">
        <v>0</v>
      </c>
      <c r="C6130" s="9">
        <v>0</v>
      </c>
      <c r="D6130" t="s">
        <v>153</v>
      </c>
      <c r="E6130" s="25">
        <v>0.16666669905142359</v>
      </c>
      <c r="F6130" s="25">
        <v>8.6957997749541174E-2</v>
      </c>
      <c r="G6130" s="25">
        <v>8.251388957888714E-2</v>
      </c>
      <c r="H6130" s="10">
        <v>0</v>
      </c>
    </row>
    <row r="6131" spans="1:8" x14ac:dyDescent="0.35">
      <c r="A6131" s="9" t="str">
        <f t="shared" si="203"/>
        <v>CONSUMO PER CAPITA (kg ó litros por individuo)Judías verdes Ing.NOROESTE</v>
      </c>
      <c r="B6131" s="9">
        <v>0</v>
      </c>
      <c r="C6131" s="9">
        <v>0</v>
      </c>
      <c r="D6131" t="s">
        <v>154</v>
      </c>
      <c r="E6131" s="25">
        <v>8.7159137625443403E-2</v>
      </c>
      <c r="F6131" s="25">
        <v>7.7782708510028428E-2</v>
      </c>
      <c r="G6131" s="25">
        <v>0.10476375642787825</v>
      </c>
      <c r="H6131" s="10">
        <v>0</v>
      </c>
    </row>
    <row r="6132" spans="1:8" x14ac:dyDescent="0.35">
      <c r="A6132" s="9" t="str">
        <f t="shared" si="203"/>
        <v>CONSUMO PER CAPITA (kg ó litros por individuo)Judías verdes Ing.&lt;2MIL</v>
      </c>
      <c r="B6132" s="9">
        <v>0</v>
      </c>
      <c r="C6132" s="9">
        <v>0</v>
      </c>
      <c r="D6132" t="s">
        <v>155</v>
      </c>
      <c r="E6132" s="25">
        <v>4.8741924468779375E-2</v>
      </c>
      <c r="F6132" s="25">
        <v>3.2496911444637684E-2</v>
      </c>
      <c r="G6132" s="25">
        <v>0.69275211125677005</v>
      </c>
      <c r="H6132" s="10">
        <v>0</v>
      </c>
    </row>
    <row r="6133" spans="1:8" x14ac:dyDescent="0.35">
      <c r="A6133" s="9" t="str">
        <f t="shared" si="203"/>
        <v>CONSUMO PER CAPITA (kg ó litros por individuo)Judías verdes Ing.2-5MIL</v>
      </c>
      <c r="B6133" s="9">
        <v>0</v>
      </c>
      <c r="C6133" s="9">
        <v>0</v>
      </c>
      <c r="D6133" t="s">
        <v>156</v>
      </c>
      <c r="E6133" s="25">
        <v>2.6278128836563674E-2</v>
      </c>
      <c r="F6133" s="25">
        <v>1.5252319765019935E-2</v>
      </c>
      <c r="G6133" s="25">
        <v>4.264316734743992E-2</v>
      </c>
      <c r="H6133" s="10">
        <v>0</v>
      </c>
    </row>
    <row r="6134" spans="1:8" x14ac:dyDescent="0.35">
      <c r="A6134" s="9" t="str">
        <f t="shared" si="203"/>
        <v>CONSUMO PER CAPITA (kg ó litros por individuo)Judías verdes Ing.5-10MIL</v>
      </c>
      <c r="B6134" s="9">
        <v>0</v>
      </c>
      <c r="C6134" s="9">
        <v>0</v>
      </c>
      <c r="D6134" t="s">
        <v>157</v>
      </c>
      <c r="E6134" s="25">
        <v>9.093558754461005E-2</v>
      </c>
      <c r="F6134" s="25">
        <v>0.10624975160980052</v>
      </c>
      <c r="G6134" s="25">
        <v>0.11471847652016089</v>
      </c>
      <c r="H6134" s="10">
        <v>0</v>
      </c>
    </row>
    <row r="6135" spans="1:8" x14ac:dyDescent="0.35">
      <c r="A6135" s="9" t="str">
        <f t="shared" si="203"/>
        <v>CONSUMO PER CAPITA (kg ó litros por individuo)Judías verdes Ing.10-30MIL</v>
      </c>
      <c r="B6135" s="9">
        <v>0</v>
      </c>
      <c r="C6135" s="9">
        <v>0</v>
      </c>
      <c r="D6135" t="s">
        <v>158</v>
      </c>
      <c r="E6135" s="25">
        <v>6.3825236762602142E-2</v>
      </c>
      <c r="F6135" s="25">
        <v>0.111519005194001</v>
      </c>
      <c r="G6135" s="25">
        <v>0.10359974686648372</v>
      </c>
      <c r="H6135" s="10">
        <v>0</v>
      </c>
    </row>
    <row r="6136" spans="1:8" x14ac:dyDescent="0.35">
      <c r="A6136" s="9" t="str">
        <f t="shared" si="203"/>
        <v>CONSUMO PER CAPITA (kg ó litros por individuo)Judías verdes Ing.30-100MIL</v>
      </c>
      <c r="B6136" s="9">
        <v>0</v>
      </c>
      <c r="C6136" s="9">
        <v>0</v>
      </c>
      <c r="D6136" t="s">
        <v>159</v>
      </c>
      <c r="E6136" s="25">
        <v>9.1154859182989281E-2</v>
      </c>
      <c r="F6136" s="25">
        <v>7.112608149004411E-2</v>
      </c>
      <c r="G6136" s="25">
        <v>5.9827300693625352E-2</v>
      </c>
      <c r="H6136" s="10">
        <v>0</v>
      </c>
    </row>
    <row r="6137" spans="1:8" x14ac:dyDescent="0.35">
      <c r="A6137" s="9" t="str">
        <f t="shared" si="203"/>
        <v>CONSUMO PER CAPITA (kg ó litros por individuo)Judías verdes Ing.100-200MIL</v>
      </c>
      <c r="B6137" s="9">
        <v>0</v>
      </c>
      <c r="C6137" s="9">
        <v>0</v>
      </c>
      <c r="D6137" t="s">
        <v>160</v>
      </c>
      <c r="E6137" s="25">
        <v>0.15853706905480977</v>
      </c>
      <c r="F6137" s="25">
        <v>7.6028378835229768E-2</v>
      </c>
      <c r="G6137" s="25">
        <v>6.8680054388369438E-2</v>
      </c>
      <c r="H6137" s="10">
        <v>0</v>
      </c>
    </row>
    <row r="6138" spans="1:8" x14ac:dyDescent="0.35">
      <c r="A6138" s="9" t="str">
        <f t="shared" si="203"/>
        <v>CONSUMO PER CAPITA (kg ó litros por individuo)Judías verdes Ing.200-500MIL</v>
      </c>
      <c r="B6138" s="9">
        <v>0</v>
      </c>
      <c r="C6138" s="9">
        <v>0</v>
      </c>
      <c r="D6138" t="s">
        <v>161</v>
      </c>
      <c r="E6138" s="25">
        <v>6.0323857564460064E-2</v>
      </c>
      <c r="F6138" s="25">
        <v>5.8248499858947728E-2</v>
      </c>
      <c r="G6138" s="25">
        <v>5.8675060991543397E-2</v>
      </c>
      <c r="H6138" s="10">
        <v>0</v>
      </c>
    </row>
    <row r="6139" spans="1:8" x14ac:dyDescent="0.35">
      <c r="A6139" s="9" t="str">
        <f t="shared" si="203"/>
        <v>CONSUMO PER CAPITA (kg ó litros por individuo)Judías verdes Ing.&gt;500MIL</v>
      </c>
      <c r="B6139" s="9">
        <v>0</v>
      </c>
      <c r="C6139" s="9">
        <v>0</v>
      </c>
      <c r="D6139" t="s">
        <v>162</v>
      </c>
      <c r="E6139" s="25">
        <v>0.14204576006875094</v>
      </c>
      <c r="F6139" s="25">
        <v>0.10309835856024183</v>
      </c>
      <c r="G6139" s="25">
        <v>9.1789845607649703E-2</v>
      </c>
      <c r="H6139" s="10">
        <v>0</v>
      </c>
    </row>
    <row r="6140" spans="1:8" x14ac:dyDescent="0.35">
      <c r="A6140" s="9" t="str">
        <f t="shared" si="203"/>
        <v>CONSUMO PER CAPITA (kg ó litros por individuo)Judías verdes Ing.DE 15 A 19 AÑOS</v>
      </c>
      <c r="B6140" s="9">
        <v>0</v>
      </c>
      <c r="C6140" s="9">
        <v>0</v>
      </c>
      <c r="D6140" t="s">
        <v>163</v>
      </c>
      <c r="E6140" s="25" t="s">
        <v>282</v>
      </c>
      <c r="F6140" s="25" t="s">
        <v>282</v>
      </c>
      <c r="G6140" s="25">
        <v>3.8622073753974182E-2</v>
      </c>
      <c r="H6140" s="10">
        <v>0</v>
      </c>
    </row>
    <row r="6141" spans="1:8" x14ac:dyDescent="0.35">
      <c r="A6141" s="9" t="str">
        <f t="shared" si="203"/>
        <v>CONSUMO PER CAPITA (kg ó litros por individuo)Judías verdes Ing.DE 20 A 24 AÑOS</v>
      </c>
      <c r="B6141" s="9">
        <v>0</v>
      </c>
      <c r="C6141" s="9">
        <v>0</v>
      </c>
      <c r="D6141" t="s">
        <v>164</v>
      </c>
      <c r="E6141" s="25">
        <v>9.5514053110492443E-3</v>
      </c>
      <c r="F6141" s="25">
        <v>3.4742975658259775E-3</v>
      </c>
      <c r="G6141" s="25" t="s">
        <v>282</v>
      </c>
      <c r="H6141" s="10">
        <v>0</v>
      </c>
    </row>
    <row r="6142" spans="1:8" x14ac:dyDescent="0.35">
      <c r="A6142" s="9" t="str">
        <f t="shared" si="203"/>
        <v>CONSUMO PER CAPITA (kg ó litros por individuo)Judías verdes Ing.DE 25 A 34 AÑOS</v>
      </c>
      <c r="B6142" s="9">
        <v>0</v>
      </c>
      <c r="C6142" s="9">
        <v>0</v>
      </c>
      <c r="D6142" t="s">
        <v>165</v>
      </c>
      <c r="E6142" s="25">
        <v>1.6295259241762016E-2</v>
      </c>
      <c r="F6142" s="25">
        <v>4.7421071546375961E-2</v>
      </c>
      <c r="G6142" s="25">
        <v>1.6601911678493095E-2</v>
      </c>
      <c r="H6142" s="10">
        <v>0</v>
      </c>
    </row>
    <row r="6143" spans="1:8" x14ac:dyDescent="0.35">
      <c r="A6143" s="9" t="str">
        <f t="shared" si="203"/>
        <v>CONSUMO PER CAPITA (kg ó litros por individuo)Judías verdes Ing.DE 35 A 49 AÑOS</v>
      </c>
      <c r="B6143" s="9">
        <v>0</v>
      </c>
      <c r="C6143" s="9">
        <v>0</v>
      </c>
      <c r="D6143" t="s">
        <v>166</v>
      </c>
      <c r="E6143" s="25">
        <v>6.1465460945459009E-2</v>
      </c>
      <c r="F6143" s="25">
        <v>5.5170378763905653E-2</v>
      </c>
      <c r="G6143" s="25">
        <v>5.0572841338051046E-2</v>
      </c>
      <c r="H6143" s="10">
        <v>0</v>
      </c>
    </row>
    <row r="6144" spans="1:8" x14ac:dyDescent="0.35">
      <c r="A6144" s="9" t="str">
        <f t="shared" si="203"/>
        <v>CONSUMO PER CAPITA (kg ó litros por individuo)Judías verdes Ing.DE 50 A 59 AÑOS</v>
      </c>
      <c r="B6144" s="9">
        <v>0</v>
      </c>
      <c r="C6144" s="9">
        <v>0</v>
      </c>
      <c r="D6144" t="s">
        <v>167</v>
      </c>
      <c r="E6144" s="25">
        <v>8.3699493964937088E-2</v>
      </c>
      <c r="F6144" s="25">
        <v>7.7797380813820718E-2</v>
      </c>
      <c r="G6144" s="25">
        <v>8.8315134673576628E-2</v>
      </c>
      <c r="H6144" s="10">
        <v>0</v>
      </c>
    </row>
    <row r="6145" spans="1:8" x14ac:dyDescent="0.35">
      <c r="A6145" s="9" t="str">
        <f t="shared" si="203"/>
        <v>CONSUMO PER CAPITA (kg ó litros por individuo)Judías verdes Ing.DE 60 A 75 AÑOS</v>
      </c>
      <c r="B6145" s="9">
        <v>0</v>
      </c>
      <c r="C6145" s="9">
        <v>0</v>
      </c>
      <c r="D6145" t="s">
        <v>168</v>
      </c>
      <c r="E6145" s="25">
        <v>0.23406016275628758</v>
      </c>
      <c r="F6145" s="25">
        <v>0.17954436166439169</v>
      </c>
      <c r="G6145" s="25">
        <v>0.33679981839188283</v>
      </c>
      <c r="H6145" s="10">
        <v>0</v>
      </c>
    </row>
    <row r="6146" spans="1:8" x14ac:dyDescent="0.35">
      <c r="A6146" s="9" t="str">
        <f t="shared" si="203"/>
        <v>CONSUMO PER CAPITA (kg ó litros por individuo)Judías verdes Ing.NIVEL ALTO</v>
      </c>
      <c r="B6146" s="9">
        <v>0</v>
      </c>
      <c r="C6146" s="9">
        <v>0</v>
      </c>
      <c r="D6146" t="s">
        <v>256</v>
      </c>
      <c r="E6146" s="25">
        <v>0.12822811732850778</v>
      </c>
      <c r="F6146" s="25">
        <v>9.1832337960353755E-2</v>
      </c>
      <c r="G6146" s="25">
        <v>8.1591666820718542E-2</v>
      </c>
      <c r="H6146" s="10">
        <v>0</v>
      </c>
    </row>
    <row r="6147" spans="1:8" x14ac:dyDescent="0.35">
      <c r="A6147" s="9" t="str">
        <f t="shared" si="203"/>
        <v>CONSUMO PER CAPITA (kg ó litros por individuo)Judías verdes Ing.NIVEL MEDIO ALTO</v>
      </c>
      <c r="B6147" s="9">
        <v>0</v>
      </c>
      <c r="C6147" s="9">
        <v>0</v>
      </c>
      <c r="D6147" t="s">
        <v>257</v>
      </c>
      <c r="E6147" s="25">
        <v>6.931403370283086E-2</v>
      </c>
      <c r="F6147" s="25">
        <v>9.3929844455121356E-2</v>
      </c>
      <c r="G6147" s="25">
        <v>4.598900426016285E-2</v>
      </c>
      <c r="H6147" s="10">
        <v>0</v>
      </c>
    </row>
    <row r="6148" spans="1:8" x14ac:dyDescent="0.35">
      <c r="A6148" s="9" t="str">
        <f t="shared" si="203"/>
        <v>CONSUMO PER CAPITA (kg ó litros por individuo)Judías verdes Ing.NIVEL MEDIO</v>
      </c>
      <c r="B6148" s="9">
        <v>0</v>
      </c>
      <c r="C6148" s="9">
        <v>0</v>
      </c>
      <c r="D6148" t="s">
        <v>258</v>
      </c>
      <c r="E6148" s="25">
        <v>7.735000194770536E-2</v>
      </c>
      <c r="F6148" s="25">
        <v>7.6876842778458396E-2</v>
      </c>
      <c r="G6148" s="25">
        <v>8.1798671698380454E-2</v>
      </c>
      <c r="H6148" s="10">
        <v>0</v>
      </c>
    </row>
    <row r="6149" spans="1:8" x14ac:dyDescent="0.35">
      <c r="A6149" s="9" t="str">
        <f t="shared" si="203"/>
        <v>CONSUMO PER CAPITA (kg ó litros por individuo)Judías verdes Ing.NIVEL MEDIO BAJO</v>
      </c>
      <c r="B6149" s="9">
        <v>0</v>
      </c>
      <c r="C6149" s="9">
        <v>0</v>
      </c>
      <c r="D6149" t="s">
        <v>259</v>
      </c>
      <c r="E6149" s="25">
        <v>0.12313903597384308</v>
      </c>
      <c r="F6149" s="25">
        <v>5.6942297769670469E-2</v>
      </c>
      <c r="G6149" s="25">
        <v>8.0020092851047372E-2</v>
      </c>
      <c r="H6149" s="10">
        <v>0</v>
      </c>
    </row>
    <row r="6150" spans="1:8" x14ac:dyDescent="0.35">
      <c r="A6150" s="9" t="str">
        <f t="shared" si="203"/>
        <v>CONSUMO PER CAPITA (kg ó litros por individuo)Judías verdes Ing.NIVEL BAJO</v>
      </c>
      <c r="B6150" s="9">
        <v>0</v>
      </c>
      <c r="C6150" s="9">
        <v>0</v>
      </c>
      <c r="D6150" t="s">
        <v>260</v>
      </c>
      <c r="E6150" s="25">
        <v>6.1855952719024991E-2</v>
      </c>
      <c r="F6150" s="25">
        <v>7.6137793121344388E-2</v>
      </c>
      <c r="G6150" s="25">
        <v>0.26171924247411249</v>
      </c>
      <c r="H6150" s="10">
        <v>0</v>
      </c>
    </row>
    <row r="6151" spans="1:8" x14ac:dyDescent="0.35">
      <c r="A6151" s="9" t="str">
        <f t="shared" si="203"/>
        <v>CONSUMO PER CAPITA (kg ó litros por individuo)Judías verdes Ing.HOMBRE</v>
      </c>
      <c r="B6151" s="9">
        <v>0</v>
      </c>
      <c r="C6151" s="9">
        <v>0</v>
      </c>
      <c r="D6151" t="s">
        <v>173</v>
      </c>
      <c r="E6151" s="25">
        <v>0.12053151269935904</v>
      </c>
      <c r="F6151" s="25">
        <v>0.11428932562509099</v>
      </c>
      <c r="G6151" s="25">
        <v>0.16269121318187141</v>
      </c>
      <c r="H6151" s="10">
        <v>0</v>
      </c>
    </row>
    <row r="6152" spans="1:8" x14ac:dyDescent="0.35">
      <c r="A6152" s="9" t="str">
        <f t="shared" si="203"/>
        <v>CONSUMO PER CAPITA (kg ó litros por individuo)Judías verdes Ing.MUJER</v>
      </c>
      <c r="B6152" s="9">
        <v>0</v>
      </c>
      <c r="C6152" s="9">
        <v>0</v>
      </c>
      <c r="D6152" t="s">
        <v>174</v>
      </c>
      <c r="E6152" s="25">
        <v>6.1287794027716495E-2</v>
      </c>
      <c r="F6152" s="25">
        <v>4.548499378306755E-2</v>
      </c>
      <c r="G6152" s="25">
        <v>6.7414358142388275E-2</v>
      </c>
      <c r="H6152" s="10">
        <v>0</v>
      </c>
    </row>
    <row r="6153" spans="1:8" x14ac:dyDescent="0.35">
      <c r="A6153" s="9" t="str">
        <f>$B$4683&amp;$C$6153&amp;D6153</f>
        <v>CONSUMO PER CAPITA (kg ó litros por individuo)Patatas Ing.T.ESPAÑA</v>
      </c>
      <c r="B6153" s="9">
        <v>0</v>
      </c>
      <c r="C6153" s="9" t="s">
        <v>115</v>
      </c>
      <c r="D6153" t="s">
        <v>145</v>
      </c>
      <c r="E6153" s="25">
        <v>5.3802804898498362</v>
      </c>
      <c r="F6153" s="25">
        <v>5.2524875143077239</v>
      </c>
      <c r="G6153" s="25">
        <v>5.3507094932444348</v>
      </c>
      <c r="H6153" s="10">
        <v>0</v>
      </c>
    </row>
    <row r="6154" spans="1:8" x14ac:dyDescent="0.35">
      <c r="A6154" s="9" t="str">
        <f t="shared" ref="A6154:A6182" si="204">$B$4683&amp;$C$6153&amp;D6154</f>
        <v>CONSUMO PER CAPITA (kg ó litros por individuo)Patatas Ing.BCN AM</v>
      </c>
      <c r="B6154" s="9">
        <v>0</v>
      </c>
      <c r="C6154" s="9">
        <v>0</v>
      </c>
      <c r="D6154" t="s">
        <v>147</v>
      </c>
      <c r="E6154" s="25">
        <v>4.1404695660006761</v>
      </c>
      <c r="F6154" s="25">
        <v>4.4749204407768319</v>
      </c>
      <c r="G6154" s="25">
        <v>4.4275890777950595</v>
      </c>
      <c r="H6154" s="10">
        <v>0</v>
      </c>
    </row>
    <row r="6155" spans="1:8" x14ac:dyDescent="0.35">
      <c r="A6155" s="9" t="str">
        <f t="shared" si="204"/>
        <v>CONSUMO PER CAPITA (kg ó litros por individuo)Patatas Ing.REST.CAT ARAGON</v>
      </c>
      <c r="B6155" s="9">
        <v>0</v>
      </c>
      <c r="C6155" s="9">
        <v>0</v>
      </c>
      <c r="D6155" t="s">
        <v>148</v>
      </c>
      <c r="E6155" s="25">
        <v>4.1735975101857594</v>
      </c>
      <c r="F6155" s="25">
        <v>4.3408645108584736</v>
      </c>
      <c r="G6155" s="25">
        <v>4.6038349103718206</v>
      </c>
      <c r="H6155" s="10">
        <v>0</v>
      </c>
    </row>
    <row r="6156" spans="1:8" x14ac:dyDescent="0.35">
      <c r="A6156" s="9" t="str">
        <f t="shared" si="204"/>
        <v>CONSUMO PER CAPITA (kg ó litros por individuo)Patatas Ing.LEVANTE</v>
      </c>
      <c r="B6156" s="9">
        <v>0</v>
      </c>
      <c r="C6156" s="9">
        <v>0</v>
      </c>
      <c r="D6156" t="s">
        <v>149</v>
      </c>
      <c r="E6156" s="25">
        <v>5.1025330228959049</v>
      </c>
      <c r="F6156" s="25">
        <v>4.8626349807151295</v>
      </c>
      <c r="G6156" s="25">
        <v>5.0027549494887751</v>
      </c>
      <c r="H6156" s="10">
        <v>0</v>
      </c>
    </row>
    <row r="6157" spans="1:8" x14ac:dyDescent="0.35">
      <c r="A6157" s="9" t="str">
        <f t="shared" si="204"/>
        <v>CONSUMO PER CAPITA (kg ó litros por individuo)Patatas Ing.ANDALUCIA</v>
      </c>
      <c r="B6157" s="9">
        <v>0</v>
      </c>
      <c r="C6157" s="9">
        <v>0</v>
      </c>
      <c r="D6157" t="s">
        <v>150</v>
      </c>
      <c r="E6157" s="25">
        <v>5.4693782314402482</v>
      </c>
      <c r="F6157" s="25">
        <v>5.3178693927988059</v>
      </c>
      <c r="G6157" s="25">
        <v>5.6506746260138963</v>
      </c>
      <c r="H6157" s="10">
        <v>0</v>
      </c>
    </row>
    <row r="6158" spans="1:8" x14ac:dyDescent="0.35">
      <c r="A6158" s="9" t="str">
        <f t="shared" si="204"/>
        <v>CONSUMO PER CAPITA (kg ó litros por individuo)Patatas Ing.MDD AM</v>
      </c>
      <c r="B6158" s="9">
        <v>0</v>
      </c>
      <c r="C6158" s="9">
        <v>0</v>
      </c>
      <c r="D6158" t="s">
        <v>151</v>
      </c>
      <c r="E6158" s="25">
        <v>8.3881550453932423</v>
      </c>
      <c r="F6158" s="25">
        <v>7.3570421249187552</v>
      </c>
      <c r="G6158" s="25">
        <v>7.4173565999965252</v>
      </c>
      <c r="H6158" s="10">
        <v>0</v>
      </c>
    </row>
    <row r="6159" spans="1:8" x14ac:dyDescent="0.35">
      <c r="A6159" s="9" t="str">
        <f t="shared" si="204"/>
        <v>CONSUMO PER CAPITA (kg ó litros por individuo)Patatas Ing.RTO CENTRO</v>
      </c>
      <c r="B6159" s="9">
        <v>0</v>
      </c>
      <c r="C6159" s="9">
        <v>0</v>
      </c>
      <c r="D6159" t="s">
        <v>152</v>
      </c>
      <c r="E6159" s="25">
        <v>5.0300326100672876</v>
      </c>
      <c r="F6159" s="25">
        <v>5.4075020541726779</v>
      </c>
      <c r="G6159" s="25">
        <v>5.3056298927603223</v>
      </c>
      <c r="H6159" s="10">
        <v>0</v>
      </c>
    </row>
    <row r="6160" spans="1:8" x14ac:dyDescent="0.35">
      <c r="A6160" s="9" t="str">
        <f t="shared" si="204"/>
        <v>CONSUMO PER CAPITA (kg ó litros por individuo)Patatas Ing.NORTE-CENTRO</v>
      </c>
      <c r="B6160" s="9">
        <v>0</v>
      </c>
      <c r="C6160" s="9">
        <v>0</v>
      </c>
      <c r="D6160" t="s">
        <v>153</v>
      </c>
      <c r="E6160" s="25">
        <v>5.019101101519742</v>
      </c>
      <c r="F6160" s="25">
        <v>4.9006026356636188</v>
      </c>
      <c r="G6160" s="25">
        <v>5.0142986518600097</v>
      </c>
      <c r="H6160" s="10">
        <v>0</v>
      </c>
    </row>
    <row r="6161" spans="1:8" x14ac:dyDescent="0.35">
      <c r="A6161" s="9" t="str">
        <f t="shared" si="204"/>
        <v>CONSUMO PER CAPITA (kg ó litros por individuo)Patatas Ing.NOROESTE</v>
      </c>
      <c r="B6161" s="9">
        <v>0</v>
      </c>
      <c r="C6161" s="9">
        <v>0</v>
      </c>
      <c r="D6161" t="s">
        <v>154</v>
      </c>
      <c r="E6161" s="25">
        <v>4.9951976071802697</v>
      </c>
      <c r="F6161" s="25">
        <v>5.0188759076806626</v>
      </c>
      <c r="G6161" s="25">
        <v>4.6984025377944691</v>
      </c>
      <c r="H6161" s="10">
        <v>0</v>
      </c>
    </row>
    <row r="6162" spans="1:8" x14ac:dyDescent="0.35">
      <c r="A6162" s="9" t="str">
        <f t="shared" si="204"/>
        <v>CONSUMO PER CAPITA (kg ó litros por individuo)Patatas Ing.&lt;2MIL</v>
      </c>
      <c r="B6162" s="9">
        <v>0</v>
      </c>
      <c r="C6162" s="9">
        <v>0</v>
      </c>
      <c r="D6162" t="s">
        <v>155</v>
      </c>
      <c r="E6162" s="25">
        <v>3.4198607990233354</v>
      </c>
      <c r="F6162" s="25">
        <v>4.0094505807037288</v>
      </c>
      <c r="G6162" s="25">
        <v>4.7641912911710529</v>
      </c>
      <c r="H6162" s="10">
        <v>0</v>
      </c>
    </row>
    <row r="6163" spans="1:8" x14ac:dyDescent="0.35">
      <c r="A6163" s="9" t="str">
        <f t="shared" si="204"/>
        <v>CONSUMO PER CAPITA (kg ó litros por individuo)Patatas Ing.2-5MIL</v>
      </c>
      <c r="B6163" s="9">
        <v>0</v>
      </c>
      <c r="C6163" s="9">
        <v>0</v>
      </c>
      <c r="D6163" t="s">
        <v>156</v>
      </c>
      <c r="E6163" s="25">
        <v>4.6405181002915832</v>
      </c>
      <c r="F6163" s="25">
        <v>4.1601409886124854</v>
      </c>
      <c r="G6163" s="25">
        <v>3.5124276762375408</v>
      </c>
      <c r="H6163" s="10">
        <v>0</v>
      </c>
    </row>
    <row r="6164" spans="1:8" x14ac:dyDescent="0.35">
      <c r="A6164" s="9" t="str">
        <f t="shared" si="204"/>
        <v>CONSUMO PER CAPITA (kg ó litros por individuo)Patatas Ing.5-10MIL</v>
      </c>
      <c r="B6164" s="9">
        <v>0</v>
      </c>
      <c r="C6164" s="9">
        <v>0</v>
      </c>
      <c r="D6164" t="s">
        <v>157</v>
      </c>
      <c r="E6164" s="25">
        <v>4.1147236417015565</v>
      </c>
      <c r="F6164" s="25">
        <v>4.5396647535488759</v>
      </c>
      <c r="G6164" s="25">
        <v>5.3999061549319904</v>
      </c>
      <c r="H6164" s="10">
        <v>0</v>
      </c>
    </row>
    <row r="6165" spans="1:8" x14ac:dyDescent="0.35">
      <c r="A6165" s="9" t="str">
        <f t="shared" si="204"/>
        <v>CONSUMO PER CAPITA (kg ó litros por individuo)Patatas Ing.10-30MIL</v>
      </c>
      <c r="B6165" s="9">
        <v>0</v>
      </c>
      <c r="C6165" s="9">
        <v>0</v>
      </c>
      <c r="D6165" t="s">
        <v>158</v>
      </c>
      <c r="E6165" s="25">
        <v>4.5546122201479227</v>
      </c>
      <c r="F6165" s="25">
        <v>4.8231823171665527</v>
      </c>
      <c r="G6165" s="25">
        <v>5.1347505004282912</v>
      </c>
      <c r="H6165" s="10">
        <v>0</v>
      </c>
    </row>
    <row r="6166" spans="1:8" x14ac:dyDescent="0.35">
      <c r="A6166" s="9" t="str">
        <f t="shared" si="204"/>
        <v>CONSUMO PER CAPITA (kg ó litros por individuo)Patatas Ing.30-100MIL</v>
      </c>
      <c r="B6166" s="9">
        <v>0</v>
      </c>
      <c r="C6166" s="9">
        <v>0</v>
      </c>
      <c r="D6166" t="s">
        <v>159</v>
      </c>
      <c r="E6166" s="25">
        <v>5.8545987234154806</v>
      </c>
      <c r="F6166" s="25">
        <v>5.6305465717101217</v>
      </c>
      <c r="G6166" s="25">
        <v>5.8710697775976639</v>
      </c>
      <c r="H6166" s="10">
        <v>0</v>
      </c>
    </row>
    <row r="6167" spans="1:8" x14ac:dyDescent="0.35">
      <c r="A6167" s="9" t="str">
        <f t="shared" si="204"/>
        <v>CONSUMO PER CAPITA (kg ó litros por individuo)Patatas Ing.100-200MIL</v>
      </c>
      <c r="B6167" s="9">
        <v>0</v>
      </c>
      <c r="C6167" s="9">
        <v>0</v>
      </c>
      <c r="D6167" t="s">
        <v>160</v>
      </c>
      <c r="E6167" s="25">
        <v>5.0957174427711545</v>
      </c>
      <c r="F6167" s="25">
        <v>4.8002699595526632</v>
      </c>
      <c r="G6167" s="25">
        <v>4.7631786044984317</v>
      </c>
      <c r="H6167" s="10">
        <v>0</v>
      </c>
    </row>
    <row r="6168" spans="1:8" x14ac:dyDescent="0.35">
      <c r="A6168" s="9" t="str">
        <f t="shared" si="204"/>
        <v>CONSUMO PER CAPITA (kg ó litros por individuo)Patatas Ing.200-500MIL</v>
      </c>
      <c r="B6168" s="9">
        <v>0</v>
      </c>
      <c r="C6168" s="9">
        <v>0</v>
      </c>
      <c r="D6168" t="s">
        <v>161</v>
      </c>
      <c r="E6168" s="25">
        <v>6.6957543286409482</v>
      </c>
      <c r="F6168" s="25">
        <v>6.7015383363903869</v>
      </c>
      <c r="G6168" s="25">
        <v>6.1865389830600224</v>
      </c>
      <c r="H6168" s="10">
        <v>0</v>
      </c>
    </row>
    <row r="6169" spans="1:8" x14ac:dyDescent="0.35">
      <c r="A6169" s="9" t="str">
        <f t="shared" si="204"/>
        <v>CONSUMO PER CAPITA (kg ó litros por individuo)Patatas Ing.&gt;500MIL</v>
      </c>
      <c r="B6169" s="9">
        <v>0</v>
      </c>
      <c r="C6169" s="9">
        <v>0</v>
      </c>
      <c r="D6169" t="s">
        <v>162</v>
      </c>
      <c r="E6169" s="25">
        <v>6.4029394838886713</v>
      </c>
      <c r="F6169" s="25">
        <v>5.5936112099798292</v>
      </c>
      <c r="G6169" s="25">
        <v>5.5926411244146204</v>
      </c>
      <c r="H6169" s="10">
        <v>0</v>
      </c>
    </row>
    <row r="6170" spans="1:8" x14ac:dyDescent="0.35">
      <c r="A6170" s="9" t="str">
        <f t="shared" si="204"/>
        <v>CONSUMO PER CAPITA (kg ó litros por individuo)Patatas Ing.DE 15 A 19 AÑOS</v>
      </c>
      <c r="B6170" s="9">
        <v>0</v>
      </c>
      <c r="C6170" s="9">
        <v>0</v>
      </c>
      <c r="D6170" t="s">
        <v>163</v>
      </c>
      <c r="E6170" s="25">
        <v>1.7601545251616457</v>
      </c>
      <c r="F6170" s="25">
        <v>2.5597139073458934</v>
      </c>
      <c r="G6170" s="25">
        <v>2.1868015883799199</v>
      </c>
      <c r="H6170" s="10">
        <v>0</v>
      </c>
    </row>
    <row r="6171" spans="1:8" x14ac:dyDescent="0.35">
      <c r="A6171" s="9" t="str">
        <f t="shared" si="204"/>
        <v>CONSUMO PER CAPITA (kg ó litros por individuo)Patatas Ing.DE 20 A 24 AÑOS</v>
      </c>
      <c r="B6171" s="9">
        <v>0</v>
      </c>
      <c r="C6171" s="9">
        <v>0</v>
      </c>
      <c r="D6171" t="s">
        <v>164</v>
      </c>
      <c r="E6171" s="25">
        <v>2.9692702784481186</v>
      </c>
      <c r="F6171" s="25">
        <v>2.8508264459583539</v>
      </c>
      <c r="G6171" s="25">
        <v>2.4368101977202787</v>
      </c>
      <c r="H6171" s="10">
        <v>0</v>
      </c>
    </row>
    <row r="6172" spans="1:8" x14ac:dyDescent="0.35">
      <c r="A6172" s="9" t="str">
        <f t="shared" si="204"/>
        <v>CONSUMO PER CAPITA (kg ó litros por individuo)Patatas Ing.DE 25 A 34 AÑOS</v>
      </c>
      <c r="B6172" s="9">
        <v>0</v>
      </c>
      <c r="C6172" s="9">
        <v>0</v>
      </c>
      <c r="D6172" t="s">
        <v>165</v>
      </c>
      <c r="E6172" s="25">
        <v>4.4852358046744571</v>
      </c>
      <c r="F6172" s="25">
        <v>4.3911983059428925</v>
      </c>
      <c r="G6172" s="25">
        <v>3.8557470193810941</v>
      </c>
      <c r="H6172" s="10">
        <v>0</v>
      </c>
    </row>
    <row r="6173" spans="1:8" x14ac:dyDescent="0.35">
      <c r="A6173" s="9" t="str">
        <f t="shared" si="204"/>
        <v>CONSUMO PER CAPITA (kg ó litros por individuo)Patatas Ing.DE 35 A 49 AÑOS</v>
      </c>
      <c r="B6173" s="9">
        <v>0</v>
      </c>
      <c r="C6173" s="9">
        <v>0</v>
      </c>
      <c r="D6173" t="s">
        <v>166</v>
      </c>
      <c r="E6173" s="25">
        <v>5.4375241829144558</v>
      </c>
      <c r="F6173" s="25">
        <v>5.1492419738014155</v>
      </c>
      <c r="G6173" s="25">
        <v>5.3103827625986986</v>
      </c>
      <c r="H6173" s="10">
        <v>0</v>
      </c>
    </row>
    <row r="6174" spans="1:8" x14ac:dyDescent="0.35">
      <c r="A6174" s="9" t="str">
        <f t="shared" si="204"/>
        <v>CONSUMO PER CAPITA (kg ó litros por individuo)Patatas Ing.DE 50 A 59 AÑOS</v>
      </c>
      <c r="B6174" s="9">
        <v>0</v>
      </c>
      <c r="C6174" s="9">
        <v>0</v>
      </c>
      <c r="D6174" t="s">
        <v>167</v>
      </c>
      <c r="E6174" s="25">
        <v>6.4832847685762021</v>
      </c>
      <c r="F6174" s="25">
        <v>6.4744535051945213</v>
      </c>
      <c r="G6174" s="25">
        <v>7.1527420962215054</v>
      </c>
      <c r="H6174" s="10">
        <v>0</v>
      </c>
    </row>
    <row r="6175" spans="1:8" x14ac:dyDescent="0.35">
      <c r="A6175" s="9" t="str">
        <f t="shared" si="204"/>
        <v>CONSUMO PER CAPITA (kg ó litros por individuo)Patatas Ing.DE 60 A 75 AÑOS</v>
      </c>
      <c r="B6175" s="9">
        <v>0</v>
      </c>
      <c r="C6175" s="9">
        <v>0</v>
      </c>
      <c r="D6175" t="s">
        <v>168</v>
      </c>
      <c r="E6175" s="25">
        <v>6.6884255324531132</v>
      </c>
      <c r="F6175" s="25">
        <v>6.3775169929747726</v>
      </c>
      <c r="G6175" s="25">
        <v>6.600385766276708</v>
      </c>
      <c r="H6175" s="10">
        <v>0</v>
      </c>
    </row>
    <row r="6176" spans="1:8" x14ac:dyDescent="0.35">
      <c r="A6176" s="9" t="str">
        <f t="shared" si="204"/>
        <v>CONSUMO PER CAPITA (kg ó litros por individuo)Patatas Ing.NIVEL ALTO</v>
      </c>
      <c r="B6176" s="9">
        <v>0</v>
      </c>
      <c r="C6176" s="9">
        <v>0</v>
      </c>
      <c r="D6176" t="s">
        <v>256</v>
      </c>
      <c r="E6176" s="25">
        <v>6.544573753598856</v>
      </c>
      <c r="F6176" s="25">
        <v>5.89595154343119</v>
      </c>
      <c r="G6176" s="25">
        <v>6.1359569805979568</v>
      </c>
      <c r="H6176" s="10">
        <v>0</v>
      </c>
    </row>
    <row r="6177" spans="1:8" x14ac:dyDescent="0.35">
      <c r="A6177" s="9" t="str">
        <f t="shared" si="204"/>
        <v>CONSUMO PER CAPITA (kg ó litros por individuo)Patatas Ing.NIVEL MEDIO ALTO</v>
      </c>
      <c r="B6177" s="9">
        <v>0</v>
      </c>
      <c r="C6177" s="9">
        <v>0</v>
      </c>
      <c r="D6177" t="s">
        <v>257</v>
      </c>
      <c r="E6177" s="25">
        <v>5.6412067600918085</v>
      </c>
      <c r="F6177" s="25">
        <v>5.3578038014325537</v>
      </c>
      <c r="G6177" s="25">
        <v>5.9746565955967332</v>
      </c>
      <c r="H6177" s="10">
        <v>0</v>
      </c>
    </row>
    <row r="6178" spans="1:8" x14ac:dyDescent="0.35">
      <c r="A6178" s="9" t="str">
        <f t="shared" si="204"/>
        <v>CONSUMO PER CAPITA (kg ó litros por individuo)Patatas Ing.NIVEL MEDIO</v>
      </c>
      <c r="B6178" s="9">
        <v>0</v>
      </c>
      <c r="C6178" s="9">
        <v>0</v>
      </c>
      <c r="D6178" t="s">
        <v>258</v>
      </c>
      <c r="E6178" s="25">
        <v>5.3138481194395943</v>
      </c>
      <c r="F6178" s="25">
        <v>5.2891884194822802</v>
      </c>
      <c r="G6178" s="25">
        <v>5.4805185289000953</v>
      </c>
      <c r="H6178" s="10">
        <v>0</v>
      </c>
    </row>
    <row r="6179" spans="1:8" x14ac:dyDescent="0.35">
      <c r="A6179" s="9" t="str">
        <f t="shared" si="204"/>
        <v>CONSUMO PER CAPITA (kg ó litros por individuo)Patatas Ing.NIVEL MEDIO BAJO</v>
      </c>
      <c r="B6179" s="9">
        <v>0</v>
      </c>
      <c r="C6179" s="9">
        <v>0</v>
      </c>
      <c r="D6179" t="s">
        <v>259</v>
      </c>
      <c r="E6179" s="25">
        <v>5.3719174608207219</v>
      </c>
      <c r="F6179" s="25">
        <v>4.9338909565897193</v>
      </c>
      <c r="G6179" s="25">
        <v>4.5218914019160206</v>
      </c>
      <c r="H6179" s="10">
        <v>0</v>
      </c>
    </row>
    <row r="6180" spans="1:8" x14ac:dyDescent="0.35">
      <c r="A6180" s="9" t="str">
        <f t="shared" si="204"/>
        <v>CONSUMO PER CAPITA (kg ó litros por individuo)Patatas Ing.NIVEL BAJO</v>
      </c>
      <c r="B6180" s="9">
        <v>0</v>
      </c>
      <c r="C6180" s="9">
        <v>0</v>
      </c>
      <c r="D6180" t="s">
        <v>260</v>
      </c>
      <c r="E6180" s="25">
        <v>4.1490277960463064</v>
      </c>
      <c r="F6180" s="25">
        <v>4.7134803968795964</v>
      </c>
      <c r="G6180" s="25">
        <v>4.5401730419754269</v>
      </c>
      <c r="H6180" s="10">
        <v>0</v>
      </c>
    </row>
    <row r="6181" spans="1:8" x14ac:dyDescent="0.35">
      <c r="A6181" s="9" t="str">
        <f t="shared" si="204"/>
        <v>CONSUMO PER CAPITA (kg ó litros por individuo)Patatas Ing.HOMBRE</v>
      </c>
      <c r="B6181" s="9">
        <v>0</v>
      </c>
      <c r="C6181" s="9">
        <v>0</v>
      </c>
      <c r="D6181" t="s">
        <v>173</v>
      </c>
      <c r="E6181" s="25">
        <v>5.4819838867128885</v>
      </c>
      <c r="F6181" s="25">
        <v>5.4184930279574983</v>
      </c>
      <c r="G6181" s="25">
        <v>5.4483477363389801</v>
      </c>
      <c r="H6181" s="10">
        <v>0</v>
      </c>
    </row>
    <row r="6182" spans="1:8" x14ac:dyDescent="0.35">
      <c r="A6182" s="9" t="str">
        <f t="shared" si="204"/>
        <v>CONSUMO PER CAPITA (kg ó litros por individuo)Patatas Ing.MUJER</v>
      </c>
      <c r="B6182" s="9">
        <v>0</v>
      </c>
      <c r="C6182" s="9">
        <v>0</v>
      </c>
      <c r="D6182" t="s">
        <v>174</v>
      </c>
      <c r="E6182" s="25">
        <v>5.2796081250277593</v>
      </c>
      <c r="F6182" s="25">
        <v>5.0884589889839233</v>
      </c>
      <c r="G6182" s="25">
        <v>5.2543951832851405</v>
      </c>
      <c r="H6182" s="10">
        <v>0</v>
      </c>
    </row>
    <row r="6183" spans="1:8" x14ac:dyDescent="0.35">
      <c r="A6183" s="9" t="str">
        <f>$B$4683&amp;$C$6183&amp;D6183</f>
        <v>CONSUMO PER CAPITA (kg ó litros por individuo)Cebollas Ing.T.ESPAÑA</v>
      </c>
      <c r="B6183" s="9">
        <v>0</v>
      </c>
      <c r="C6183" s="9" t="s">
        <v>116</v>
      </c>
      <c r="D6183" t="s">
        <v>145</v>
      </c>
      <c r="E6183" s="25">
        <v>0.93713067613157364</v>
      </c>
      <c r="F6183" s="25">
        <v>1.0125627781375615</v>
      </c>
      <c r="G6183" s="25">
        <v>1.0708012751207197</v>
      </c>
      <c r="H6183" s="10">
        <v>0</v>
      </c>
    </row>
    <row r="6184" spans="1:8" x14ac:dyDescent="0.35">
      <c r="A6184" s="9" t="str">
        <f t="shared" ref="A6184:A6212" si="205">$B$4683&amp;$C$6183&amp;D6184</f>
        <v>CONSUMO PER CAPITA (kg ó litros por individuo)Cebollas Ing.BCN AM</v>
      </c>
      <c r="B6184" s="9">
        <v>0</v>
      </c>
      <c r="C6184" s="9">
        <v>0</v>
      </c>
      <c r="D6184" t="s">
        <v>147</v>
      </c>
      <c r="E6184" s="25">
        <v>0.94369059318179627</v>
      </c>
      <c r="F6184" s="25">
        <v>0.90286645545128708</v>
      </c>
      <c r="G6184" s="25">
        <v>0.87726681189099043</v>
      </c>
      <c r="H6184" s="10">
        <v>0</v>
      </c>
    </row>
    <row r="6185" spans="1:8" x14ac:dyDescent="0.35">
      <c r="A6185" s="9" t="str">
        <f t="shared" si="205"/>
        <v>CONSUMO PER CAPITA (kg ó litros por individuo)Cebollas Ing.REST.CAT ARAGON</v>
      </c>
      <c r="B6185" s="9">
        <v>0</v>
      </c>
      <c r="C6185" s="9">
        <v>0</v>
      </c>
      <c r="D6185" t="s">
        <v>148</v>
      </c>
      <c r="E6185" s="25">
        <v>0.7627562538936179</v>
      </c>
      <c r="F6185" s="25">
        <v>0.91529489253671903</v>
      </c>
      <c r="G6185" s="25">
        <v>1.0363746315590356</v>
      </c>
      <c r="H6185" s="10">
        <v>0</v>
      </c>
    </row>
    <row r="6186" spans="1:8" x14ac:dyDescent="0.35">
      <c r="A6186" s="9" t="str">
        <f t="shared" si="205"/>
        <v>CONSUMO PER CAPITA (kg ó litros por individuo)Cebollas Ing.LEVANTE</v>
      </c>
      <c r="B6186" s="9">
        <v>0</v>
      </c>
      <c r="C6186" s="9">
        <v>0</v>
      </c>
      <c r="D6186" t="s">
        <v>149</v>
      </c>
      <c r="E6186" s="25">
        <v>1.0045787329985745</v>
      </c>
      <c r="F6186" s="25">
        <v>1.1224858258357429</v>
      </c>
      <c r="G6186" s="25">
        <v>1.1917230077484959</v>
      </c>
      <c r="H6186" s="10">
        <v>0</v>
      </c>
    </row>
    <row r="6187" spans="1:8" x14ac:dyDescent="0.35">
      <c r="A6187" s="9" t="str">
        <f t="shared" si="205"/>
        <v>CONSUMO PER CAPITA (kg ó litros por individuo)Cebollas Ing.ANDALUCIA</v>
      </c>
      <c r="B6187" s="9">
        <v>0</v>
      </c>
      <c r="C6187" s="9">
        <v>0</v>
      </c>
      <c r="D6187" t="s">
        <v>150</v>
      </c>
      <c r="E6187" s="25">
        <v>0.82827035943394722</v>
      </c>
      <c r="F6187" s="25">
        <v>0.86610203338533165</v>
      </c>
      <c r="G6187" s="25">
        <v>1.0512300552941716</v>
      </c>
      <c r="H6187" s="10">
        <v>0</v>
      </c>
    </row>
    <row r="6188" spans="1:8" x14ac:dyDescent="0.35">
      <c r="A6188" s="9" t="str">
        <f t="shared" si="205"/>
        <v>CONSUMO PER CAPITA (kg ó litros por individuo)Cebollas Ing.MDD AM</v>
      </c>
      <c r="B6188" s="9">
        <v>0</v>
      </c>
      <c r="C6188" s="9">
        <v>0</v>
      </c>
      <c r="D6188" t="s">
        <v>151</v>
      </c>
      <c r="E6188" s="25">
        <v>1.4581686955978543</v>
      </c>
      <c r="F6188" s="25">
        <v>1.4085421194099852</v>
      </c>
      <c r="G6188" s="25">
        <v>1.3308466166413262</v>
      </c>
      <c r="H6188" s="10">
        <v>0</v>
      </c>
    </row>
    <row r="6189" spans="1:8" x14ac:dyDescent="0.35">
      <c r="A6189" s="9" t="str">
        <f t="shared" si="205"/>
        <v>CONSUMO PER CAPITA (kg ó litros por individuo)Cebollas Ing.RTO CENTRO</v>
      </c>
      <c r="B6189" s="9">
        <v>0</v>
      </c>
      <c r="C6189" s="9">
        <v>0</v>
      </c>
      <c r="D6189" t="s">
        <v>152</v>
      </c>
      <c r="E6189" s="25">
        <v>0.89303896501120239</v>
      </c>
      <c r="F6189" s="25">
        <v>1.2410107028301558</v>
      </c>
      <c r="G6189" s="25">
        <v>1.2711269422571874</v>
      </c>
      <c r="H6189" s="10">
        <v>0</v>
      </c>
    </row>
    <row r="6190" spans="1:8" x14ac:dyDescent="0.35">
      <c r="A6190" s="9" t="str">
        <f t="shared" si="205"/>
        <v>CONSUMO PER CAPITA (kg ó litros por individuo)Cebollas Ing.NORTE-CENTRO</v>
      </c>
      <c r="B6190" s="9">
        <v>0</v>
      </c>
      <c r="C6190" s="9">
        <v>0</v>
      </c>
      <c r="D6190" t="s">
        <v>153</v>
      </c>
      <c r="E6190" s="25">
        <v>0.78522818130425698</v>
      </c>
      <c r="F6190" s="25">
        <v>0.70068730113010158</v>
      </c>
      <c r="G6190" s="25">
        <v>0.8562433718092064</v>
      </c>
      <c r="H6190" s="10">
        <v>0</v>
      </c>
    </row>
    <row r="6191" spans="1:8" x14ac:dyDescent="0.35">
      <c r="A6191" s="9" t="str">
        <f t="shared" si="205"/>
        <v>CONSUMO PER CAPITA (kg ó litros por individuo)Cebollas Ing.NOROESTE</v>
      </c>
      <c r="B6191" s="9">
        <v>0</v>
      </c>
      <c r="C6191" s="9">
        <v>0</v>
      </c>
      <c r="D6191" t="s">
        <v>154</v>
      </c>
      <c r="E6191" s="25">
        <v>0.74847111564119628</v>
      </c>
      <c r="F6191" s="25">
        <v>0.90717050801217425</v>
      </c>
      <c r="G6191" s="25">
        <v>0.7777589029976707</v>
      </c>
      <c r="H6191" s="10">
        <v>0</v>
      </c>
    </row>
    <row r="6192" spans="1:8" x14ac:dyDescent="0.35">
      <c r="A6192" s="9" t="str">
        <f t="shared" si="205"/>
        <v>CONSUMO PER CAPITA (kg ó litros por individuo)Cebollas Ing.&lt;2MIL</v>
      </c>
      <c r="B6192" s="9">
        <v>0</v>
      </c>
      <c r="C6192" s="9">
        <v>0</v>
      </c>
      <c r="D6192" t="s">
        <v>155</v>
      </c>
      <c r="E6192" s="25">
        <v>0.60211548236874701</v>
      </c>
      <c r="F6192" s="25">
        <v>0.70765012452006149</v>
      </c>
      <c r="G6192" s="25">
        <v>1.1739180050422218</v>
      </c>
      <c r="H6192" s="10">
        <v>0</v>
      </c>
    </row>
    <row r="6193" spans="1:8" x14ac:dyDescent="0.35">
      <c r="A6193" s="9" t="str">
        <f t="shared" si="205"/>
        <v>CONSUMO PER CAPITA (kg ó litros por individuo)Cebollas Ing.2-5MIL</v>
      </c>
      <c r="B6193" s="9">
        <v>0</v>
      </c>
      <c r="C6193" s="9">
        <v>0</v>
      </c>
      <c r="D6193" t="s">
        <v>156</v>
      </c>
      <c r="E6193" s="25">
        <v>0.60858212620676899</v>
      </c>
      <c r="F6193" s="25">
        <v>0.66413510980617829</v>
      </c>
      <c r="G6193" s="25">
        <v>0.6621640635094479</v>
      </c>
      <c r="H6193" s="10">
        <v>0</v>
      </c>
    </row>
    <row r="6194" spans="1:8" x14ac:dyDescent="0.35">
      <c r="A6194" s="9" t="str">
        <f t="shared" si="205"/>
        <v>CONSUMO PER CAPITA (kg ó litros por individuo)Cebollas Ing.5-10MIL</v>
      </c>
      <c r="B6194" s="9">
        <v>0</v>
      </c>
      <c r="C6194" s="9">
        <v>0</v>
      </c>
      <c r="D6194" t="s">
        <v>157</v>
      </c>
      <c r="E6194" s="25">
        <v>0.77963242711532876</v>
      </c>
      <c r="F6194" s="25">
        <v>1.1750502210121454</v>
      </c>
      <c r="G6194" s="25">
        <v>1.3900490711996034</v>
      </c>
      <c r="H6194" s="10">
        <v>0</v>
      </c>
    </row>
    <row r="6195" spans="1:8" x14ac:dyDescent="0.35">
      <c r="A6195" s="9" t="str">
        <f t="shared" si="205"/>
        <v>CONSUMO PER CAPITA (kg ó litros por individuo)Cebollas Ing.10-30MIL</v>
      </c>
      <c r="B6195" s="9">
        <v>0</v>
      </c>
      <c r="C6195" s="9">
        <v>0</v>
      </c>
      <c r="D6195" t="s">
        <v>158</v>
      </c>
      <c r="E6195" s="25">
        <v>0.67236207510344348</v>
      </c>
      <c r="F6195" s="25">
        <v>0.8764878840705419</v>
      </c>
      <c r="G6195" s="25">
        <v>1.0322652909425187</v>
      </c>
      <c r="H6195" s="10">
        <v>0</v>
      </c>
    </row>
    <row r="6196" spans="1:8" x14ac:dyDescent="0.35">
      <c r="A6196" s="9" t="str">
        <f t="shared" si="205"/>
        <v>CONSUMO PER CAPITA (kg ó litros por individuo)Cebollas Ing.30-100MIL</v>
      </c>
      <c r="B6196" s="9">
        <v>0</v>
      </c>
      <c r="C6196" s="9">
        <v>0</v>
      </c>
      <c r="D6196" t="s">
        <v>159</v>
      </c>
      <c r="E6196" s="25">
        <v>1.1524937566311968</v>
      </c>
      <c r="F6196" s="25">
        <v>1.0901928195607977</v>
      </c>
      <c r="G6196" s="25">
        <v>1.0885750217559167</v>
      </c>
      <c r="H6196" s="10">
        <v>0</v>
      </c>
    </row>
    <row r="6197" spans="1:8" x14ac:dyDescent="0.35">
      <c r="A6197" s="9" t="str">
        <f t="shared" si="205"/>
        <v>CONSUMO PER CAPITA (kg ó litros por individuo)Cebollas Ing.100-200MIL</v>
      </c>
      <c r="B6197" s="9">
        <v>0</v>
      </c>
      <c r="C6197" s="9">
        <v>0</v>
      </c>
      <c r="D6197" t="s">
        <v>160</v>
      </c>
      <c r="E6197" s="25">
        <v>0.95801707092214805</v>
      </c>
      <c r="F6197" s="25">
        <v>0.73018774156433641</v>
      </c>
      <c r="G6197" s="25">
        <v>0.89147677084740107</v>
      </c>
      <c r="H6197" s="10">
        <v>0</v>
      </c>
    </row>
    <row r="6198" spans="1:8" x14ac:dyDescent="0.35">
      <c r="A6198" s="9" t="str">
        <f t="shared" si="205"/>
        <v>CONSUMO PER CAPITA (kg ó litros por individuo)Cebollas Ing.200-500MIL</v>
      </c>
      <c r="B6198" s="9">
        <v>0</v>
      </c>
      <c r="C6198" s="9">
        <v>0</v>
      </c>
      <c r="D6198" t="s">
        <v>161</v>
      </c>
      <c r="E6198" s="25">
        <v>1.0861991518899108</v>
      </c>
      <c r="F6198" s="25">
        <v>1.3675096985225192</v>
      </c>
      <c r="G6198" s="25">
        <v>1.2455005825233583</v>
      </c>
      <c r="H6198" s="10">
        <v>0</v>
      </c>
    </row>
    <row r="6199" spans="1:8" x14ac:dyDescent="0.35">
      <c r="A6199" s="9" t="str">
        <f t="shared" si="205"/>
        <v>CONSUMO PER CAPITA (kg ó litros por individuo)Cebollas Ing.&gt;500MIL</v>
      </c>
      <c r="B6199" s="9">
        <v>0</v>
      </c>
      <c r="C6199" s="9">
        <v>0</v>
      </c>
      <c r="D6199" t="s">
        <v>162</v>
      </c>
      <c r="E6199" s="25">
        <v>1.1469500485035669</v>
      </c>
      <c r="F6199" s="25">
        <v>1.1132020212902156</v>
      </c>
      <c r="G6199" s="25">
        <v>1.0397363240965436</v>
      </c>
      <c r="H6199" s="10">
        <v>0</v>
      </c>
    </row>
    <row r="6200" spans="1:8" x14ac:dyDescent="0.35">
      <c r="A6200" s="9" t="str">
        <f t="shared" si="205"/>
        <v>CONSUMO PER CAPITA (kg ó litros por individuo)Cebollas Ing.DE 15 A 19 AÑOS</v>
      </c>
      <c r="B6200" s="9">
        <v>0</v>
      </c>
      <c r="C6200" s="9">
        <v>0</v>
      </c>
      <c r="D6200" t="s">
        <v>163</v>
      </c>
      <c r="E6200" s="25">
        <v>0.44131539945893733</v>
      </c>
      <c r="F6200" s="25">
        <v>0.7514492793396903</v>
      </c>
      <c r="G6200" s="25">
        <v>0.71468943106550131</v>
      </c>
      <c r="H6200" s="10">
        <v>0</v>
      </c>
    </row>
    <row r="6201" spans="1:8" x14ac:dyDescent="0.35">
      <c r="A6201" s="9" t="str">
        <f t="shared" si="205"/>
        <v>CONSUMO PER CAPITA (kg ó litros por individuo)Cebollas Ing.DE 20 A 24 AÑOS</v>
      </c>
      <c r="B6201" s="9">
        <v>0</v>
      </c>
      <c r="C6201" s="9">
        <v>0</v>
      </c>
      <c r="D6201" t="s">
        <v>164</v>
      </c>
      <c r="E6201" s="25">
        <v>0.48864515888411653</v>
      </c>
      <c r="F6201" s="25">
        <v>0.50152481544376504</v>
      </c>
      <c r="G6201" s="25">
        <v>0.61503367858030722</v>
      </c>
      <c r="H6201" s="10">
        <v>0</v>
      </c>
    </row>
    <row r="6202" spans="1:8" x14ac:dyDescent="0.35">
      <c r="A6202" s="9" t="str">
        <f t="shared" si="205"/>
        <v>CONSUMO PER CAPITA (kg ó litros por individuo)Cebollas Ing.DE 25 A 34 AÑOS</v>
      </c>
      <c r="B6202" s="9">
        <v>0</v>
      </c>
      <c r="C6202" s="9">
        <v>0</v>
      </c>
      <c r="D6202" t="s">
        <v>165</v>
      </c>
      <c r="E6202" s="25">
        <v>0.68552865960123444</v>
      </c>
      <c r="F6202" s="25">
        <v>0.78351369108557223</v>
      </c>
      <c r="G6202" s="25">
        <v>0.75291623148384779</v>
      </c>
      <c r="H6202" s="10">
        <v>0</v>
      </c>
    </row>
    <row r="6203" spans="1:8" x14ac:dyDescent="0.35">
      <c r="A6203" s="9" t="str">
        <f t="shared" si="205"/>
        <v>CONSUMO PER CAPITA (kg ó litros por individuo)Cebollas Ing.DE 35 A 49 AÑOS</v>
      </c>
      <c r="B6203" s="9">
        <v>0</v>
      </c>
      <c r="C6203" s="9">
        <v>0</v>
      </c>
      <c r="D6203" t="s">
        <v>166</v>
      </c>
      <c r="E6203" s="25">
        <v>0.9542060549651401</v>
      </c>
      <c r="F6203" s="25">
        <v>0.94666140746422989</v>
      </c>
      <c r="G6203" s="25">
        <v>1.0350170162523864</v>
      </c>
      <c r="H6203" s="10">
        <v>0</v>
      </c>
    </row>
    <row r="6204" spans="1:8" x14ac:dyDescent="0.35">
      <c r="A6204" s="9" t="str">
        <f t="shared" si="205"/>
        <v>CONSUMO PER CAPITA (kg ó litros por individuo)Cebollas Ing.DE 50 A 59 AÑOS</v>
      </c>
      <c r="B6204" s="9">
        <v>0</v>
      </c>
      <c r="C6204" s="9">
        <v>0</v>
      </c>
      <c r="D6204" t="s">
        <v>167</v>
      </c>
      <c r="E6204" s="25">
        <v>1.1667853580673926</v>
      </c>
      <c r="F6204" s="25">
        <v>1.1635712150885957</v>
      </c>
      <c r="G6204" s="25">
        <v>1.384238140177473</v>
      </c>
      <c r="H6204" s="10">
        <v>0</v>
      </c>
    </row>
    <row r="6205" spans="1:8" x14ac:dyDescent="0.35">
      <c r="A6205" s="9" t="str">
        <f t="shared" si="205"/>
        <v>CONSUMO PER CAPITA (kg ó litros por individuo)Cebollas Ing.DE 60 A 75 AÑOS</v>
      </c>
      <c r="B6205" s="9">
        <v>0</v>
      </c>
      <c r="C6205" s="9">
        <v>0</v>
      </c>
      <c r="D6205" t="s">
        <v>168</v>
      </c>
      <c r="E6205" s="25">
        <v>1.1521614370390381</v>
      </c>
      <c r="F6205" s="25">
        <v>1.3388555318368303</v>
      </c>
      <c r="G6205" s="25">
        <v>1.2867187526016923</v>
      </c>
      <c r="H6205" s="10">
        <v>0</v>
      </c>
    </row>
    <row r="6206" spans="1:8" x14ac:dyDescent="0.35">
      <c r="A6206" s="9" t="str">
        <f t="shared" si="205"/>
        <v>CONSUMO PER CAPITA (kg ó litros por individuo)Cebollas Ing.NIVEL ALTO</v>
      </c>
      <c r="B6206" s="9">
        <v>0</v>
      </c>
      <c r="C6206" s="9">
        <v>0</v>
      </c>
      <c r="D6206" t="s">
        <v>256</v>
      </c>
      <c r="E6206" s="25">
        <v>1.1563383390876845</v>
      </c>
      <c r="F6206" s="25">
        <v>1.0510117812867004</v>
      </c>
      <c r="G6206" s="25">
        <v>1.1103128538485803</v>
      </c>
      <c r="H6206" s="10">
        <v>0</v>
      </c>
    </row>
    <row r="6207" spans="1:8" x14ac:dyDescent="0.35">
      <c r="A6207" s="9" t="str">
        <f t="shared" si="205"/>
        <v>CONSUMO PER CAPITA (kg ó litros por individuo)Cebollas Ing.NIVEL MEDIO ALTO</v>
      </c>
      <c r="B6207" s="9">
        <v>0</v>
      </c>
      <c r="C6207" s="9">
        <v>0</v>
      </c>
      <c r="D6207" t="s">
        <v>257</v>
      </c>
      <c r="E6207" s="25">
        <v>0.80117129042776025</v>
      </c>
      <c r="F6207" s="25">
        <v>0.88717101391572328</v>
      </c>
      <c r="G6207" s="25">
        <v>1.1646336457199413</v>
      </c>
      <c r="H6207" s="10">
        <v>0</v>
      </c>
    </row>
    <row r="6208" spans="1:8" x14ac:dyDescent="0.35">
      <c r="A6208" s="9" t="str">
        <f t="shared" si="205"/>
        <v>CONSUMO PER CAPITA (kg ó litros por individuo)Cebollas Ing.NIVEL MEDIO</v>
      </c>
      <c r="B6208" s="9">
        <v>0</v>
      </c>
      <c r="C6208" s="9">
        <v>0</v>
      </c>
      <c r="D6208" t="s">
        <v>258</v>
      </c>
      <c r="E6208" s="25">
        <v>0.8659211705181652</v>
      </c>
      <c r="F6208" s="25">
        <v>1.1391481186491272</v>
      </c>
      <c r="G6208" s="25">
        <v>1.0595439687439623</v>
      </c>
      <c r="H6208" s="10">
        <v>0</v>
      </c>
    </row>
    <row r="6209" spans="1:8" x14ac:dyDescent="0.35">
      <c r="A6209" s="9" t="str">
        <f t="shared" si="205"/>
        <v>CONSUMO PER CAPITA (kg ó litros por individuo)Cebollas Ing.NIVEL MEDIO BAJO</v>
      </c>
      <c r="B6209" s="9">
        <v>0</v>
      </c>
      <c r="C6209" s="9">
        <v>0</v>
      </c>
      <c r="D6209" t="s">
        <v>259</v>
      </c>
      <c r="E6209" s="25">
        <v>1.0955469657367523</v>
      </c>
      <c r="F6209" s="25">
        <v>1.0367860121564221</v>
      </c>
      <c r="G6209" s="25">
        <v>1.068968397707684</v>
      </c>
      <c r="H6209" s="10">
        <v>0</v>
      </c>
    </row>
    <row r="6210" spans="1:8" x14ac:dyDescent="0.35">
      <c r="A6210" s="9" t="str">
        <f t="shared" si="205"/>
        <v>CONSUMO PER CAPITA (kg ó litros por individuo)Cebollas Ing.NIVEL BAJO</v>
      </c>
      <c r="B6210" s="9">
        <v>0</v>
      </c>
      <c r="C6210" s="9">
        <v>0</v>
      </c>
      <c r="D6210" t="s">
        <v>260</v>
      </c>
      <c r="E6210" s="25">
        <v>0.78706644934855963</v>
      </c>
      <c r="F6210" s="25">
        <v>0.9036945888216884</v>
      </c>
      <c r="G6210" s="25">
        <v>0.97774439060469909</v>
      </c>
      <c r="H6210" s="10">
        <v>0</v>
      </c>
    </row>
    <row r="6211" spans="1:8" x14ac:dyDescent="0.35">
      <c r="A6211" s="9" t="str">
        <f t="shared" si="205"/>
        <v>CONSUMO PER CAPITA (kg ó litros por individuo)Cebollas Ing.HOMBRE</v>
      </c>
      <c r="B6211" s="9">
        <v>0</v>
      </c>
      <c r="C6211" s="9">
        <v>0</v>
      </c>
      <c r="D6211" t="s">
        <v>173</v>
      </c>
      <c r="E6211" s="25">
        <v>0.96180970359476126</v>
      </c>
      <c r="F6211" s="25">
        <v>1.1056469805649465</v>
      </c>
      <c r="G6211" s="25">
        <v>1.1657121602162641</v>
      </c>
      <c r="H6211" s="10">
        <v>0</v>
      </c>
    </row>
    <row r="6212" spans="1:8" x14ac:dyDescent="0.35">
      <c r="A6212" s="9" t="str">
        <f t="shared" si="205"/>
        <v>CONSUMO PER CAPITA (kg ó litros por individuo)Cebollas Ing.MUJER</v>
      </c>
      <c r="B6212" s="9">
        <v>0</v>
      </c>
      <c r="C6212" s="9">
        <v>0</v>
      </c>
      <c r="D6212" t="s">
        <v>174</v>
      </c>
      <c r="E6212" s="25">
        <v>0.91270144499640471</v>
      </c>
      <c r="F6212" s="25">
        <v>0.92058784181432807</v>
      </c>
      <c r="G6212" s="25">
        <v>0.97717815923526297</v>
      </c>
      <c r="H6212" s="10">
        <v>0</v>
      </c>
    </row>
    <row r="6213" spans="1:8" x14ac:dyDescent="0.35">
      <c r="A6213" s="9" t="str">
        <f>$B$4683&amp;$C$6213&amp;D6213</f>
        <v>CONSUMO PER CAPITA (kg ó litros por individuo)Pimientos Ing.T.ESPAÑA</v>
      </c>
      <c r="B6213" s="9">
        <v>0</v>
      </c>
      <c r="C6213" s="9" t="s">
        <v>117</v>
      </c>
      <c r="D6213" t="s">
        <v>145</v>
      </c>
      <c r="E6213" s="25">
        <v>0.78054676710046911</v>
      </c>
      <c r="F6213" s="25">
        <v>0.80576095533610459</v>
      </c>
      <c r="G6213" s="25">
        <v>0.79545685145449108</v>
      </c>
      <c r="H6213" s="10">
        <v>0</v>
      </c>
    </row>
    <row r="6214" spans="1:8" x14ac:dyDescent="0.35">
      <c r="A6214" s="9" t="str">
        <f t="shared" ref="A6214:A6242" si="206">$B$4683&amp;$C$6213&amp;D6214</f>
        <v>CONSUMO PER CAPITA (kg ó litros por individuo)Pimientos Ing.BCN AM</v>
      </c>
      <c r="B6214" s="9">
        <v>0</v>
      </c>
      <c r="C6214" s="9">
        <v>0</v>
      </c>
      <c r="D6214" t="s">
        <v>147</v>
      </c>
      <c r="E6214" s="25">
        <v>1.0071598349368476</v>
      </c>
      <c r="F6214" s="25">
        <v>0.845532667822397</v>
      </c>
      <c r="G6214" s="25">
        <v>0.72678416488332775</v>
      </c>
      <c r="H6214" s="10">
        <v>0</v>
      </c>
    </row>
    <row r="6215" spans="1:8" x14ac:dyDescent="0.35">
      <c r="A6215" s="9" t="str">
        <f t="shared" si="206"/>
        <v>CONSUMO PER CAPITA (kg ó litros por individuo)Pimientos Ing.REST.CAT ARAGON</v>
      </c>
      <c r="B6215" s="9">
        <v>0</v>
      </c>
      <c r="C6215" s="9">
        <v>0</v>
      </c>
      <c r="D6215" t="s">
        <v>148</v>
      </c>
      <c r="E6215" s="25">
        <v>0.83993532855151976</v>
      </c>
      <c r="F6215" s="25">
        <v>0.99054155838927138</v>
      </c>
      <c r="G6215" s="25">
        <v>0.94837816540495479</v>
      </c>
      <c r="H6215" s="10">
        <v>0</v>
      </c>
    </row>
    <row r="6216" spans="1:8" x14ac:dyDescent="0.35">
      <c r="A6216" s="9" t="str">
        <f t="shared" si="206"/>
        <v>CONSUMO PER CAPITA (kg ó litros por individuo)Pimientos Ing.LEVANTE</v>
      </c>
      <c r="B6216" s="9">
        <v>0</v>
      </c>
      <c r="C6216" s="9">
        <v>0</v>
      </c>
      <c r="D6216" t="s">
        <v>149</v>
      </c>
      <c r="E6216" s="25">
        <v>0.85792991065234658</v>
      </c>
      <c r="F6216" s="25">
        <v>0.97100954499240966</v>
      </c>
      <c r="G6216" s="25">
        <v>0.89191402031402722</v>
      </c>
      <c r="H6216" s="10">
        <v>0</v>
      </c>
    </row>
    <row r="6217" spans="1:8" x14ac:dyDescent="0.35">
      <c r="A6217" s="9" t="str">
        <f t="shared" si="206"/>
        <v>CONSUMO PER CAPITA (kg ó litros por individuo)Pimientos Ing.ANDALUCIA</v>
      </c>
      <c r="B6217" s="9">
        <v>0</v>
      </c>
      <c r="C6217" s="9">
        <v>0</v>
      </c>
      <c r="D6217" t="s">
        <v>150</v>
      </c>
      <c r="E6217" s="25">
        <v>0.65205415555572044</v>
      </c>
      <c r="F6217" s="25">
        <v>0.62427517251826503</v>
      </c>
      <c r="G6217" s="25">
        <v>0.65511202739516006</v>
      </c>
      <c r="H6217" s="10">
        <v>0</v>
      </c>
    </row>
    <row r="6218" spans="1:8" x14ac:dyDescent="0.35">
      <c r="A6218" s="9" t="str">
        <f t="shared" si="206"/>
        <v>CONSUMO PER CAPITA (kg ó litros por individuo)Pimientos Ing.MDD AM</v>
      </c>
      <c r="B6218" s="9">
        <v>0</v>
      </c>
      <c r="C6218" s="9">
        <v>0</v>
      </c>
      <c r="D6218" t="s">
        <v>151</v>
      </c>
      <c r="E6218" s="25">
        <v>1.0016212044869626</v>
      </c>
      <c r="F6218" s="25">
        <v>0.81993363887302972</v>
      </c>
      <c r="G6218" s="25">
        <v>0.78722934638719089</v>
      </c>
      <c r="H6218" s="10">
        <v>0</v>
      </c>
    </row>
    <row r="6219" spans="1:8" x14ac:dyDescent="0.35">
      <c r="A6219" s="9" t="str">
        <f t="shared" si="206"/>
        <v>CONSUMO PER CAPITA (kg ó litros por individuo)Pimientos Ing.RTO CENTRO</v>
      </c>
      <c r="B6219" s="9">
        <v>0</v>
      </c>
      <c r="C6219" s="9">
        <v>0</v>
      </c>
      <c r="D6219" t="s">
        <v>152</v>
      </c>
      <c r="E6219" s="25">
        <v>0.54554454061742996</v>
      </c>
      <c r="F6219" s="25">
        <v>0.70327807087211103</v>
      </c>
      <c r="G6219" s="25">
        <v>0.97412507194831865</v>
      </c>
      <c r="H6219" s="10">
        <v>0</v>
      </c>
    </row>
    <row r="6220" spans="1:8" x14ac:dyDescent="0.35">
      <c r="A6220" s="9" t="str">
        <f t="shared" si="206"/>
        <v>CONSUMO PER CAPITA (kg ó litros por individuo)Pimientos Ing.NORTE-CENTRO</v>
      </c>
      <c r="B6220" s="9">
        <v>0</v>
      </c>
      <c r="C6220" s="9">
        <v>0</v>
      </c>
      <c r="D6220" t="s">
        <v>153</v>
      </c>
      <c r="E6220" s="25">
        <v>0.77289956169984564</v>
      </c>
      <c r="F6220" s="25">
        <v>0.91681576677007581</v>
      </c>
      <c r="G6220" s="25">
        <v>0.87566743694547755</v>
      </c>
      <c r="H6220" s="10">
        <v>0</v>
      </c>
    </row>
    <row r="6221" spans="1:8" x14ac:dyDescent="0.35">
      <c r="A6221" s="9" t="str">
        <f t="shared" si="206"/>
        <v>CONSUMO PER CAPITA (kg ó litros por individuo)Pimientos Ing.NOROESTE</v>
      </c>
      <c r="B6221" s="9">
        <v>0</v>
      </c>
      <c r="C6221" s="9">
        <v>0</v>
      </c>
      <c r="D6221" t="s">
        <v>154</v>
      </c>
      <c r="E6221" s="25">
        <v>0.54535458869183928</v>
      </c>
      <c r="F6221" s="25">
        <v>0.5930884955619885</v>
      </c>
      <c r="G6221" s="25">
        <v>0.52395835761174636</v>
      </c>
      <c r="H6221" s="10">
        <v>0</v>
      </c>
    </row>
    <row r="6222" spans="1:8" x14ac:dyDescent="0.35">
      <c r="A6222" s="9" t="str">
        <f t="shared" si="206"/>
        <v>CONSUMO PER CAPITA (kg ó litros por individuo)Pimientos Ing.&lt;2MIL</v>
      </c>
      <c r="B6222" s="9">
        <v>0</v>
      </c>
      <c r="C6222" s="9">
        <v>0</v>
      </c>
      <c r="D6222" t="s">
        <v>155</v>
      </c>
      <c r="E6222" s="25">
        <v>0.49362541117533432</v>
      </c>
      <c r="F6222" s="25">
        <v>0.9079278254122557</v>
      </c>
      <c r="G6222" s="25">
        <v>1.4995251468104975</v>
      </c>
      <c r="H6222" s="10">
        <v>0</v>
      </c>
    </row>
    <row r="6223" spans="1:8" x14ac:dyDescent="0.35">
      <c r="A6223" s="9" t="str">
        <f t="shared" si="206"/>
        <v>CONSUMO PER CAPITA (kg ó litros por individuo)Pimientos Ing.2-5MIL</v>
      </c>
      <c r="B6223" s="9">
        <v>0</v>
      </c>
      <c r="C6223" s="9">
        <v>0</v>
      </c>
      <c r="D6223" t="s">
        <v>156</v>
      </c>
      <c r="E6223" s="25">
        <v>0.65134365884884449</v>
      </c>
      <c r="F6223" s="25">
        <v>0.61157234466820398</v>
      </c>
      <c r="G6223" s="25">
        <v>0.45006337502487664</v>
      </c>
      <c r="H6223" s="10">
        <v>0</v>
      </c>
    </row>
    <row r="6224" spans="1:8" x14ac:dyDescent="0.35">
      <c r="A6224" s="9" t="str">
        <f t="shared" si="206"/>
        <v>CONSUMO PER CAPITA (kg ó litros por individuo)Pimientos Ing.5-10MIL</v>
      </c>
      <c r="B6224" s="9">
        <v>0</v>
      </c>
      <c r="C6224" s="9">
        <v>0</v>
      </c>
      <c r="D6224" t="s">
        <v>157</v>
      </c>
      <c r="E6224" s="25">
        <v>0.73250591937086784</v>
      </c>
      <c r="F6224" s="25">
        <v>1.030637985288551</v>
      </c>
      <c r="G6224" s="25">
        <v>0.8850799353849893</v>
      </c>
      <c r="H6224" s="10">
        <v>0</v>
      </c>
    </row>
    <row r="6225" spans="1:8" x14ac:dyDescent="0.35">
      <c r="A6225" s="9" t="str">
        <f t="shared" si="206"/>
        <v>CONSUMO PER CAPITA (kg ó litros por individuo)Pimientos Ing.10-30MIL</v>
      </c>
      <c r="B6225" s="9">
        <v>0</v>
      </c>
      <c r="C6225" s="9">
        <v>0</v>
      </c>
      <c r="D6225" t="s">
        <v>158</v>
      </c>
      <c r="E6225" s="25">
        <v>0.57243539950568856</v>
      </c>
      <c r="F6225" s="25">
        <v>0.64748765261562613</v>
      </c>
      <c r="G6225" s="25">
        <v>0.71942237059677738</v>
      </c>
      <c r="H6225" s="10">
        <v>0</v>
      </c>
    </row>
    <row r="6226" spans="1:8" x14ac:dyDescent="0.35">
      <c r="A6226" s="9" t="str">
        <f t="shared" si="206"/>
        <v>CONSUMO PER CAPITA (kg ó litros por individuo)Pimientos Ing.30-100MIL</v>
      </c>
      <c r="B6226" s="9">
        <v>0</v>
      </c>
      <c r="C6226" s="9">
        <v>0</v>
      </c>
      <c r="D6226" t="s">
        <v>159</v>
      </c>
      <c r="E6226" s="25">
        <v>0.86083745512279297</v>
      </c>
      <c r="F6226" s="25">
        <v>0.70757205132158207</v>
      </c>
      <c r="G6226" s="25">
        <v>0.75492602313681045</v>
      </c>
      <c r="H6226" s="10">
        <v>0</v>
      </c>
    </row>
    <row r="6227" spans="1:8" x14ac:dyDescent="0.35">
      <c r="A6227" s="9" t="str">
        <f t="shared" si="206"/>
        <v>CONSUMO PER CAPITA (kg ó litros por individuo)Pimientos Ing.100-200MIL</v>
      </c>
      <c r="B6227" s="9">
        <v>0</v>
      </c>
      <c r="C6227" s="9">
        <v>0</v>
      </c>
      <c r="D6227" t="s">
        <v>160</v>
      </c>
      <c r="E6227" s="25">
        <v>0.86906719122074927</v>
      </c>
      <c r="F6227" s="25">
        <v>0.85697502663084202</v>
      </c>
      <c r="G6227" s="25">
        <v>0.75937713035959364</v>
      </c>
      <c r="H6227" s="10">
        <v>0</v>
      </c>
    </row>
    <row r="6228" spans="1:8" x14ac:dyDescent="0.35">
      <c r="A6228" s="9" t="str">
        <f t="shared" si="206"/>
        <v>CONSUMO PER CAPITA (kg ó litros por individuo)Pimientos Ing.200-500MIL</v>
      </c>
      <c r="B6228" s="9">
        <v>0</v>
      </c>
      <c r="C6228" s="9">
        <v>0</v>
      </c>
      <c r="D6228" t="s">
        <v>161</v>
      </c>
      <c r="E6228" s="25">
        <v>0.82237512741024887</v>
      </c>
      <c r="F6228" s="25">
        <v>0.88098165603055567</v>
      </c>
      <c r="G6228" s="25">
        <v>0.79715548546881976</v>
      </c>
      <c r="H6228" s="10">
        <v>0</v>
      </c>
    </row>
    <row r="6229" spans="1:8" x14ac:dyDescent="0.35">
      <c r="A6229" s="9" t="str">
        <f t="shared" si="206"/>
        <v>CONSUMO PER CAPITA (kg ó litros por individuo)Pimientos Ing.&gt;500MIL</v>
      </c>
      <c r="B6229" s="9">
        <v>0</v>
      </c>
      <c r="C6229" s="9">
        <v>0</v>
      </c>
      <c r="D6229" t="s">
        <v>162</v>
      </c>
      <c r="E6229" s="25">
        <v>0.99155522703620758</v>
      </c>
      <c r="F6229" s="25">
        <v>0.93744024756653865</v>
      </c>
      <c r="G6229" s="25">
        <v>0.79532873203991794</v>
      </c>
      <c r="H6229" s="10">
        <v>0</v>
      </c>
    </row>
    <row r="6230" spans="1:8" x14ac:dyDescent="0.35">
      <c r="A6230" s="9" t="str">
        <f t="shared" si="206"/>
        <v>CONSUMO PER CAPITA (kg ó litros por individuo)Pimientos Ing.DE 15 A 19 AÑOS</v>
      </c>
      <c r="B6230" s="9">
        <v>0</v>
      </c>
      <c r="C6230" s="9">
        <v>0</v>
      </c>
      <c r="D6230" t="s">
        <v>163</v>
      </c>
      <c r="E6230" s="25">
        <v>0.17222142051291214</v>
      </c>
      <c r="F6230" s="25">
        <v>0.19933424443415387</v>
      </c>
      <c r="G6230" s="25">
        <v>5.5534477721025828E-2</v>
      </c>
      <c r="H6230" s="10">
        <v>0</v>
      </c>
    </row>
    <row r="6231" spans="1:8" x14ac:dyDescent="0.35">
      <c r="A6231" s="9" t="str">
        <f t="shared" si="206"/>
        <v>CONSUMO PER CAPITA (kg ó litros por individuo)Pimientos Ing.DE 20 A 24 AÑOS</v>
      </c>
      <c r="B6231" s="9">
        <v>0</v>
      </c>
      <c r="C6231" s="9">
        <v>0</v>
      </c>
      <c r="D6231" t="s">
        <v>164</v>
      </c>
      <c r="E6231" s="25">
        <v>0.15545090670079842</v>
      </c>
      <c r="F6231" s="25">
        <v>9.4485054781777447E-2</v>
      </c>
      <c r="G6231" s="25">
        <v>7.8518454702426618E-2</v>
      </c>
      <c r="H6231" s="10">
        <v>0</v>
      </c>
    </row>
    <row r="6232" spans="1:8" x14ac:dyDescent="0.35">
      <c r="A6232" s="9" t="str">
        <f t="shared" si="206"/>
        <v>CONSUMO PER CAPITA (kg ó litros por individuo)Pimientos Ing.DE 25 A 34 AÑOS</v>
      </c>
      <c r="B6232" s="9">
        <v>0</v>
      </c>
      <c r="C6232" s="9">
        <v>0</v>
      </c>
      <c r="D6232" t="s">
        <v>165</v>
      </c>
      <c r="E6232" s="25">
        <v>0.36347885331472729</v>
      </c>
      <c r="F6232" s="25">
        <v>0.3754511283868493</v>
      </c>
      <c r="G6232" s="25">
        <v>0.31702244721263778</v>
      </c>
      <c r="H6232" s="10">
        <v>0</v>
      </c>
    </row>
    <row r="6233" spans="1:8" x14ac:dyDescent="0.35">
      <c r="A6233" s="9" t="str">
        <f t="shared" si="206"/>
        <v>CONSUMO PER CAPITA (kg ó litros por individuo)Pimientos Ing.DE 35 A 49 AÑOS</v>
      </c>
      <c r="B6233" s="9">
        <v>0</v>
      </c>
      <c r="C6233" s="9">
        <v>0</v>
      </c>
      <c r="D6233" t="s">
        <v>166</v>
      </c>
      <c r="E6233" s="25">
        <v>0.6228510025076085</v>
      </c>
      <c r="F6233" s="25">
        <v>0.53270469340941706</v>
      </c>
      <c r="G6233" s="25">
        <v>0.47672108033108734</v>
      </c>
      <c r="H6233" s="10">
        <v>0</v>
      </c>
    </row>
    <row r="6234" spans="1:8" x14ac:dyDescent="0.35">
      <c r="A6234" s="9" t="str">
        <f t="shared" si="206"/>
        <v>CONSUMO PER CAPITA (kg ó litros por individuo)Pimientos Ing.DE 50 A 59 AÑOS</v>
      </c>
      <c r="B6234" s="9">
        <v>0</v>
      </c>
      <c r="C6234" s="9">
        <v>0</v>
      </c>
      <c r="D6234" t="s">
        <v>167</v>
      </c>
      <c r="E6234" s="25">
        <v>1.0155558588920115</v>
      </c>
      <c r="F6234" s="25">
        <v>1.033047582914248</v>
      </c>
      <c r="G6234" s="25">
        <v>1.2478406856272704</v>
      </c>
      <c r="H6234" s="10">
        <v>0</v>
      </c>
    </row>
    <row r="6235" spans="1:8" x14ac:dyDescent="0.35">
      <c r="A6235" s="9" t="str">
        <f t="shared" si="206"/>
        <v>CONSUMO PER CAPITA (kg ó litros por individuo)Pimientos Ing.DE 60 A 75 AÑOS</v>
      </c>
      <c r="B6235" s="9">
        <v>0</v>
      </c>
      <c r="C6235" s="9">
        <v>0</v>
      </c>
      <c r="D6235" t="s">
        <v>168</v>
      </c>
      <c r="E6235" s="25">
        <v>1.4147518479934036</v>
      </c>
      <c r="F6235" s="25">
        <v>1.6233571369758761</v>
      </c>
      <c r="G6235" s="25">
        <v>1.5417601940049022</v>
      </c>
      <c r="H6235" s="10">
        <v>0</v>
      </c>
    </row>
    <row r="6236" spans="1:8" x14ac:dyDescent="0.35">
      <c r="A6236" s="9" t="str">
        <f t="shared" si="206"/>
        <v>CONSUMO PER CAPITA (kg ó litros por individuo)Pimientos Ing.NIVEL ALTO</v>
      </c>
      <c r="B6236" s="9">
        <v>0</v>
      </c>
      <c r="C6236" s="9">
        <v>0</v>
      </c>
      <c r="D6236" t="s">
        <v>256</v>
      </c>
      <c r="E6236" s="25">
        <v>0.97528466186276297</v>
      </c>
      <c r="F6236" s="25">
        <v>0.94958788384772919</v>
      </c>
      <c r="G6236" s="25">
        <v>0.92005941650092993</v>
      </c>
      <c r="H6236" s="10">
        <v>0</v>
      </c>
    </row>
    <row r="6237" spans="1:8" x14ac:dyDescent="0.35">
      <c r="A6237" s="9" t="str">
        <f t="shared" si="206"/>
        <v>CONSUMO PER CAPITA (kg ó litros por individuo)Pimientos Ing.NIVEL MEDIO ALTO</v>
      </c>
      <c r="B6237" s="9">
        <v>0</v>
      </c>
      <c r="C6237" s="9">
        <v>0</v>
      </c>
      <c r="D6237" t="s">
        <v>257</v>
      </c>
      <c r="E6237" s="25">
        <v>0.68722932563329453</v>
      </c>
      <c r="F6237" s="25">
        <v>0.74579948904765681</v>
      </c>
      <c r="G6237" s="25">
        <v>0.71976512425394923</v>
      </c>
      <c r="H6237" s="10">
        <v>0</v>
      </c>
    </row>
    <row r="6238" spans="1:8" x14ac:dyDescent="0.35">
      <c r="A6238" s="9" t="str">
        <f t="shared" si="206"/>
        <v>CONSUMO PER CAPITA (kg ó litros por individuo)Pimientos Ing.NIVEL MEDIO</v>
      </c>
      <c r="B6238" s="9">
        <v>0</v>
      </c>
      <c r="C6238" s="9">
        <v>0</v>
      </c>
      <c r="D6238" t="s">
        <v>258</v>
      </c>
      <c r="E6238" s="25">
        <v>0.77147214392334851</v>
      </c>
      <c r="F6238" s="25">
        <v>0.89711315488525822</v>
      </c>
      <c r="G6238" s="25">
        <v>0.80599679265223634</v>
      </c>
      <c r="H6238" s="10">
        <v>0</v>
      </c>
    </row>
    <row r="6239" spans="1:8" x14ac:dyDescent="0.35">
      <c r="A6239" s="9" t="str">
        <f t="shared" si="206"/>
        <v>CONSUMO PER CAPITA (kg ó litros por individuo)Pimientos Ing.NIVEL MEDIO BAJO</v>
      </c>
      <c r="B6239" s="9">
        <v>0</v>
      </c>
      <c r="C6239" s="9">
        <v>0</v>
      </c>
      <c r="D6239" t="s">
        <v>259</v>
      </c>
      <c r="E6239" s="25">
        <v>0.96695195612736196</v>
      </c>
      <c r="F6239" s="25">
        <v>0.82029631742160325</v>
      </c>
      <c r="G6239" s="25">
        <v>0.69932358185473886</v>
      </c>
      <c r="H6239" s="10">
        <v>0</v>
      </c>
    </row>
    <row r="6240" spans="1:8" x14ac:dyDescent="0.35">
      <c r="A6240" s="9" t="str">
        <f t="shared" si="206"/>
        <v>CONSUMO PER CAPITA (kg ó litros por individuo)Pimientos Ing.NIVEL BAJO</v>
      </c>
      <c r="B6240" s="9">
        <v>0</v>
      </c>
      <c r="C6240" s="9">
        <v>0</v>
      </c>
      <c r="D6240" t="s">
        <v>260</v>
      </c>
      <c r="E6240" s="25">
        <v>0.54059105223979442</v>
      </c>
      <c r="F6240" s="25">
        <v>0.59366080751500505</v>
      </c>
      <c r="G6240" s="25">
        <v>0.77757403480884058</v>
      </c>
      <c r="H6240" s="10">
        <v>0</v>
      </c>
    </row>
    <row r="6241" spans="1:8" x14ac:dyDescent="0.35">
      <c r="A6241" s="9" t="str">
        <f t="shared" si="206"/>
        <v>CONSUMO PER CAPITA (kg ó litros por individuo)Pimientos Ing.HOMBRE</v>
      </c>
      <c r="B6241" s="9">
        <v>0</v>
      </c>
      <c r="C6241" s="9">
        <v>0</v>
      </c>
      <c r="D6241" t="s">
        <v>173</v>
      </c>
      <c r="E6241" s="25">
        <v>0.81799347052235793</v>
      </c>
      <c r="F6241" s="25">
        <v>0.91575098936392285</v>
      </c>
      <c r="G6241" s="25">
        <v>0.92343768554310002</v>
      </c>
      <c r="H6241" s="10">
        <v>0</v>
      </c>
    </row>
    <row r="6242" spans="1:8" x14ac:dyDescent="0.35">
      <c r="A6242" s="9" t="str">
        <f t="shared" si="206"/>
        <v>CONSUMO PER CAPITA (kg ó litros por individuo)Pimientos Ing.MUJER</v>
      </c>
      <c r="B6242" s="9">
        <v>0</v>
      </c>
      <c r="C6242" s="9">
        <v>0</v>
      </c>
      <c r="D6242" t="s">
        <v>174</v>
      </c>
      <c r="E6242" s="25">
        <v>0.7434790552710917</v>
      </c>
      <c r="F6242" s="25">
        <v>0.69708267988145511</v>
      </c>
      <c r="G6242" s="25">
        <v>0.66921307864515367</v>
      </c>
      <c r="H6242" s="10">
        <v>0</v>
      </c>
    </row>
    <row r="6243" spans="1:8" x14ac:dyDescent="0.35">
      <c r="A6243" s="9" t="str">
        <f>$B$4683&amp;$C$6243&amp;D6243</f>
        <v>CONSUMO PER CAPITA (kg ó litros por individuo)Lechugas Ing.T.ESPAÑA</v>
      </c>
      <c r="B6243" s="9">
        <v>0</v>
      </c>
      <c r="C6243" s="9" t="s">
        <v>118</v>
      </c>
      <c r="D6243" t="s">
        <v>145</v>
      </c>
      <c r="E6243" s="25">
        <v>1.9588795562894288</v>
      </c>
      <c r="F6243" s="25">
        <v>1.9726204758303538</v>
      </c>
      <c r="G6243" s="25">
        <v>2.0081744460407784</v>
      </c>
      <c r="H6243" s="10">
        <v>0</v>
      </c>
    </row>
    <row r="6244" spans="1:8" x14ac:dyDescent="0.35">
      <c r="A6244" s="9" t="str">
        <f t="shared" ref="A6244:A6272" si="207">$B$4683&amp;$C$6243&amp;D6244</f>
        <v>CONSUMO PER CAPITA (kg ó litros por individuo)Lechugas Ing.BCN AM</v>
      </c>
      <c r="B6244" s="9">
        <v>0</v>
      </c>
      <c r="C6244" s="9">
        <v>0</v>
      </c>
      <c r="D6244" t="s">
        <v>147</v>
      </c>
      <c r="E6244" s="25">
        <v>1.6585225850941558</v>
      </c>
      <c r="F6244" s="25">
        <v>1.43989129967519</v>
      </c>
      <c r="G6244" s="25">
        <v>1.6224999639060211</v>
      </c>
      <c r="H6244" s="10">
        <v>0</v>
      </c>
    </row>
    <row r="6245" spans="1:8" x14ac:dyDescent="0.35">
      <c r="A6245" s="9" t="str">
        <f t="shared" si="207"/>
        <v>CONSUMO PER CAPITA (kg ó litros por individuo)Lechugas Ing.REST.CAT ARAGON</v>
      </c>
      <c r="B6245" s="9">
        <v>0</v>
      </c>
      <c r="C6245" s="9">
        <v>0</v>
      </c>
      <c r="D6245" t="s">
        <v>148</v>
      </c>
      <c r="E6245" s="25">
        <v>1.4235398233018497</v>
      </c>
      <c r="F6245" s="25">
        <v>1.504257496411447</v>
      </c>
      <c r="G6245" s="25">
        <v>1.6595679366152589</v>
      </c>
      <c r="H6245" s="10">
        <v>0</v>
      </c>
    </row>
    <row r="6246" spans="1:8" x14ac:dyDescent="0.35">
      <c r="A6246" s="9" t="str">
        <f t="shared" si="207"/>
        <v>CONSUMO PER CAPITA (kg ó litros por individuo)Lechugas Ing.LEVANTE</v>
      </c>
      <c r="B6246" s="9">
        <v>0</v>
      </c>
      <c r="C6246" s="9">
        <v>0</v>
      </c>
      <c r="D6246" t="s">
        <v>149</v>
      </c>
      <c r="E6246" s="25">
        <v>2.1207284672490396</v>
      </c>
      <c r="F6246" s="25">
        <v>2.0083851234740928</v>
      </c>
      <c r="G6246" s="25">
        <v>2.1533969900341745</v>
      </c>
      <c r="H6246" s="10">
        <v>0</v>
      </c>
    </row>
    <row r="6247" spans="1:8" x14ac:dyDescent="0.35">
      <c r="A6247" s="9" t="str">
        <f t="shared" si="207"/>
        <v>CONSUMO PER CAPITA (kg ó litros por individuo)Lechugas Ing.ANDALUCIA</v>
      </c>
      <c r="B6247" s="9">
        <v>0</v>
      </c>
      <c r="C6247" s="9">
        <v>0</v>
      </c>
      <c r="D6247" t="s">
        <v>150</v>
      </c>
      <c r="E6247" s="25">
        <v>1.9035545010019976</v>
      </c>
      <c r="F6247" s="25">
        <v>1.9686986533415569</v>
      </c>
      <c r="G6247" s="25">
        <v>2.2183840148862237</v>
      </c>
      <c r="H6247" s="10">
        <v>0</v>
      </c>
    </row>
    <row r="6248" spans="1:8" x14ac:dyDescent="0.35">
      <c r="A6248" s="9" t="str">
        <f t="shared" si="207"/>
        <v>CONSUMO PER CAPITA (kg ó litros por individuo)Lechugas Ing.MDD AM</v>
      </c>
      <c r="B6248" s="9">
        <v>0</v>
      </c>
      <c r="C6248" s="9">
        <v>0</v>
      </c>
      <c r="D6248" t="s">
        <v>151</v>
      </c>
      <c r="E6248" s="25">
        <v>2.8980604568371033</v>
      </c>
      <c r="F6248" s="25">
        <v>2.8368107485770575</v>
      </c>
      <c r="G6248" s="25">
        <v>2.7601021668674357</v>
      </c>
      <c r="H6248" s="10">
        <v>0</v>
      </c>
    </row>
    <row r="6249" spans="1:8" x14ac:dyDescent="0.35">
      <c r="A6249" s="9" t="str">
        <f t="shared" si="207"/>
        <v>CONSUMO PER CAPITA (kg ó litros por individuo)Lechugas Ing.RTO CENTRO</v>
      </c>
      <c r="B6249" s="9">
        <v>0</v>
      </c>
      <c r="C6249" s="9">
        <v>0</v>
      </c>
      <c r="D6249" t="s">
        <v>152</v>
      </c>
      <c r="E6249" s="25">
        <v>2.0692692050451607</v>
      </c>
      <c r="F6249" s="25">
        <v>2.4729961273939471</v>
      </c>
      <c r="G6249" s="25">
        <v>2.1473223764744698</v>
      </c>
      <c r="H6249" s="10">
        <v>0</v>
      </c>
    </row>
    <row r="6250" spans="1:8" x14ac:dyDescent="0.35">
      <c r="A6250" s="9" t="str">
        <f t="shared" si="207"/>
        <v>CONSUMO PER CAPITA (kg ó litros por individuo)Lechugas Ing.NORTE-CENTRO</v>
      </c>
      <c r="B6250" s="9">
        <v>0</v>
      </c>
      <c r="C6250" s="9">
        <v>0</v>
      </c>
      <c r="D6250" t="s">
        <v>153</v>
      </c>
      <c r="E6250" s="25">
        <v>1.7254162977818108</v>
      </c>
      <c r="F6250" s="25">
        <v>1.6281793372678977</v>
      </c>
      <c r="G6250" s="25">
        <v>1.5280230986893375</v>
      </c>
      <c r="H6250" s="10">
        <v>0</v>
      </c>
    </row>
    <row r="6251" spans="1:8" x14ac:dyDescent="0.35">
      <c r="A6251" s="9" t="str">
        <f t="shared" si="207"/>
        <v>CONSUMO PER CAPITA (kg ó litros por individuo)Lechugas Ing.NOROESTE</v>
      </c>
      <c r="B6251" s="9">
        <v>0</v>
      </c>
      <c r="C6251" s="9">
        <v>0</v>
      </c>
      <c r="D6251" t="s">
        <v>154</v>
      </c>
      <c r="E6251" s="25">
        <v>1.6341891085874238</v>
      </c>
      <c r="F6251" s="25">
        <v>1.7095077994549694</v>
      </c>
      <c r="G6251" s="25">
        <v>1.4329219466264789</v>
      </c>
      <c r="H6251" s="10">
        <v>0</v>
      </c>
    </row>
    <row r="6252" spans="1:8" x14ac:dyDescent="0.35">
      <c r="A6252" s="9" t="str">
        <f t="shared" si="207"/>
        <v>CONSUMO PER CAPITA (kg ó litros por individuo)Lechugas Ing.&lt;2MIL</v>
      </c>
      <c r="B6252" s="9">
        <v>0</v>
      </c>
      <c r="C6252" s="9">
        <v>0</v>
      </c>
      <c r="D6252" t="s">
        <v>155</v>
      </c>
      <c r="E6252" s="25">
        <v>1.1615574582778672</v>
      </c>
      <c r="F6252" s="25">
        <v>1.2808396428239357</v>
      </c>
      <c r="G6252" s="25">
        <v>1.3749106240916444</v>
      </c>
      <c r="H6252" s="10">
        <v>0</v>
      </c>
    </row>
    <row r="6253" spans="1:8" x14ac:dyDescent="0.35">
      <c r="A6253" s="9" t="str">
        <f t="shared" si="207"/>
        <v>CONSUMO PER CAPITA (kg ó litros por individuo)Lechugas Ing.2-5MIL</v>
      </c>
      <c r="B6253" s="9">
        <v>0</v>
      </c>
      <c r="C6253" s="9">
        <v>0</v>
      </c>
      <c r="D6253" t="s">
        <v>156</v>
      </c>
      <c r="E6253" s="25">
        <v>1.2670314188606282</v>
      </c>
      <c r="F6253" s="25">
        <v>1.330340294513032</v>
      </c>
      <c r="G6253" s="25">
        <v>1.0953252652223286</v>
      </c>
      <c r="H6253" s="10">
        <v>0</v>
      </c>
    </row>
    <row r="6254" spans="1:8" x14ac:dyDescent="0.35">
      <c r="A6254" s="9" t="str">
        <f t="shared" si="207"/>
        <v>CONSUMO PER CAPITA (kg ó litros por individuo)Lechugas Ing.5-10MIL</v>
      </c>
      <c r="B6254" s="9">
        <v>0</v>
      </c>
      <c r="C6254" s="9">
        <v>0</v>
      </c>
      <c r="D6254" t="s">
        <v>157</v>
      </c>
      <c r="E6254" s="25">
        <v>1.7611105924476711</v>
      </c>
      <c r="F6254" s="25">
        <v>1.7263993213312301</v>
      </c>
      <c r="G6254" s="25">
        <v>2.1015752547338438</v>
      </c>
      <c r="H6254" s="10">
        <v>0</v>
      </c>
    </row>
    <row r="6255" spans="1:8" x14ac:dyDescent="0.35">
      <c r="A6255" s="9" t="str">
        <f t="shared" si="207"/>
        <v>CONSUMO PER CAPITA (kg ó litros por individuo)Lechugas Ing.10-30MIL</v>
      </c>
      <c r="B6255" s="9">
        <v>0</v>
      </c>
      <c r="C6255" s="9">
        <v>0</v>
      </c>
      <c r="D6255" t="s">
        <v>158</v>
      </c>
      <c r="E6255" s="25">
        <v>1.7001926724162915</v>
      </c>
      <c r="F6255" s="25">
        <v>1.7425695936526653</v>
      </c>
      <c r="G6255" s="25">
        <v>2.0214278665514023</v>
      </c>
      <c r="H6255" s="10">
        <v>0</v>
      </c>
    </row>
    <row r="6256" spans="1:8" x14ac:dyDescent="0.35">
      <c r="A6256" s="9" t="str">
        <f t="shared" si="207"/>
        <v>CONSUMO PER CAPITA (kg ó litros por individuo)Lechugas Ing.30-100MIL</v>
      </c>
      <c r="B6256" s="9">
        <v>0</v>
      </c>
      <c r="C6256" s="9">
        <v>0</v>
      </c>
      <c r="D6256" t="s">
        <v>159</v>
      </c>
      <c r="E6256" s="25">
        <v>2.3116702660474822</v>
      </c>
      <c r="F6256" s="25">
        <v>2.1862088560256363</v>
      </c>
      <c r="G6256" s="25">
        <v>2.2441284098470922</v>
      </c>
      <c r="H6256" s="10">
        <v>0</v>
      </c>
    </row>
    <row r="6257" spans="1:8" x14ac:dyDescent="0.35">
      <c r="A6257" s="9" t="str">
        <f t="shared" si="207"/>
        <v>CONSUMO PER CAPITA (kg ó litros por individuo)Lechugas Ing.100-200MIL</v>
      </c>
      <c r="B6257" s="9">
        <v>0</v>
      </c>
      <c r="C6257" s="9">
        <v>0</v>
      </c>
      <c r="D6257" t="s">
        <v>160</v>
      </c>
      <c r="E6257" s="25">
        <v>1.7559569545392342</v>
      </c>
      <c r="F6257" s="25">
        <v>1.7405672215921795</v>
      </c>
      <c r="G6257" s="25">
        <v>1.7762939103106292</v>
      </c>
      <c r="H6257" s="10">
        <v>0</v>
      </c>
    </row>
    <row r="6258" spans="1:8" x14ac:dyDescent="0.35">
      <c r="A6258" s="9" t="str">
        <f t="shared" si="207"/>
        <v>CONSUMO PER CAPITA (kg ó litros por individuo)Lechugas Ing.200-500MIL</v>
      </c>
      <c r="B6258" s="9">
        <v>0</v>
      </c>
      <c r="C6258" s="9">
        <v>0</v>
      </c>
      <c r="D6258" t="s">
        <v>161</v>
      </c>
      <c r="E6258" s="25">
        <v>2.3206332262774394</v>
      </c>
      <c r="F6258" s="25">
        <v>2.6050686598634436</v>
      </c>
      <c r="G6258" s="25">
        <v>2.2899767357527812</v>
      </c>
      <c r="H6258" s="10">
        <v>0</v>
      </c>
    </row>
    <row r="6259" spans="1:8" x14ac:dyDescent="0.35">
      <c r="A6259" s="9" t="str">
        <f t="shared" si="207"/>
        <v>CONSUMO PER CAPITA (kg ó litros por individuo)Lechugas Ing.&gt;500MIL</v>
      </c>
      <c r="B6259" s="9">
        <v>0</v>
      </c>
      <c r="C6259" s="9">
        <v>0</v>
      </c>
      <c r="D6259" t="s">
        <v>162</v>
      </c>
      <c r="E6259" s="25">
        <v>2.2819240814892305</v>
      </c>
      <c r="F6259" s="25">
        <v>2.2107185202143018</v>
      </c>
      <c r="G6259" s="25">
        <v>2.1718348565763193</v>
      </c>
      <c r="H6259" s="10">
        <v>0</v>
      </c>
    </row>
    <row r="6260" spans="1:8" x14ac:dyDescent="0.35">
      <c r="A6260" s="9" t="str">
        <f t="shared" si="207"/>
        <v>CONSUMO PER CAPITA (kg ó litros por individuo)Lechugas Ing.DE 15 A 19 AÑOS</v>
      </c>
      <c r="B6260" s="9">
        <v>0</v>
      </c>
      <c r="C6260" s="9">
        <v>0</v>
      </c>
      <c r="D6260" t="s">
        <v>163</v>
      </c>
      <c r="E6260" s="25">
        <v>0.67489076107896639</v>
      </c>
      <c r="F6260" s="25">
        <v>1.1210732850160894</v>
      </c>
      <c r="G6260" s="25">
        <v>1.323520340983565</v>
      </c>
      <c r="H6260" s="10">
        <v>0</v>
      </c>
    </row>
    <row r="6261" spans="1:8" x14ac:dyDescent="0.35">
      <c r="A6261" s="9" t="str">
        <f t="shared" si="207"/>
        <v>CONSUMO PER CAPITA (kg ó litros por individuo)Lechugas Ing.DE 20 A 24 AÑOS</v>
      </c>
      <c r="B6261" s="9">
        <v>0</v>
      </c>
      <c r="C6261" s="9">
        <v>0</v>
      </c>
      <c r="D6261" t="s">
        <v>164</v>
      </c>
      <c r="E6261" s="25">
        <v>1.1272009605762592</v>
      </c>
      <c r="F6261" s="25">
        <v>0.95613560276852938</v>
      </c>
      <c r="G6261" s="25">
        <v>1.0241418261813553</v>
      </c>
      <c r="H6261" s="10">
        <v>0</v>
      </c>
    </row>
    <row r="6262" spans="1:8" x14ac:dyDescent="0.35">
      <c r="A6262" s="9" t="str">
        <f t="shared" si="207"/>
        <v>CONSUMO PER CAPITA (kg ó litros por individuo)Lechugas Ing.DE 25 A 34 AÑOS</v>
      </c>
      <c r="B6262" s="9">
        <v>0</v>
      </c>
      <c r="C6262" s="9">
        <v>0</v>
      </c>
      <c r="D6262" t="s">
        <v>165</v>
      </c>
      <c r="E6262" s="25">
        <v>1.5359497434225777</v>
      </c>
      <c r="F6262" s="25">
        <v>1.7691255489679667</v>
      </c>
      <c r="G6262" s="25">
        <v>1.4707064752469463</v>
      </c>
      <c r="H6262" s="10">
        <v>0</v>
      </c>
    </row>
    <row r="6263" spans="1:8" x14ac:dyDescent="0.35">
      <c r="A6263" s="9" t="str">
        <f t="shared" si="207"/>
        <v>CONSUMO PER CAPITA (kg ó litros por individuo)Lechugas Ing.DE 35 A 49 AÑOS</v>
      </c>
      <c r="B6263" s="9">
        <v>0</v>
      </c>
      <c r="C6263" s="9">
        <v>0</v>
      </c>
      <c r="D6263" t="s">
        <v>166</v>
      </c>
      <c r="E6263" s="25">
        <v>2.1455033674097512</v>
      </c>
      <c r="F6263" s="25">
        <v>2.0615682816427521</v>
      </c>
      <c r="G6263" s="25">
        <v>2.1823196652678294</v>
      </c>
      <c r="H6263" s="10">
        <v>0</v>
      </c>
    </row>
    <row r="6264" spans="1:8" x14ac:dyDescent="0.35">
      <c r="A6264" s="9" t="str">
        <f t="shared" si="207"/>
        <v>CONSUMO PER CAPITA (kg ó litros por individuo)Lechugas Ing.DE 50 A 59 AÑOS</v>
      </c>
      <c r="B6264" s="9">
        <v>0</v>
      </c>
      <c r="C6264" s="9">
        <v>0</v>
      </c>
      <c r="D6264" t="s">
        <v>167</v>
      </c>
      <c r="E6264" s="25">
        <v>2.4772315579786892</v>
      </c>
      <c r="F6264" s="25">
        <v>2.3788418958661945</v>
      </c>
      <c r="G6264" s="25">
        <v>2.559496793699862</v>
      </c>
      <c r="H6264" s="10">
        <v>0</v>
      </c>
    </row>
    <row r="6265" spans="1:8" x14ac:dyDescent="0.35">
      <c r="A6265" s="9" t="str">
        <f t="shared" si="207"/>
        <v>CONSUMO PER CAPITA (kg ó litros por individuo)Lechugas Ing.DE 60 A 75 AÑOS</v>
      </c>
      <c r="B6265" s="9">
        <v>0</v>
      </c>
      <c r="C6265" s="9">
        <v>0</v>
      </c>
      <c r="D6265" t="s">
        <v>168</v>
      </c>
      <c r="E6265" s="25">
        <v>2.1503657552683668</v>
      </c>
      <c r="F6265" s="25">
        <v>2.1850675716187649</v>
      </c>
      <c r="G6265" s="25">
        <v>2.147299142151478</v>
      </c>
      <c r="H6265" s="10">
        <v>0</v>
      </c>
    </row>
    <row r="6266" spans="1:8" x14ac:dyDescent="0.35">
      <c r="A6266" s="9" t="str">
        <f t="shared" si="207"/>
        <v>CONSUMO PER CAPITA (kg ó litros por individuo)Lechugas Ing.NIVEL ALTO</v>
      </c>
      <c r="B6266" s="9">
        <v>0</v>
      </c>
      <c r="C6266" s="9">
        <v>0</v>
      </c>
      <c r="D6266" t="s">
        <v>256</v>
      </c>
      <c r="E6266" s="25">
        <v>2.3213962211920398</v>
      </c>
      <c r="F6266" s="25">
        <v>2.213215764315267</v>
      </c>
      <c r="G6266" s="25">
        <v>2.1111738874722392</v>
      </c>
      <c r="H6266" s="10">
        <v>0</v>
      </c>
    </row>
    <row r="6267" spans="1:8" x14ac:dyDescent="0.35">
      <c r="A6267" s="9" t="str">
        <f t="shared" si="207"/>
        <v>CONSUMO PER CAPITA (kg ó litros por individuo)Lechugas Ing.NIVEL MEDIO ALTO</v>
      </c>
      <c r="B6267" s="9">
        <v>0</v>
      </c>
      <c r="C6267" s="9">
        <v>0</v>
      </c>
      <c r="D6267" t="s">
        <v>257</v>
      </c>
      <c r="E6267" s="25">
        <v>2.0106345094003331</v>
      </c>
      <c r="F6267" s="25">
        <v>1.9866435574110661</v>
      </c>
      <c r="G6267" s="25">
        <v>2.4083401340647979</v>
      </c>
      <c r="H6267" s="10">
        <v>0</v>
      </c>
    </row>
    <row r="6268" spans="1:8" x14ac:dyDescent="0.35">
      <c r="A6268" s="9" t="str">
        <f t="shared" si="207"/>
        <v>CONSUMO PER CAPITA (kg ó litros por individuo)Lechugas Ing.NIVEL MEDIO</v>
      </c>
      <c r="B6268" s="9">
        <v>0</v>
      </c>
      <c r="C6268" s="9">
        <v>0</v>
      </c>
      <c r="D6268" t="s">
        <v>258</v>
      </c>
      <c r="E6268" s="25">
        <v>1.9299461773683</v>
      </c>
      <c r="F6268" s="25">
        <v>1.9941197033708675</v>
      </c>
      <c r="G6268" s="25">
        <v>2.1134920920388569</v>
      </c>
      <c r="H6268" s="10">
        <v>0</v>
      </c>
    </row>
    <row r="6269" spans="1:8" x14ac:dyDescent="0.35">
      <c r="A6269" s="9" t="str">
        <f t="shared" si="207"/>
        <v>CONSUMO PER CAPITA (kg ó litros por individuo)Lechugas Ing.NIVEL MEDIO BAJO</v>
      </c>
      <c r="B6269" s="9">
        <v>0</v>
      </c>
      <c r="C6269" s="9">
        <v>0</v>
      </c>
      <c r="D6269" t="s">
        <v>259</v>
      </c>
      <c r="E6269" s="25">
        <v>1.7568632037032379</v>
      </c>
      <c r="F6269" s="25">
        <v>1.7856727706918942</v>
      </c>
      <c r="G6269" s="25">
        <v>1.7239766431960672</v>
      </c>
      <c r="H6269" s="10">
        <v>0</v>
      </c>
    </row>
    <row r="6270" spans="1:8" x14ac:dyDescent="0.35">
      <c r="A6270" s="9" t="str">
        <f t="shared" si="207"/>
        <v>CONSUMO PER CAPITA (kg ó litros por individuo)Lechugas Ing.NIVEL BAJO</v>
      </c>
      <c r="B6270" s="9">
        <v>0</v>
      </c>
      <c r="C6270" s="9">
        <v>0</v>
      </c>
      <c r="D6270" t="s">
        <v>260</v>
      </c>
      <c r="E6270" s="25">
        <v>1.7327383788715205</v>
      </c>
      <c r="F6270" s="25">
        <v>1.8240909906597316</v>
      </c>
      <c r="G6270" s="25">
        <v>1.6977653230056309</v>
      </c>
      <c r="H6270" s="10">
        <v>0</v>
      </c>
    </row>
    <row r="6271" spans="1:8" x14ac:dyDescent="0.35">
      <c r="A6271" s="9" t="str">
        <f t="shared" si="207"/>
        <v>CONSUMO PER CAPITA (kg ó litros por individuo)Lechugas Ing.HOMBRE</v>
      </c>
      <c r="B6271" s="9">
        <v>0</v>
      </c>
      <c r="C6271" s="9">
        <v>0</v>
      </c>
      <c r="D6271" t="s">
        <v>173</v>
      </c>
      <c r="E6271" s="25">
        <v>1.8609985954540083</v>
      </c>
      <c r="F6271" s="25">
        <v>1.9533029185153414</v>
      </c>
      <c r="G6271" s="25">
        <v>1.9177734362881422</v>
      </c>
      <c r="H6271" s="10">
        <v>0</v>
      </c>
    </row>
    <row r="6272" spans="1:8" x14ac:dyDescent="0.35">
      <c r="A6272" s="9" t="str">
        <f t="shared" si="207"/>
        <v>CONSUMO PER CAPITA (kg ó litros por individuo)Lechugas Ing.MUJER</v>
      </c>
      <c r="B6272" s="9">
        <v>0</v>
      </c>
      <c r="C6272" s="9">
        <v>0</v>
      </c>
      <c r="D6272" t="s">
        <v>174</v>
      </c>
      <c r="E6272" s="25">
        <v>2.0557700511827921</v>
      </c>
      <c r="F6272" s="25">
        <v>1.9917073941701315</v>
      </c>
      <c r="G6272" s="25">
        <v>2.0973486583326308</v>
      </c>
      <c r="H6272" s="10">
        <v>0</v>
      </c>
    </row>
    <row r="6273" spans="1:8" x14ac:dyDescent="0.35">
      <c r="A6273" s="9" t="str">
        <f>$B$4683&amp;$C$6273&amp;D6273</f>
        <v>CONSUMO PER CAPITA (kg ó litros por individuo)Setas Ing.T.ESPAÑA</v>
      </c>
      <c r="B6273" s="9">
        <v>0</v>
      </c>
      <c r="C6273" s="9" t="s">
        <v>119</v>
      </c>
      <c r="D6273" t="s">
        <v>145</v>
      </c>
      <c r="E6273" s="25">
        <v>0.52751056444192768</v>
      </c>
      <c r="F6273" s="25">
        <v>0.52500570120753409</v>
      </c>
      <c r="G6273" s="25">
        <v>0.50160528575369157</v>
      </c>
      <c r="H6273" s="10">
        <v>0</v>
      </c>
    </row>
    <row r="6274" spans="1:8" x14ac:dyDescent="0.35">
      <c r="A6274" s="9" t="str">
        <f t="shared" ref="A6274:A6302" si="208">$B$4683&amp;$C$6273&amp;D6274</f>
        <v>CONSUMO PER CAPITA (kg ó litros por individuo)Setas Ing.BCN AM</v>
      </c>
      <c r="B6274" s="9">
        <v>0</v>
      </c>
      <c r="C6274" s="9">
        <v>0</v>
      </c>
      <c r="D6274" t="s">
        <v>147</v>
      </c>
      <c r="E6274" s="25">
        <v>0.53890942416431342</v>
      </c>
      <c r="F6274" s="25">
        <v>0.45068612139295788</v>
      </c>
      <c r="G6274" s="25">
        <v>0.47588571386593376</v>
      </c>
      <c r="H6274" s="10">
        <v>0</v>
      </c>
    </row>
    <row r="6275" spans="1:8" x14ac:dyDescent="0.35">
      <c r="A6275" s="9" t="str">
        <f t="shared" si="208"/>
        <v>CONSUMO PER CAPITA (kg ó litros por individuo)Setas Ing.REST.CAT ARAGON</v>
      </c>
      <c r="B6275" s="9">
        <v>0</v>
      </c>
      <c r="C6275" s="9">
        <v>0</v>
      </c>
      <c r="D6275" t="s">
        <v>148</v>
      </c>
      <c r="E6275" s="25">
        <v>0.51886817069291125</v>
      </c>
      <c r="F6275" s="25">
        <v>0.53845889649349832</v>
      </c>
      <c r="G6275" s="25">
        <v>0.50381628067849393</v>
      </c>
      <c r="H6275" s="10">
        <v>0</v>
      </c>
    </row>
    <row r="6276" spans="1:8" x14ac:dyDescent="0.35">
      <c r="A6276" s="9" t="str">
        <f t="shared" si="208"/>
        <v>CONSUMO PER CAPITA (kg ó litros por individuo)Setas Ing.LEVANTE</v>
      </c>
      <c r="B6276" s="9">
        <v>0</v>
      </c>
      <c r="C6276" s="9">
        <v>0</v>
      </c>
      <c r="D6276" t="s">
        <v>149</v>
      </c>
      <c r="E6276" s="25">
        <v>0.63764630978475545</v>
      </c>
      <c r="F6276" s="25">
        <v>0.65803281658503965</v>
      </c>
      <c r="G6276" s="25">
        <v>0.57372389631225562</v>
      </c>
      <c r="H6276" s="10">
        <v>0</v>
      </c>
    </row>
    <row r="6277" spans="1:8" x14ac:dyDescent="0.35">
      <c r="A6277" s="9" t="str">
        <f t="shared" si="208"/>
        <v>CONSUMO PER CAPITA (kg ó litros por individuo)Setas Ing.ANDALUCIA</v>
      </c>
      <c r="B6277" s="9">
        <v>0</v>
      </c>
      <c r="C6277" s="9">
        <v>0</v>
      </c>
      <c r="D6277" t="s">
        <v>150</v>
      </c>
      <c r="E6277" s="25">
        <v>0.46556706151684835</v>
      </c>
      <c r="F6277" s="25">
        <v>0.53317994108928801</v>
      </c>
      <c r="G6277" s="25">
        <v>0.48125328147134422</v>
      </c>
      <c r="H6277" s="10">
        <v>0</v>
      </c>
    </row>
    <row r="6278" spans="1:8" x14ac:dyDescent="0.35">
      <c r="A6278" s="9" t="str">
        <f t="shared" si="208"/>
        <v>CONSUMO PER CAPITA (kg ó litros por individuo)Setas Ing.MDD AM</v>
      </c>
      <c r="B6278" s="9">
        <v>0</v>
      </c>
      <c r="C6278" s="9">
        <v>0</v>
      </c>
      <c r="D6278" t="s">
        <v>151</v>
      </c>
      <c r="E6278" s="25">
        <v>0.71896148706752694</v>
      </c>
      <c r="F6278" s="25">
        <v>0.59061330375483567</v>
      </c>
      <c r="G6278" s="25">
        <v>0.63215723654385336</v>
      </c>
      <c r="H6278" s="10">
        <v>0</v>
      </c>
    </row>
    <row r="6279" spans="1:8" x14ac:dyDescent="0.35">
      <c r="A6279" s="9" t="str">
        <f t="shared" si="208"/>
        <v>CONSUMO PER CAPITA (kg ó litros por individuo)Setas Ing.RTO CENTRO</v>
      </c>
      <c r="B6279" s="9">
        <v>0</v>
      </c>
      <c r="C6279" s="9">
        <v>0</v>
      </c>
      <c r="D6279" t="s">
        <v>152</v>
      </c>
      <c r="E6279" s="25">
        <v>0.39560291299554656</v>
      </c>
      <c r="F6279" s="25">
        <v>0.42394337597478426</v>
      </c>
      <c r="G6279" s="25">
        <v>0.49648936667706045</v>
      </c>
      <c r="H6279" s="10">
        <v>0</v>
      </c>
    </row>
    <row r="6280" spans="1:8" x14ac:dyDescent="0.35">
      <c r="A6280" s="9" t="str">
        <f t="shared" si="208"/>
        <v>CONSUMO PER CAPITA (kg ó litros por individuo)Setas Ing.NORTE-CENTRO</v>
      </c>
      <c r="B6280" s="9">
        <v>0</v>
      </c>
      <c r="C6280" s="9">
        <v>0</v>
      </c>
      <c r="D6280" t="s">
        <v>153</v>
      </c>
      <c r="E6280" s="25">
        <v>0.48188323051004689</v>
      </c>
      <c r="F6280" s="25">
        <v>0.5020861002587822</v>
      </c>
      <c r="G6280" s="25">
        <v>0.38787925292569286</v>
      </c>
      <c r="H6280" s="10">
        <v>0</v>
      </c>
    </row>
    <row r="6281" spans="1:8" x14ac:dyDescent="0.35">
      <c r="A6281" s="9" t="str">
        <f t="shared" si="208"/>
        <v>CONSUMO PER CAPITA (kg ó litros por individuo)Setas Ing.NOROESTE</v>
      </c>
      <c r="B6281" s="9">
        <v>0</v>
      </c>
      <c r="C6281" s="9">
        <v>0</v>
      </c>
      <c r="D6281" t="s">
        <v>154</v>
      </c>
      <c r="E6281" s="25">
        <v>0.38322975455377306</v>
      </c>
      <c r="F6281" s="25">
        <v>0.36836964081019163</v>
      </c>
      <c r="G6281" s="25">
        <v>0.37492008173699864</v>
      </c>
      <c r="H6281" s="10">
        <v>0</v>
      </c>
    </row>
    <row r="6282" spans="1:8" x14ac:dyDescent="0.35">
      <c r="A6282" s="9" t="str">
        <f t="shared" si="208"/>
        <v>CONSUMO PER CAPITA (kg ó litros por individuo)Setas Ing.&lt;2MIL</v>
      </c>
      <c r="B6282" s="9">
        <v>0</v>
      </c>
      <c r="C6282" s="9">
        <v>0</v>
      </c>
      <c r="D6282" t="s">
        <v>155</v>
      </c>
      <c r="E6282" s="25">
        <v>0.41886230095178056</v>
      </c>
      <c r="F6282" s="25">
        <v>0.51737603198906124</v>
      </c>
      <c r="G6282" s="25">
        <v>0.54059207170945422</v>
      </c>
      <c r="H6282" s="10">
        <v>0</v>
      </c>
    </row>
    <row r="6283" spans="1:8" x14ac:dyDescent="0.35">
      <c r="A6283" s="9" t="str">
        <f t="shared" si="208"/>
        <v>CONSUMO PER CAPITA (kg ó litros por individuo)Setas Ing.2-5MIL</v>
      </c>
      <c r="B6283" s="9">
        <v>0</v>
      </c>
      <c r="C6283" s="9">
        <v>0</v>
      </c>
      <c r="D6283" t="s">
        <v>156</v>
      </c>
      <c r="E6283" s="25">
        <v>0.33555638169398205</v>
      </c>
      <c r="F6283" s="25">
        <v>0.38259498929543168</v>
      </c>
      <c r="G6283" s="25">
        <v>0.24202086731452241</v>
      </c>
      <c r="H6283" s="10">
        <v>0</v>
      </c>
    </row>
    <row r="6284" spans="1:8" x14ac:dyDescent="0.35">
      <c r="A6284" s="9" t="str">
        <f t="shared" si="208"/>
        <v>CONSUMO PER CAPITA (kg ó litros por individuo)Setas Ing.5-10MIL</v>
      </c>
      <c r="B6284" s="9">
        <v>0</v>
      </c>
      <c r="C6284" s="9">
        <v>0</v>
      </c>
      <c r="D6284" t="s">
        <v>157</v>
      </c>
      <c r="E6284" s="25">
        <v>0.39618614853684359</v>
      </c>
      <c r="F6284" s="25">
        <v>0.49719519699011999</v>
      </c>
      <c r="G6284" s="25">
        <v>0.50012411254630185</v>
      </c>
      <c r="H6284" s="10">
        <v>0</v>
      </c>
    </row>
    <row r="6285" spans="1:8" x14ac:dyDescent="0.35">
      <c r="A6285" s="9" t="str">
        <f t="shared" si="208"/>
        <v>CONSUMO PER CAPITA (kg ó litros por individuo)Setas Ing.10-30MIL</v>
      </c>
      <c r="B6285" s="9">
        <v>0</v>
      </c>
      <c r="C6285" s="9">
        <v>0</v>
      </c>
      <c r="D6285" t="s">
        <v>158</v>
      </c>
      <c r="E6285" s="25">
        <v>0.34702547147856666</v>
      </c>
      <c r="F6285" s="25">
        <v>0.43981507880318621</v>
      </c>
      <c r="G6285" s="25">
        <v>0.48155810586666492</v>
      </c>
      <c r="H6285" s="10">
        <v>0</v>
      </c>
    </row>
    <row r="6286" spans="1:8" x14ac:dyDescent="0.35">
      <c r="A6286" s="9" t="str">
        <f t="shared" si="208"/>
        <v>CONSUMO PER CAPITA (kg ó litros por individuo)Setas Ing.30-100MIL</v>
      </c>
      <c r="B6286" s="9">
        <v>0</v>
      </c>
      <c r="C6286" s="9">
        <v>0</v>
      </c>
      <c r="D6286" t="s">
        <v>159</v>
      </c>
      <c r="E6286" s="25">
        <v>0.59663591788541748</v>
      </c>
      <c r="F6286" s="25">
        <v>0.51200020223131326</v>
      </c>
      <c r="G6286" s="25">
        <v>0.57028368275970276</v>
      </c>
      <c r="H6286" s="10">
        <v>0</v>
      </c>
    </row>
    <row r="6287" spans="1:8" x14ac:dyDescent="0.35">
      <c r="A6287" s="9" t="str">
        <f t="shared" si="208"/>
        <v>CONSUMO PER CAPITA (kg ó litros por individuo)Setas Ing.100-200MIL</v>
      </c>
      <c r="B6287" s="9">
        <v>0</v>
      </c>
      <c r="C6287" s="9">
        <v>0</v>
      </c>
      <c r="D6287" t="s">
        <v>160</v>
      </c>
      <c r="E6287" s="25">
        <v>0.6601011651817652</v>
      </c>
      <c r="F6287" s="25">
        <v>0.61024052241007298</v>
      </c>
      <c r="G6287" s="25">
        <v>0.53529562936849839</v>
      </c>
      <c r="H6287" s="10">
        <v>0</v>
      </c>
    </row>
    <row r="6288" spans="1:8" x14ac:dyDescent="0.35">
      <c r="A6288" s="9" t="str">
        <f t="shared" si="208"/>
        <v>CONSUMO PER CAPITA (kg ó litros por individuo)Setas Ing.200-500MIL</v>
      </c>
      <c r="B6288" s="9">
        <v>0</v>
      </c>
      <c r="C6288" s="9">
        <v>0</v>
      </c>
      <c r="D6288" t="s">
        <v>161</v>
      </c>
      <c r="E6288" s="25">
        <v>0.74869704364035838</v>
      </c>
      <c r="F6288" s="25">
        <v>0.66761724083995377</v>
      </c>
      <c r="G6288" s="25">
        <v>0.59513322826053072</v>
      </c>
      <c r="H6288" s="10">
        <v>0</v>
      </c>
    </row>
    <row r="6289" spans="1:8" x14ac:dyDescent="0.35">
      <c r="A6289" s="9" t="str">
        <f t="shared" si="208"/>
        <v>CONSUMO PER CAPITA (kg ó litros por individuo)Setas Ing.&gt;500MIL</v>
      </c>
      <c r="B6289" s="9">
        <v>0</v>
      </c>
      <c r="C6289" s="9">
        <v>0</v>
      </c>
      <c r="D6289" t="s">
        <v>162</v>
      </c>
      <c r="E6289" s="25">
        <v>0.56253595436941872</v>
      </c>
      <c r="F6289" s="25">
        <v>0.54404817408002049</v>
      </c>
      <c r="G6289" s="25">
        <v>0.43765707606039006</v>
      </c>
      <c r="H6289" s="10">
        <v>0</v>
      </c>
    </row>
    <row r="6290" spans="1:8" x14ac:dyDescent="0.35">
      <c r="A6290" s="9" t="str">
        <f t="shared" si="208"/>
        <v>CONSUMO PER CAPITA (kg ó litros por individuo)Setas Ing.DE 15 A 19 AÑOS</v>
      </c>
      <c r="B6290" s="9">
        <v>0</v>
      </c>
      <c r="C6290" s="9">
        <v>0</v>
      </c>
      <c r="D6290" t="s">
        <v>163</v>
      </c>
      <c r="E6290" s="25">
        <v>5.5602725000106268E-2</v>
      </c>
      <c r="F6290" s="25">
        <v>0.19563540698869478</v>
      </c>
      <c r="G6290" s="25">
        <v>5.4592078411424064E-2</v>
      </c>
      <c r="H6290" s="10">
        <v>0</v>
      </c>
    </row>
    <row r="6291" spans="1:8" x14ac:dyDescent="0.35">
      <c r="A6291" s="9" t="str">
        <f t="shared" si="208"/>
        <v>CONSUMO PER CAPITA (kg ó litros por individuo)Setas Ing.DE 20 A 24 AÑOS</v>
      </c>
      <c r="B6291" s="9">
        <v>0</v>
      </c>
      <c r="C6291" s="9">
        <v>0</v>
      </c>
      <c r="D6291" t="s">
        <v>164</v>
      </c>
      <c r="E6291" s="25">
        <v>0.22886029359185656</v>
      </c>
      <c r="F6291" s="25">
        <v>0.25566307494685453</v>
      </c>
      <c r="G6291" s="25">
        <v>9.3379387914366077E-2</v>
      </c>
      <c r="H6291" s="10">
        <v>0</v>
      </c>
    </row>
    <row r="6292" spans="1:8" x14ac:dyDescent="0.35">
      <c r="A6292" s="9" t="str">
        <f t="shared" si="208"/>
        <v>CONSUMO PER CAPITA (kg ó litros por individuo)Setas Ing.DE 25 A 34 AÑOS</v>
      </c>
      <c r="B6292" s="9">
        <v>0</v>
      </c>
      <c r="C6292" s="9">
        <v>0</v>
      </c>
      <c r="D6292" t="s">
        <v>165</v>
      </c>
      <c r="E6292" s="25">
        <v>0.46046950103262396</v>
      </c>
      <c r="F6292" s="25">
        <v>0.44822486522296917</v>
      </c>
      <c r="G6292" s="25">
        <v>0.38840874477885845</v>
      </c>
      <c r="H6292" s="10">
        <v>0</v>
      </c>
    </row>
    <row r="6293" spans="1:8" x14ac:dyDescent="0.35">
      <c r="A6293" s="9" t="str">
        <f t="shared" si="208"/>
        <v>CONSUMO PER CAPITA (kg ó litros por individuo)Setas Ing.DE 35 A 49 AÑOS</v>
      </c>
      <c r="B6293" s="9">
        <v>0</v>
      </c>
      <c r="C6293" s="9">
        <v>0</v>
      </c>
      <c r="D6293" t="s">
        <v>166</v>
      </c>
      <c r="E6293" s="25">
        <v>0.54209745295396294</v>
      </c>
      <c r="F6293" s="25">
        <v>0.43991668037528936</v>
      </c>
      <c r="G6293" s="25">
        <v>0.46613310180144191</v>
      </c>
      <c r="H6293" s="10">
        <v>0</v>
      </c>
    </row>
    <row r="6294" spans="1:8" x14ac:dyDescent="0.35">
      <c r="A6294" s="9" t="str">
        <f t="shared" si="208"/>
        <v>CONSUMO PER CAPITA (kg ó litros por individuo)Setas Ing.DE 50 A 59 AÑOS</v>
      </c>
      <c r="B6294" s="9">
        <v>0</v>
      </c>
      <c r="C6294" s="9">
        <v>0</v>
      </c>
      <c r="D6294" t="s">
        <v>167</v>
      </c>
      <c r="E6294" s="25">
        <v>0.63673692484019018</v>
      </c>
      <c r="F6294" s="25">
        <v>0.76348985288825999</v>
      </c>
      <c r="G6294" s="25">
        <v>0.74914079643154841</v>
      </c>
      <c r="H6294" s="10">
        <v>0</v>
      </c>
    </row>
    <row r="6295" spans="1:8" x14ac:dyDescent="0.35">
      <c r="A6295" s="9" t="str">
        <f t="shared" si="208"/>
        <v>CONSUMO PER CAPITA (kg ó litros por individuo)Setas Ing.DE 60 A 75 AÑOS</v>
      </c>
      <c r="B6295" s="9">
        <v>0</v>
      </c>
      <c r="C6295" s="9">
        <v>0</v>
      </c>
      <c r="D6295" t="s">
        <v>168</v>
      </c>
      <c r="E6295" s="25">
        <v>0.6823755785245571</v>
      </c>
      <c r="F6295" s="25">
        <v>0.65425963297346079</v>
      </c>
      <c r="G6295" s="25">
        <v>0.65936572234336133</v>
      </c>
      <c r="H6295" s="10">
        <v>0</v>
      </c>
    </row>
    <row r="6296" spans="1:8" x14ac:dyDescent="0.35">
      <c r="A6296" s="9" t="str">
        <f t="shared" si="208"/>
        <v>CONSUMO PER CAPITA (kg ó litros por individuo)Setas Ing.NIVEL ALTO</v>
      </c>
      <c r="B6296" s="9">
        <v>0</v>
      </c>
      <c r="C6296" s="9">
        <v>0</v>
      </c>
      <c r="D6296" t="s">
        <v>256</v>
      </c>
      <c r="E6296" s="25">
        <v>0.5563465655297305</v>
      </c>
      <c r="F6296" s="25">
        <v>0.57631211180631614</v>
      </c>
      <c r="G6296" s="25">
        <v>0.57137667092351729</v>
      </c>
      <c r="H6296" s="10">
        <v>0</v>
      </c>
    </row>
    <row r="6297" spans="1:8" x14ac:dyDescent="0.35">
      <c r="A6297" s="9" t="str">
        <f t="shared" si="208"/>
        <v>CONSUMO PER CAPITA (kg ó litros por individuo)Setas Ing.NIVEL MEDIO ALTO</v>
      </c>
      <c r="B6297" s="9">
        <v>0</v>
      </c>
      <c r="C6297" s="9">
        <v>0</v>
      </c>
      <c r="D6297" t="s">
        <v>257</v>
      </c>
      <c r="E6297" s="25">
        <v>0.59147993024880807</v>
      </c>
      <c r="F6297" s="25">
        <v>0.60658637346261735</v>
      </c>
      <c r="G6297" s="25">
        <v>0.48021160384430189</v>
      </c>
      <c r="H6297" s="10">
        <v>0</v>
      </c>
    </row>
    <row r="6298" spans="1:8" x14ac:dyDescent="0.35">
      <c r="A6298" s="9" t="str">
        <f t="shared" si="208"/>
        <v>CONSUMO PER CAPITA (kg ó litros por individuo)Setas Ing.NIVEL MEDIO</v>
      </c>
      <c r="B6298" s="9">
        <v>0</v>
      </c>
      <c r="C6298" s="9">
        <v>0</v>
      </c>
      <c r="D6298" t="s">
        <v>258</v>
      </c>
      <c r="E6298" s="25">
        <v>0.60912364837708799</v>
      </c>
      <c r="F6298" s="25">
        <v>0.56156213283811585</v>
      </c>
      <c r="G6298" s="25">
        <v>0.53167141916648819</v>
      </c>
      <c r="H6298" s="10">
        <v>0</v>
      </c>
    </row>
    <row r="6299" spans="1:8" x14ac:dyDescent="0.35">
      <c r="A6299" s="9" t="str">
        <f t="shared" si="208"/>
        <v>CONSUMO PER CAPITA (kg ó litros por individuo)Setas Ing.NIVEL MEDIO BAJO</v>
      </c>
      <c r="B6299" s="9">
        <v>0</v>
      </c>
      <c r="C6299" s="9">
        <v>0</v>
      </c>
      <c r="D6299" t="s">
        <v>259</v>
      </c>
      <c r="E6299" s="25">
        <v>0.62997481020688872</v>
      </c>
      <c r="F6299" s="25">
        <v>0.44343588608568502</v>
      </c>
      <c r="G6299" s="25">
        <v>0.46468285618989646</v>
      </c>
      <c r="H6299" s="10">
        <v>0</v>
      </c>
    </row>
    <row r="6300" spans="1:8" x14ac:dyDescent="0.35">
      <c r="A6300" s="9" t="str">
        <f t="shared" si="208"/>
        <v>CONSUMO PER CAPITA (kg ó litros por individuo)Setas Ing.NIVEL BAJO</v>
      </c>
      <c r="B6300" s="9">
        <v>0</v>
      </c>
      <c r="C6300" s="9">
        <v>0</v>
      </c>
      <c r="D6300" t="s">
        <v>260</v>
      </c>
      <c r="E6300" s="25">
        <v>0.30213402448250598</v>
      </c>
      <c r="F6300" s="25">
        <v>0.43329155846739942</v>
      </c>
      <c r="G6300" s="25">
        <v>0.43599230271831324</v>
      </c>
      <c r="H6300" s="10">
        <v>0</v>
      </c>
    </row>
    <row r="6301" spans="1:8" x14ac:dyDescent="0.35">
      <c r="A6301" s="9" t="str">
        <f t="shared" si="208"/>
        <v>CONSUMO PER CAPITA (kg ó litros por individuo)Setas Ing.HOMBRE</v>
      </c>
      <c r="B6301" s="9">
        <v>0</v>
      </c>
      <c r="C6301" s="9">
        <v>0</v>
      </c>
      <c r="D6301" t="s">
        <v>173</v>
      </c>
      <c r="E6301" s="25">
        <v>0.48611131922970707</v>
      </c>
      <c r="F6301" s="25">
        <v>0.47612673112044129</v>
      </c>
      <c r="G6301" s="25">
        <v>0.45754606536348857</v>
      </c>
      <c r="H6301" s="10">
        <v>0</v>
      </c>
    </row>
    <row r="6302" spans="1:8" x14ac:dyDescent="0.35">
      <c r="A6302" s="9" t="str">
        <f t="shared" si="208"/>
        <v>CONSUMO PER CAPITA (kg ó litros por individuo)Setas Ing.MUJER</v>
      </c>
      <c r="B6302" s="9">
        <v>0</v>
      </c>
      <c r="C6302" s="9">
        <v>0</v>
      </c>
      <c r="D6302" t="s">
        <v>174</v>
      </c>
      <c r="E6302" s="25">
        <v>0.56849037998566665</v>
      </c>
      <c r="F6302" s="25">
        <v>0.57330154697339097</v>
      </c>
      <c r="G6302" s="25">
        <v>0.54506682628990399</v>
      </c>
      <c r="H6302" s="10">
        <v>0</v>
      </c>
    </row>
    <row r="6303" spans="1:8" x14ac:dyDescent="0.35">
      <c r="A6303" s="9" t="str">
        <f>$B$4683&amp;$C$6303&amp;D6303</f>
        <v>CONSUMO PER CAPITA (kg ó litros por individuo)Esparragos Ing.T.ESPAÑA</v>
      </c>
      <c r="B6303" s="9">
        <v>0</v>
      </c>
      <c r="C6303" s="9" t="s">
        <v>120</v>
      </c>
      <c r="D6303" t="s">
        <v>145</v>
      </c>
      <c r="E6303" s="25">
        <v>8.9341694726813289E-2</v>
      </c>
      <c r="F6303" s="25">
        <v>7.9252698451931891E-2</v>
      </c>
      <c r="G6303" s="25">
        <v>8.0159784008773605E-2</v>
      </c>
      <c r="H6303" s="10">
        <v>0</v>
      </c>
    </row>
    <row r="6304" spans="1:8" x14ac:dyDescent="0.35">
      <c r="A6304" s="9" t="str">
        <f t="shared" ref="A6304:A6332" si="209">$B$4683&amp;$C$6303&amp;D6304</f>
        <v>CONSUMO PER CAPITA (kg ó litros por individuo)Esparragos Ing.BCN AM</v>
      </c>
      <c r="B6304" s="9">
        <v>0</v>
      </c>
      <c r="C6304" s="9">
        <v>0</v>
      </c>
      <c r="D6304" t="s">
        <v>147</v>
      </c>
      <c r="E6304" s="25">
        <v>0.11644969697264927</v>
      </c>
      <c r="F6304" s="25">
        <v>5.0712171533911381E-2</v>
      </c>
      <c r="G6304" s="25">
        <v>6.4554916718079572E-2</v>
      </c>
      <c r="H6304" s="10">
        <v>0</v>
      </c>
    </row>
    <row r="6305" spans="1:8" x14ac:dyDescent="0.35">
      <c r="A6305" s="9" t="str">
        <f t="shared" si="209"/>
        <v>CONSUMO PER CAPITA (kg ó litros por individuo)Esparragos Ing.REST.CAT ARAGON</v>
      </c>
      <c r="B6305" s="9">
        <v>0</v>
      </c>
      <c r="C6305" s="9">
        <v>0</v>
      </c>
      <c r="D6305" t="s">
        <v>148</v>
      </c>
      <c r="E6305" s="25">
        <v>0.1024274579158439</v>
      </c>
      <c r="F6305" s="25">
        <v>9.3089453083376017E-2</v>
      </c>
      <c r="G6305" s="25">
        <v>6.4181103346545476E-2</v>
      </c>
      <c r="H6305" s="10">
        <v>0</v>
      </c>
    </row>
    <row r="6306" spans="1:8" x14ac:dyDescent="0.35">
      <c r="A6306" s="9" t="str">
        <f t="shared" si="209"/>
        <v>CONSUMO PER CAPITA (kg ó litros por individuo)Esparragos Ing.LEVANTE</v>
      </c>
      <c r="B6306" s="9">
        <v>0</v>
      </c>
      <c r="C6306" s="9">
        <v>0</v>
      </c>
      <c r="D6306" t="s">
        <v>149</v>
      </c>
      <c r="E6306" s="25">
        <v>6.1158524426943757E-2</v>
      </c>
      <c r="F6306" s="25">
        <v>6.9719059095801783E-2</v>
      </c>
      <c r="G6306" s="25">
        <v>7.0640618876295955E-2</v>
      </c>
      <c r="H6306" s="10">
        <v>0</v>
      </c>
    </row>
    <row r="6307" spans="1:8" x14ac:dyDescent="0.35">
      <c r="A6307" s="9" t="str">
        <f t="shared" si="209"/>
        <v>CONSUMO PER CAPITA (kg ó litros por individuo)Esparragos Ing.ANDALUCIA</v>
      </c>
      <c r="B6307" s="9">
        <v>0</v>
      </c>
      <c r="C6307" s="9">
        <v>0</v>
      </c>
      <c r="D6307" t="s">
        <v>150</v>
      </c>
      <c r="E6307" s="25">
        <v>4.6807342619436081E-2</v>
      </c>
      <c r="F6307" s="25">
        <v>5.947645514997546E-2</v>
      </c>
      <c r="G6307" s="25">
        <v>6.3539167306802716E-2</v>
      </c>
      <c r="H6307" s="10">
        <v>0</v>
      </c>
    </row>
    <row r="6308" spans="1:8" x14ac:dyDescent="0.35">
      <c r="A6308" s="9" t="str">
        <f t="shared" si="209"/>
        <v>CONSUMO PER CAPITA (kg ó litros por individuo)Esparragos Ing.MDD AM</v>
      </c>
      <c r="B6308" s="9">
        <v>0</v>
      </c>
      <c r="C6308" s="9">
        <v>0</v>
      </c>
      <c r="D6308" t="s">
        <v>151</v>
      </c>
      <c r="E6308" s="25">
        <v>0.16397684796083858</v>
      </c>
      <c r="F6308" s="25">
        <v>0.14252085030739764</v>
      </c>
      <c r="G6308" s="25">
        <v>0.10962460716142598</v>
      </c>
      <c r="H6308" s="10">
        <v>0</v>
      </c>
    </row>
    <row r="6309" spans="1:8" x14ac:dyDescent="0.35">
      <c r="A6309" s="9" t="str">
        <f t="shared" si="209"/>
        <v>CONSUMO PER CAPITA (kg ó litros por individuo)Esparragos Ing.RTO CENTRO</v>
      </c>
      <c r="B6309" s="9">
        <v>0</v>
      </c>
      <c r="C6309" s="9">
        <v>0</v>
      </c>
      <c r="D6309" t="s">
        <v>152</v>
      </c>
      <c r="E6309" s="25">
        <v>8.4914664470950058E-2</v>
      </c>
      <c r="F6309" s="25">
        <v>8.9780108708364004E-2</v>
      </c>
      <c r="G6309" s="25">
        <v>0.16163484337294345</v>
      </c>
      <c r="H6309" s="10">
        <v>0</v>
      </c>
    </row>
    <row r="6310" spans="1:8" x14ac:dyDescent="0.35">
      <c r="A6310" s="9" t="str">
        <f t="shared" si="209"/>
        <v>CONSUMO PER CAPITA (kg ó litros por individuo)Esparragos Ing.NORTE-CENTRO</v>
      </c>
      <c r="B6310" s="9">
        <v>0</v>
      </c>
      <c r="C6310" s="9">
        <v>0</v>
      </c>
      <c r="D6310" t="s">
        <v>153</v>
      </c>
      <c r="E6310" s="25">
        <v>0.1366218202548731</v>
      </c>
      <c r="F6310" s="25">
        <v>8.8841618807491363E-2</v>
      </c>
      <c r="G6310" s="25">
        <v>7.1583414629262085E-2</v>
      </c>
      <c r="H6310" s="10">
        <v>0</v>
      </c>
    </row>
    <row r="6311" spans="1:8" x14ac:dyDescent="0.35">
      <c r="A6311" s="9" t="str">
        <f t="shared" si="209"/>
        <v>CONSUMO PER CAPITA (kg ó litros por individuo)Esparragos Ing.NOROESTE</v>
      </c>
      <c r="B6311" s="9">
        <v>0</v>
      </c>
      <c r="C6311" s="9">
        <v>0</v>
      </c>
      <c r="D6311" t="s">
        <v>154</v>
      </c>
      <c r="E6311" s="25">
        <v>3.2748372180139484E-2</v>
      </c>
      <c r="F6311" s="25">
        <v>3.5993157950790666E-2</v>
      </c>
      <c r="G6311" s="25">
        <v>5.1673209222119425E-2</v>
      </c>
      <c r="H6311" s="10">
        <v>0</v>
      </c>
    </row>
    <row r="6312" spans="1:8" x14ac:dyDescent="0.35">
      <c r="A6312" s="9" t="str">
        <f t="shared" si="209"/>
        <v>CONSUMO PER CAPITA (kg ó litros por individuo)Esparragos Ing.&lt;2MIL</v>
      </c>
      <c r="B6312" s="9">
        <v>0</v>
      </c>
      <c r="C6312" s="9">
        <v>0</v>
      </c>
      <c r="D6312" t="s">
        <v>155</v>
      </c>
      <c r="E6312" s="25">
        <v>4.2924138967468779E-2</v>
      </c>
      <c r="F6312" s="25">
        <v>5.6964432415505153E-2</v>
      </c>
      <c r="G6312" s="25">
        <v>0.12067767577117941</v>
      </c>
      <c r="H6312" s="10">
        <v>0</v>
      </c>
    </row>
    <row r="6313" spans="1:8" x14ac:dyDescent="0.35">
      <c r="A6313" s="9" t="str">
        <f t="shared" si="209"/>
        <v>CONSUMO PER CAPITA (kg ó litros por individuo)Esparragos Ing.2-5MIL</v>
      </c>
      <c r="B6313" s="9">
        <v>0</v>
      </c>
      <c r="C6313" s="9">
        <v>0</v>
      </c>
      <c r="D6313" t="s">
        <v>156</v>
      </c>
      <c r="E6313" s="25">
        <v>1.4619947345212672E-2</v>
      </c>
      <c r="F6313" s="25">
        <v>7.3696737281254948E-2</v>
      </c>
      <c r="G6313" s="25">
        <v>3.9212279495095322E-2</v>
      </c>
      <c r="H6313" s="10">
        <v>0</v>
      </c>
    </row>
    <row r="6314" spans="1:8" x14ac:dyDescent="0.35">
      <c r="A6314" s="9" t="str">
        <f t="shared" si="209"/>
        <v>CONSUMO PER CAPITA (kg ó litros por individuo)Esparragos Ing.5-10MIL</v>
      </c>
      <c r="B6314" s="9">
        <v>0</v>
      </c>
      <c r="C6314" s="9">
        <v>0</v>
      </c>
      <c r="D6314" t="s">
        <v>157</v>
      </c>
      <c r="E6314" s="25">
        <v>7.5340260530041267E-2</v>
      </c>
      <c r="F6314" s="25">
        <v>9.7929370930010487E-2</v>
      </c>
      <c r="G6314" s="25">
        <v>9.2453736768512651E-2</v>
      </c>
      <c r="H6314" s="10">
        <v>0</v>
      </c>
    </row>
    <row r="6315" spans="1:8" x14ac:dyDescent="0.35">
      <c r="A6315" s="9" t="str">
        <f t="shared" si="209"/>
        <v>CONSUMO PER CAPITA (kg ó litros por individuo)Esparragos Ing.10-30MIL</v>
      </c>
      <c r="B6315" s="9">
        <v>0</v>
      </c>
      <c r="C6315" s="9">
        <v>0</v>
      </c>
      <c r="D6315" t="s">
        <v>158</v>
      </c>
      <c r="E6315" s="25">
        <v>5.0353018190548833E-2</v>
      </c>
      <c r="F6315" s="25">
        <v>4.5293904870653878E-2</v>
      </c>
      <c r="G6315" s="25">
        <v>8.5088573739055151E-2</v>
      </c>
      <c r="H6315" s="10">
        <v>0</v>
      </c>
    </row>
    <row r="6316" spans="1:8" x14ac:dyDescent="0.35">
      <c r="A6316" s="9" t="str">
        <f t="shared" si="209"/>
        <v>CONSUMO PER CAPITA (kg ó litros por individuo)Esparragos Ing.30-100MIL</v>
      </c>
      <c r="B6316" s="9">
        <v>0</v>
      </c>
      <c r="C6316" s="9">
        <v>0</v>
      </c>
      <c r="D6316" t="s">
        <v>159</v>
      </c>
      <c r="E6316" s="25">
        <v>9.3544135175995996E-2</v>
      </c>
      <c r="F6316" s="25">
        <v>7.2876710111183407E-2</v>
      </c>
      <c r="G6316" s="25">
        <v>9.4740936238679394E-2</v>
      </c>
      <c r="H6316" s="10">
        <v>0</v>
      </c>
    </row>
    <row r="6317" spans="1:8" x14ac:dyDescent="0.35">
      <c r="A6317" s="9" t="str">
        <f t="shared" si="209"/>
        <v>CONSUMO PER CAPITA (kg ó litros por individuo)Esparragos Ing.100-200MIL</v>
      </c>
      <c r="B6317" s="9">
        <v>0</v>
      </c>
      <c r="C6317" s="9">
        <v>0</v>
      </c>
      <c r="D6317" t="s">
        <v>160</v>
      </c>
      <c r="E6317" s="25">
        <v>0.21496624540366799</v>
      </c>
      <c r="F6317" s="25">
        <v>0.11330006510288008</v>
      </c>
      <c r="G6317" s="25">
        <v>9.8528906977312744E-2</v>
      </c>
      <c r="H6317" s="10">
        <v>0</v>
      </c>
    </row>
    <row r="6318" spans="1:8" x14ac:dyDescent="0.35">
      <c r="A6318" s="9" t="str">
        <f t="shared" si="209"/>
        <v>CONSUMO PER CAPITA (kg ó litros por individuo)Esparragos Ing.200-500MIL</v>
      </c>
      <c r="B6318" s="9">
        <v>0</v>
      </c>
      <c r="C6318" s="9">
        <v>0</v>
      </c>
      <c r="D6318" t="s">
        <v>161</v>
      </c>
      <c r="E6318" s="25">
        <v>4.8580815406573608E-2</v>
      </c>
      <c r="F6318" s="25">
        <v>5.0935549825554753E-2</v>
      </c>
      <c r="G6318" s="25">
        <v>4.9652018065039306E-2</v>
      </c>
      <c r="H6318" s="10">
        <v>0</v>
      </c>
    </row>
    <row r="6319" spans="1:8" x14ac:dyDescent="0.35">
      <c r="A6319" s="9" t="str">
        <f t="shared" si="209"/>
        <v>CONSUMO PER CAPITA (kg ó litros por individuo)Esparragos Ing.&gt;500MIL</v>
      </c>
      <c r="B6319" s="9">
        <v>0</v>
      </c>
      <c r="C6319" s="9">
        <v>0</v>
      </c>
      <c r="D6319" t="s">
        <v>162</v>
      </c>
      <c r="E6319" s="25">
        <v>0.13539200602878387</v>
      </c>
      <c r="F6319" s="25">
        <v>0.12591136840749967</v>
      </c>
      <c r="G6319" s="25">
        <v>6.4150546160809438E-2</v>
      </c>
      <c r="H6319" s="10">
        <v>0</v>
      </c>
    </row>
    <row r="6320" spans="1:8" x14ac:dyDescent="0.35">
      <c r="A6320" s="9" t="str">
        <f t="shared" si="209"/>
        <v>CONSUMO PER CAPITA (kg ó litros por individuo)Esparragos Ing.DE 15 A 19 AÑOS</v>
      </c>
      <c r="B6320" s="9">
        <v>0</v>
      </c>
      <c r="C6320" s="9">
        <v>0</v>
      </c>
      <c r="D6320" t="s">
        <v>163</v>
      </c>
      <c r="E6320" s="25" t="s">
        <v>282</v>
      </c>
      <c r="F6320" s="25">
        <v>1.6542858541359968E-2</v>
      </c>
      <c r="G6320" s="25" t="s">
        <v>282</v>
      </c>
      <c r="H6320" s="10">
        <v>0</v>
      </c>
    </row>
    <row r="6321" spans="1:8" x14ac:dyDescent="0.35">
      <c r="A6321" s="9" t="str">
        <f t="shared" si="209"/>
        <v>CONSUMO PER CAPITA (kg ó litros por individuo)Esparragos Ing.DE 20 A 24 AÑOS</v>
      </c>
      <c r="B6321" s="9">
        <v>0</v>
      </c>
      <c r="C6321" s="9">
        <v>0</v>
      </c>
      <c r="D6321" t="s">
        <v>164</v>
      </c>
      <c r="E6321" s="25">
        <v>6.0571789123845541E-3</v>
      </c>
      <c r="F6321" s="25" t="s">
        <v>282</v>
      </c>
      <c r="G6321" s="25">
        <v>1.3899192799635863E-3</v>
      </c>
      <c r="H6321" s="10">
        <v>0</v>
      </c>
    </row>
    <row r="6322" spans="1:8" x14ac:dyDescent="0.35">
      <c r="A6322" s="9" t="str">
        <f t="shared" si="209"/>
        <v>CONSUMO PER CAPITA (kg ó litros por individuo)Esparragos Ing.DE 25 A 34 AÑOS</v>
      </c>
      <c r="B6322" s="9">
        <v>0</v>
      </c>
      <c r="C6322" s="9">
        <v>0</v>
      </c>
      <c r="D6322" t="s">
        <v>165</v>
      </c>
      <c r="E6322" s="25">
        <v>2.6662125027195022E-2</v>
      </c>
      <c r="F6322" s="25">
        <v>4.7352276594066177E-2</v>
      </c>
      <c r="G6322" s="25">
        <v>1.558046933142134E-2</v>
      </c>
      <c r="H6322" s="10">
        <v>0</v>
      </c>
    </row>
    <row r="6323" spans="1:8" x14ac:dyDescent="0.35">
      <c r="A6323" s="9" t="str">
        <f t="shared" si="209"/>
        <v>CONSUMO PER CAPITA (kg ó litros por individuo)Esparragos Ing.DE 35 A 49 AÑOS</v>
      </c>
      <c r="B6323" s="9">
        <v>0</v>
      </c>
      <c r="C6323" s="9">
        <v>0</v>
      </c>
      <c r="D6323" t="s">
        <v>166</v>
      </c>
      <c r="E6323" s="25">
        <v>5.6166733934351495E-2</v>
      </c>
      <c r="F6323" s="25">
        <v>3.4705837495991529E-2</v>
      </c>
      <c r="G6323" s="25">
        <v>4.1128008111514548E-2</v>
      </c>
      <c r="H6323" s="10">
        <v>0</v>
      </c>
    </row>
    <row r="6324" spans="1:8" x14ac:dyDescent="0.35">
      <c r="A6324" s="9" t="str">
        <f t="shared" si="209"/>
        <v>CONSUMO PER CAPITA (kg ó litros por individuo)Esparragos Ing.DE 50 A 59 AÑOS</v>
      </c>
      <c r="B6324" s="9">
        <v>0</v>
      </c>
      <c r="C6324" s="9">
        <v>0</v>
      </c>
      <c r="D6324" t="s">
        <v>167</v>
      </c>
      <c r="E6324" s="25">
        <v>0.11496345806165412</v>
      </c>
      <c r="F6324" s="25">
        <v>0.11239782055411834</v>
      </c>
      <c r="G6324" s="25">
        <v>0.15911362406953417</v>
      </c>
      <c r="H6324" s="10">
        <v>0</v>
      </c>
    </row>
    <row r="6325" spans="1:8" x14ac:dyDescent="0.35">
      <c r="A6325" s="9" t="str">
        <f t="shared" si="209"/>
        <v>CONSUMO PER CAPITA (kg ó litros por individuo)Esparragos Ing.DE 60 A 75 AÑOS</v>
      </c>
      <c r="B6325" s="9">
        <v>0</v>
      </c>
      <c r="C6325" s="9">
        <v>0</v>
      </c>
      <c r="D6325" t="s">
        <v>168</v>
      </c>
      <c r="E6325" s="25">
        <v>0.2020551465682752</v>
      </c>
      <c r="F6325" s="25">
        <v>0.17030664228155215</v>
      </c>
      <c r="G6325" s="25">
        <v>0.1491117735981089</v>
      </c>
      <c r="H6325" s="10">
        <v>0</v>
      </c>
    </row>
    <row r="6326" spans="1:8" x14ac:dyDescent="0.35">
      <c r="A6326" s="9" t="str">
        <f t="shared" si="209"/>
        <v>CONSUMO PER CAPITA (kg ó litros por individuo)Esparragos Ing.NIVEL ALTO</v>
      </c>
      <c r="B6326" s="9">
        <v>0</v>
      </c>
      <c r="C6326" s="9">
        <v>0</v>
      </c>
      <c r="D6326" t="s">
        <v>256</v>
      </c>
      <c r="E6326" s="25">
        <v>0.14126840140197564</v>
      </c>
      <c r="F6326" s="25">
        <v>0.11340410392358873</v>
      </c>
      <c r="G6326" s="25">
        <v>0.10667931595806211</v>
      </c>
      <c r="H6326" s="10">
        <v>0</v>
      </c>
    </row>
    <row r="6327" spans="1:8" x14ac:dyDescent="0.35">
      <c r="A6327" s="9" t="str">
        <f t="shared" si="209"/>
        <v>CONSUMO PER CAPITA (kg ó litros por individuo)Esparragos Ing.NIVEL MEDIO ALTO</v>
      </c>
      <c r="B6327" s="9">
        <v>0</v>
      </c>
      <c r="C6327" s="9">
        <v>0</v>
      </c>
      <c r="D6327" t="s">
        <v>257</v>
      </c>
      <c r="E6327" s="25">
        <v>8.1475195252752944E-2</v>
      </c>
      <c r="F6327" s="25">
        <v>9.0358734837516122E-2</v>
      </c>
      <c r="G6327" s="25">
        <v>6.38391779596411E-2</v>
      </c>
      <c r="H6327" s="10">
        <v>0</v>
      </c>
    </row>
    <row r="6328" spans="1:8" x14ac:dyDescent="0.35">
      <c r="A6328" s="9" t="str">
        <f t="shared" si="209"/>
        <v>CONSUMO PER CAPITA (kg ó litros por individuo)Esparragos Ing.NIVEL MEDIO</v>
      </c>
      <c r="B6328" s="9">
        <v>0</v>
      </c>
      <c r="C6328" s="9">
        <v>0</v>
      </c>
      <c r="D6328" t="s">
        <v>258</v>
      </c>
      <c r="E6328" s="25">
        <v>8.7195898676992956E-2</v>
      </c>
      <c r="F6328" s="25">
        <v>7.2794670415863877E-2</v>
      </c>
      <c r="G6328" s="25">
        <v>0.1018086188081351</v>
      </c>
      <c r="H6328" s="10">
        <v>0</v>
      </c>
    </row>
    <row r="6329" spans="1:8" x14ac:dyDescent="0.35">
      <c r="A6329" s="9" t="str">
        <f t="shared" si="209"/>
        <v>CONSUMO PER CAPITA (kg ó litros por individuo)Esparragos Ing.NIVEL MEDIO BAJO</v>
      </c>
      <c r="B6329" s="9">
        <v>0</v>
      </c>
      <c r="C6329" s="9">
        <v>0</v>
      </c>
      <c r="D6329" t="s">
        <v>259</v>
      </c>
      <c r="E6329" s="25">
        <v>8.1185847917483678E-2</v>
      </c>
      <c r="F6329" s="25">
        <v>7.463714460714603E-2</v>
      </c>
      <c r="G6329" s="25">
        <v>3.4547867663943431E-2</v>
      </c>
      <c r="H6329" s="10">
        <v>0</v>
      </c>
    </row>
    <row r="6330" spans="1:8" x14ac:dyDescent="0.35">
      <c r="A6330" s="9" t="str">
        <f t="shared" si="209"/>
        <v>CONSUMO PER CAPITA (kg ó litros por individuo)Esparragos Ing.NIVEL BAJO</v>
      </c>
      <c r="B6330" s="9">
        <v>0</v>
      </c>
      <c r="C6330" s="9">
        <v>0</v>
      </c>
      <c r="D6330" t="s">
        <v>260</v>
      </c>
      <c r="E6330" s="25">
        <v>5.1331335816532556E-2</v>
      </c>
      <c r="F6330" s="25">
        <v>4.8080159917838525E-2</v>
      </c>
      <c r="G6330" s="25">
        <v>7.1791631257801108E-2</v>
      </c>
      <c r="H6330" s="10">
        <v>0</v>
      </c>
    </row>
    <row r="6331" spans="1:8" x14ac:dyDescent="0.35">
      <c r="A6331" s="9" t="str">
        <f t="shared" si="209"/>
        <v>CONSUMO PER CAPITA (kg ó litros por individuo)Esparragos Ing.HOMBRE</v>
      </c>
      <c r="B6331" s="9">
        <v>0</v>
      </c>
      <c r="C6331" s="9">
        <v>0</v>
      </c>
      <c r="D6331" t="s">
        <v>173</v>
      </c>
      <c r="E6331" s="25">
        <v>9.9465366180926273E-2</v>
      </c>
      <c r="F6331" s="25">
        <v>9.1838724296758781E-2</v>
      </c>
      <c r="G6331" s="25">
        <v>8.7916217719599593E-2</v>
      </c>
      <c r="H6331" s="10">
        <v>0</v>
      </c>
    </row>
    <row r="6332" spans="1:8" x14ac:dyDescent="0.35">
      <c r="A6332" s="9" t="str">
        <f t="shared" si="209"/>
        <v>CONSUMO PER CAPITA (kg ó litros por individuo)Esparragos Ing.MUJER</v>
      </c>
      <c r="B6332" s="9">
        <v>0</v>
      </c>
      <c r="C6332" s="9">
        <v>0</v>
      </c>
      <c r="D6332" t="s">
        <v>174</v>
      </c>
      <c r="E6332" s="25">
        <v>7.9320565497350351E-2</v>
      </c>
      <c r="F6332" s="25">
        <v>6.6816702413088611E-2</v>
      </c>
      <c r="G6332" s="25">
        <v>7.2508657355901646E-2</v>
      </c>
      <c r="H6332" s="10">
        <v>0</v>
      </c>
    </row>
    <row r="6333" spans="1:8" x14ac:dyDescent="0.35">
      <c r="A6333" s="9" t="str">
        <f>$B$4683&amp;$C$6333&amp;D6333</f>
        <v>CONSUMO PER CAPITA (kg ó litros por individuo)Otras hortalizas Ing.T.ESPAÑA</v>
      </c>
      <c r="B6333" s="9">
        <v>0</v>
      </c>
      <c r="C6333" s="9" t="s">
        <v>121</v>
      </c>
      <c r="D6333" t="s">
        <v>145</v>
      </c>
      <c r="E6333" s="25">
        <v>1.7164476309648353</v>
      </c>
      <c r="F6333" s="25">
        <v>1.6217521637969632</v>
      </c>
      <c r="G6333" s="25">
        <v>1.6977661194322073</v>
      </c>
      <c r="H6333" s="10">
        <v>0</v>
      </c>
    </row>
    <row r="6334" spans="1:8" x14ac:dyDescent="0.35">
      <c r="A6334" s="9" t="str">
        <f t="shared" ref="A6334:A6362" si="210">$B$4683&amp;$C$6333&amp;D6334</f>
        <v>CONSUMO PER CAPITA (kg ó litros por individuo)Otras hortalizas Ing.BCN AM</v>
      </c>
      <c r="B6334" s="9">
        <v>0</v>
      </c>
      <c r="C6334" s="9">
        <v>0</v>
      </c>
      <c r="D6334" t="s">
        <v>147</v>
      </c>
      <c r="E6334" s="25">
        <v>1.6849222985272692</v>
      </c>
      <c r="F6334" s="25">
        <v>1.4985439287139868</v>
      </c>
      <c r="G6334" s="25">
        <v>1.3550057339136174</v>
      </c>
      <c r="H6334" s="10">
        <v>0</v>
      </c>
    </row>
    <row r="6335" spans="1:8" x14ac:dyDescent="0.35">
      <c r="A6335" s="9" t="str">
        <f t="shared" si="210"/>
        <v>CONSUMO PER CAPITA (kg ó litros por individuo)Otras hortalizas Ing.REST.CAT ARAGON</v>
      </c>
      <c r="B6335" s="9">
        <v>0</v>
      </c>
      <c r="C6335" s="9">
        <v>0</v>
      </c>
      <c r="D6335" t="s">
        <v>148</v>
      </c>
      <c r="E6335" s="25">
        <v>1.5015812289472514</v>
      </c>
      <c r="F6335" s="25">
        <v>1.3054267743161285</v>
      </c>
      <c r="G6335" s="25">
        <v>1.733701860215636</v>
      </c>
      <c r="H6335" s="10">
        <v>0</v>
      </c>
    </row>
    <row r="6336" spans="1:8" x14ac:dyDescent="0.35">
      <c r="A6336" s="9" t="str">
        <f t="shared" si="210"/>
        <v>CONSUMO PER CAPITA (kg ó litros por individuo)Otras hortalizas Ing.LEVANTE</v>
      </c>
      <c r="B6336" s="9">
        <v>0</v>
      </c>
      <c r="C6336" s="9">
        <v>0</v>
      </c>
      <c r="D6336" t="s">
        <v>149</v>
      </c>
      <c r="E6336" s="25">
        <v>1.8576459724026329</v>
      </c>
      <c r="F6336" s="25">
        <v>1.7718982650181809</v>
      </c>
      <c r="G6336" s="25">
        <v>1.9224720257008896</v>
      </c>
      <c r="H6336" s="10">
        <v>0</v>
      </c>
    </row>
    <row r="6337" spans="1:8" x14ac:dyDescent="0.35">
      <c r="A6337" s="9" t="str">
        <f t="shared" si="210"/>
        <v>CONSUMO PER CAPITA (kg ó litros por individuo)Otras hortalizas Ing.ANDALUCIA</v>
      </c>
      <c r="B6337" s="9">
        <v>0</v>
      </c>
      <c r="C6337" s="9">
        <v>0</v>
      </c>
      <c r="D6337" t="s">
        <v>150</v>
      </c>
      <c r="E6337" s="25">
        <v>1.5704789826234467</v>
      </c>
      <c r="F6337" s="25">
        <v>1.5699327973194817</v>
      </c>
      <c r="G6337" s="25">
        <v>1.6389749972579388</v>
      </c>
      <c r="H6337" s="10">
        <v>0</v>
      </c>
    </row>
    <row r="6338" spans="1:8" x14ac:dyDescent="0.35">
      <c r="A6338" s="9" t="str">
        <f t="shared" si="210"/>
        <v>CONSUMO PER CAPITA (kg ó litros por individuo)Otras hortalizas Ing.MDD AM</v>
      </c>
      <c r="B6338" s="9">
        <v>0</v>
      </c>
      <c r="C6338" s="9">
        <v>0</v>
      </c>
      <c r="D6338" t="s">
        <v>151</v>
      </c>
      <c r="E6338" s="25">
        <v>2.6301372147899702</v>
      </c>
      <c r="F6338" s="25">
        <v>2.2885079664899859</v>
      </c>
      <c r="G6338" s="25">
        <v>2.4212591639590793</v>
      </c>
      <c r="H6338" s="10">
        <v>0</v>
      </c>
    </row>
    <row r="6339" spans="1:8" x14ac:dyDescent="0.35">
      <c r="A6339" s="9" t="str">
        <f t="shared" si="210"/>
        <v>CONSUMO PER CAPITA (kg ó litros por individuo)Otras hortalizas Ing.RTO CENTRO</v>
      </c>
      <c r="B6339" s="9">
        <v>0</v>
      </c>
      <c r="C6339" s="9">
        <v>0</v>
      </c>
      <c r="D6339" t="s">
        <v>152</v>
      </c>
      <c r="E6339" s="25">
        <v>1.5583522459216141</v>
      </c>
      <c r="F6339" s="25">
        <v>1.5636882169565594</v>
      </c>
      <c r="G6339" s="25">
        <v>1.6987332959129193</v>
      </c>
      <c r="H6339" s="10">
        <v>0</v>
      </c>
    </row>
    <row r="6340" spans="1:8" x14ac:dyDescent="0.35">
      <c r="A6340" s="9" t="str">
        <f t="shared" si="210"/>
        <v>CONSUMO PER CAPITA (kg ó litros por individuo)Otras hortalizas Ing.NORTE-CENTRO</v>
      </c>
      <c r="B6340" s="9">
        <v>0</v>
      </c>
      <c r="C6340" s="9">
        <v>0</v>
      </c>
      <c r="D6340" t="s">
        <v>153</v>
      </c>
      <c r="E6340" s="25">
        <v>1.4332872114802953</v>
      </c>
      <c r="F6340" s="25">
        <v>1.5211676346799385</v>
      </c>
      <c r="G6340" s="25">
        <v>1.3291376309341296</v>
      </c>
      <c r="H6340" s="10">
        <v>0</v>
      </c>
    </row>
    <row r="6341" spans="1:8" x14ac:dyDescent="0.35">
      <c r="A6341" s="9" t="str">
        <f t="shared" si="210"/>
        <v>CONSUMO PER CAPITA (kg ó litros por individuo)Otras hortalizas Ing.NOROESTE</v>
      </c>
      <c r="B6341" s="9">
        <v>0</v>
      </c>
      <c r="C6341" s="9">
        <v>0</v>
      </c>
      <c r="D6341" t="s">
        <v>154</v>
      </c>
      <c r="E6341" s="25">
        <v>1.2619838483324406</v>
      </c>
      <c r="F6341" s="25">
        <v>1.2514320655087572</v>
      </c>
      <c r="G6341" s="25">
        <v>1.0529131791923976</v>
      </c>
      <c r="H6341" s="10">
        <v>0</v>
      </c>
    </row>
    <row r="6342" spans="1:8" x14ac:dyDescent="0.35">
      <c r="A6342" s="9" t="str">
        <f t="shared" si="210"/>
        <v>CONSUMO PER CAPITA (kg ó litros por individuo)Otras hortalizas Ing.&lt;2MIL</v>
      </c>
      <c r="B6342" s="9">
        <v>0</v>
      </c>
      <c r="C6342" s="9">
        <v>0</v>
      </c>
      <c r="D6342" t="s">
        <v>155</v>
      </c>
      <c r="E6342" s="25">
        <v>1.2420444125132</v>
      </c>
      <c r="F6342" s="25">
        <v>1.3086939659011549</v>
      </c>
      <c r="G6342" s="25">
        <v>1.6963835643146612</v>
      </c>
      <c r="H6342" s="10">
        <v>0</v>
      </c>
    </row>
    <row r="6343" spans="1:8" x14ac:dyDescent="0.35">
      <c r="A6343" s="9" t="str">
        <f t="shared" si="210"/>
        <v>CONSUMO PER CAPITA (kg ó litros por individuo)Otras hortalizas Ing.2-5MIL</v>
      </c>
      <c r="B6343" s="9">
        <v>0</v>
      </c>
      <c r="C6343" s="9">
        <v>0</v>
      </c>
      <c r="D6343" t="s">
        <v>156</v>
      </c>
      <c r="E6343" s="25">
        <v>1.0927800528073579</v>
      </c>
      <c r="F6343" s="25">
        <v>0.9172904258436293</v>
      </c>
      <c r="G6343" s="25">
        <v>1.0087248338343211</v>
      </c>
      <c r="H6343" s="10">
        <v>0</v>
      </c>
    </row>
    <row r="6344" spans="1:8" x14ac:dyDescent="0.35">
      <c r="A6344" s="9" t="str">
        <f t="shared" si="210"/>
        <v>CONSUMO PER CAPITA (kg ó litros por individuo)Otras hortalizas Ing.5-10MIL</v>
      </c>
      <c r="B6344" s="9">
        <v>0</v>
      </c>
      <c r="C6344" s="9">
        <v>0</v>
      </c>
      <c r="D6344" t="s">
        <v>157</v>
      </c>
      <c r="E6344" s="25">
        <v>1.3097041733039834</v>
      </c>
      <c r="F6344" s="25">
        <v>1.5868059073935816</v>
      </c>
      <c r="G6344" s="25">
        <v>1.4801631854243551</v>
      </c>
      <c r="H6344" s="10">
        <v>0</v>
      </c>
    </row>
    <row r="6345" spans="1:8" x14ac:dyDescent="0.35">
      <c r="A6345" s="9" t="str">
        <f t="shared" si="210"/>
        <v>CONSUMO PER CAPITA (kg ó litros por individuo)Otras hortalizas Ing.10-30MIL</v>
      </c>
      <c r="B6345" s="9">
        <v>0</v>
      </c>
      <c r="C6345" s="9">
        <v>0</v>
      </c>
      <c r="D6345" t="s">
        <v>158</v>
      </c>
      <c r="E6345" s="25">
        <v>1.274406800592782</v>
      </c>
      <c r="F6345" s="25">
        <v>1.3950941139860435</v>
      </c>
      <c r="G6345" s="25">
        <v>1.5803742667079792</v>
      </c>
      <c r="H6345" s="10">
        <v>0</v>
      </c>
    </row>
    <row r="6346" spans="1:8" x14ac:dyDescent="0.35">
      <c r="A6346" s="9" t="str">
        <f t="shared" si="210"/>
        <v>CONSUMO PER CAPITA (kg ó litros por individuo)Otras hortalizas Ing.30-100MIL</v>
      </c>
      <c r="B6346" s="9">
        <v>0</v>
      </c>
      <c r="C6346" s="9">
        <v>0</v>
      </c>
      <c r="D6346" t="s">
        <v>159</v>
      </c>
      <c r="E6346" s="25">
        <v>1.9778635839655805</v>
      </c>
      <c r="F6346" s="25">
        <v>1.7575480234324943</v>
      </c>
      <c r="G6346" s="25">
        <v>2.0106580067210369</v>
      </c>
      <c r="H6346" s="10">
        <v>0</v>
      </c>
    </row>
    <row r="6347" spans="1:8" x14ac:dyDescent="0.35">
      <c r="A6347" s="9" t="str">
        <f t="shared" si="210"/>
        <v>CONSUMO PER CAPITA (kg ó litros por individuo)Otras hortalizas Ing.100-200MIL</v>
      </c>
      <c r="B6347" s="9">
        <v>0</v>
      </c>
      <c r="C6347" s="9">
        <v>0</v>
      </c>
      <c r="D6347" t="s">
        <v>160</v>
      </c>
      <c r="E6347" s="25">
        <v>1.4433962006648755</v>
      </c>
      <c r="F6347" s="25">
        <v>1.352100494137874</v>
      </c>
      <c r="G6347" s="25">
        <v>1.4359308398132806</v>
      </c>
      <c r="H6347" s="10">
        <v>0</v>
      </c>
    </row>
    <row r="6348" spans="1:8" x14ac:dyDescent="0.35">
      <c r="A6348" s="9" t="str">
        <f t="shared" si="210"/>
        <v>CONSUMO PER CAPITA (kg ó litros por individuo)Otras hortalizas Ing.200-500MIL</v>
      </c>
      <c r="B6348" s="9">
        <v>0</v>
      </c>
      <c r="C6348" s="9">
        <v>0</v>
      </c>
      <c r="D6348" t="s">
        <v>161</v>
      </c>
      <c r="E6348" s="25">
        <v>2.3084680853730868</v>
      </c>
      <c r="F6348" s="25">
        <v>1.9575886852218281</v>
      </c>
      <c r="G6348" s="25">
        <v>1.9114740169831159</v>
      </c>
      <c r="H6348" s="10">
        <v>0</v>
      </c>
    </row>
    <row r="6349" spans="1:8" x14ac:dyDescent="0.35">
      <c r="A6349" s="9" t="str">
        <f t="shared" si="210"/>
        <v>CONSUMO PER CAPITA (kg ó litros por individuo)Otras hortalizas Ing.&gt;500MIL</v>
      </c>
      <c r="B6349" s="9">
        <v>0</v>
      </c>
      <c r="C6349" s="9">
        <v>0</v>
      </c>
      <c r="D6349" t="s">
        <v>162</v>
      </c>
      <c r="E6349" s="25">
        <v>2.1697347434762726</v>
      </c>
      <c r="F6349" s="25">
        <v>1.9915326580611654</v>
      </c>
      <c r="G6349" s="25">
        <v>1.8241969783293341</v>
      </c>
      <c r="H6349" s="10">
        <v>0</v>
      </c>
    </row>
    <row r="6350" spans="1:8" x14ac:dyDescent="0.35">
      <c r="A6350" s="9" t="str">
        <f t="shared" si="210"/>
        <v>CONSUMO PER CAPITA (kg ó litros por individuo)Otras hortalizas Ing.DE 15 A 19 AÑOS</v>
      </c>
      <c r="B6350" s="9">
        <v>0</v>
      </c>
      <c r="C6350" s="9">
        <v>0</v>
      </c>
      <c r="D6350" t="s">
        <v>163</v>
      </c>
      <c r="E6350" s="25">
        <v>0.49154414693951398</v>
      </c>
      <c r="F6350" s="25">
        <v>0.38235621973425604</v>
      </c>
      <c r="G6350" s="25">
        <v>0.64571552103543872</v>
      </c>
      <c r="H6350" s="10">
        <v>0</v>
      </c>
    </row>
    <row r="6351" spans="1:8" x14ac:dyDescent="0.35">
      <c r="A6351" s="9" t="str">
        <f t="shared" si="210"/>
        <v>CONSUMO PER CAPITA (kg ó litros por individuo)Otras hortalizas Ing.DE 20 A 24 AÑOS</v>
      </c>
      <c r="B6351" s="9">
        <v>0</v>
      </c>
      <c r="C6351" s="9">
        <v>0</v>
      </c>
      <c r="D6351" t="s">
        <v>164</v>
      </c>
      <c r="E6351" s="25">
        <v>0.71865478295537644</v>
      </c>
      <c r="F6351" s="25">
        <v>0.55832409599836597</v>
      </c>
      <c r="G6351" s="25">
        <v>0.568164611442462</v>
      </c>
      <c r="H6351" s="10">
        <v>0</v>
      </c>
    </row>
    <row r="6352" spans="1:8" x14ac:dyDescent="0.35">
      <c r="A6352" s="9" t="str">
        <f t="shared" si="210"/>
        <v>CONSUMO PER CAPITA (kg ó litros por individuo)Otras hortalizas Ing.DE 25 A 34 AÑOS</v>
      </c>
      <c r="B6352" s="9">
        <v>0</v>
      </c>
      <c r="C6352" s="9">
        <v>0</v>
      </c>
      <c r="D6352" t="s">
        <v>165</v>
      </c>
      <c r="E6352" s="25">
        <v>1.3063467918264546</v>
      </c>
      <c r="F6352" s="25">
        <v>1.1835178560940391</v>
      </c>
      <c r="G6352" s="25">
        <v>0.99564319021282088</v>
      </c>
      <c r="H6352" s="10">
        <v>0</v>
      </c>
    </row>
    <row r="6353" spans="1:8" x14ac:dyDescent="0.35">
      <c r="A6353" s="9" t="str">
        <f t="shared" si="210"/>
        <v>CONSUMO PER CAPITA (kg ó litros por individuo)Otras hortalizas Ing.DE 35 A 49 AÑOS</v>
      </c>
      <c r="B6353" s="9">
        <v>0</v>
      </c>
      <c r="C6353" s="9">
        <v>0</v>
      </c>
      <c r="D6353" t="s">
        <v>166</v>
      </c>
      <c r="E6353" s="25">
        <v>1.7541390199863185</v>
      </c>
      <c r="F6353" s="25">
        <v>1.5890465329279664</v>
      </c>
      <c r="G6353" s="25">
        <v>1.4684430630371101</v>
      </c>
      <c r="H6353" s="10">
        <v>0</v>
      </c>
    </row>
    <row r="6354" spans="1:8" x14ac:dyDescent="0.35">
      <c r="A6354" s="9" t="str">
        <f t="shared" si="210"/>
        <v>CONSUMO PER CAPITA (kg ó litros por individuo)Otras hortalizas Ing.DE 50 A 59 AÑOS</v>
      </c>
      <c r="B6354" s="9">
        <v>0</v>
      </c>
      <c r="C6354" s="9">
        <v>0</v>
      </c>
      <c r="D6354" t="s">
        <v>167</v>
      </c>
      <c r="E6354" s="25">
        <v>2.168829307510264</v>
      </c>
      <c r="F6354" s="25">
        <v>2.2426213661596162</v>
      </c>
      <c r="G6354" s="25">
        <v>2.5375940806907025</v>
      </c>
      <c r="H6354" s="10">
        <v>0</v>
      </c>
    </row>
    <row r="6355" spans="1:8" x14ac:dyDescent="0.35">
      <c r="A6355" s="9" t="str">
        <f t="shared" si="210"/>
        <v>CONSUMO PER CAPITA (kg ó litros por individuo)Otras hortalizas Ing.DE 60 A 75 AÑOS</v>
      </c>
      <c r="B6355" s="9">
        <v>0</v>
      </c>
      <c r="C6355" s="9">
        <v>0</v>
      </c>
      <c r="D6355" t="s">
        <v>168</v>
      </c>
      <c r="E6355" s="25">
        <v>2.1868537662856244</v>
      </c>
      <c r="F6355" s="25">
        <v>2.0838274834142836</v>
      </c>
      <c r="G6355" s="25">
        <v>2.3532546302248898</v>
      </c>
      <c r="H6355" s="10">
        <v>0</v>
      </c>
    </row>
    <row r="6356" spans="1:8" x14ac:dyDescent="0.35">
      <c r="A6356" s="9" t="str">
        <f t="shared" si="210"/>
        <v>CONSUMO PER CAPITA (kg ó litros por individuo)Otras hortalizas Ing.NIVEL ALTO</v>
      </c>
      <c r="B6356" s="9">
        <v>0</v>
      </c>
      <c r="C6356" s="9">
        <v>0</v>
      </c>
      <c r="D6356" t="s">
        <v>256</v>
      </c>
      <c r="E6356" s="25">
        <v>1.9662854278667312</v>
      </c>
      <c r="F6356" s="25">
        <v>1.9970799461616464</v>
      </c>
      <c r="G6356" s="25">
        <v>1.9813728251197766</v>
      </c>
      <c r="H6356" s="10">
        <v>0</v>
      </c>
    </row>
    <row r="6357" spans="1:8" x14ac:dyDescent="0.35">
      <c r="A6357" s="9" t="str">
        <f t="shared" si="210"/>
        <v>CONSUMO PER CAPITA (kg ó litros por individuo)Otras hortalizas Ing.NIVEL MEDIO ALTO</v>
      </c>
      <c r="B6357" s="9">
        <v>0</v>
      </c>
      <c r="C6357" s="9">
        <v>0</v>
      </c>
      <c r="D6357" t="s">
        <v>257</v>
      </c>
      <c r="E6357" s="25">
        <v>1.6064676828185571</v>
      </c>
      <c r="F6357" s="25">
        <v>1.4755408563177805</v>
      </c>
      <c r="G6357" s="25">
        <v>1.7179465078816927</v>
      </c>
      <c r="H6357" s="10">
        <v>0</v>
      </c>
    </row>
    <row r="6358" spans="1:8" x14ac:dyDescent="0.35">
      <c r="A6358" s="9" t="str">
        <f t="shared" si="210"/>
        <v>CONSUMO PER CAPITA (kg ó litros por individuo)Otras hortalizas Ing.NIVEL MEDIO</v>
      </c>
      <c r="B6358" s="9">
        <v>0</v>
      </c>
      <c r="C6358" s="9">
        <v>0</v>
      </c>
      <c r="D6358" t="s">
        <v>258</v>
      </c>
      <c r="E6358" s="25">
        <v>1.736132067799673</v>
      </c>
      <c r="F6358" s="25">
        <v>1.551856444559264</v>
      </c>
      <c r="G6358" s="25">
        <v>1.7009155631356065</v>
      </c>
      <c r="H6358" s="10">
        <v>0</v>
      </c>
    </row>
    <row r="6359" spans="1:8" x14ac:dyDescent="0.35">
      <c r="A6359" s="9" t="str">
        <f t="shared" si="210"/>
        <v>CONSUMO PER CAPITA (kg ó litros por individuo)Otras hortalizas Ing.NIVEL MEDIO BAJO</v>
      </c>
      <c r="B6359" s="9">
        <v>0</v>
      </c>
      <c r="C6359" s="9">
        <v>0</v>
      </c>
      <c r="D6359" t="s">
        <v>259</v>
      </c>
      <c r="E6359" s="25">
        <v>1.7626788945887555</v>
      </c>
      <c r="F6359" s="25">
        <v>1.5604426322221885</v>
      </c>
      <c r="G6359" s="25">
        <v>1.5203636037961399</v>
      </c>
      <c r="H6359" s="10">
        <v>0</v>
      </c>
    </row>
    <row r="6360" spans="1:8" x14ac:dyDescent="0.35">
      <c r="A6360" s="9" t="str">
        <f t="shared" si="210"/>
        <v>CONSUMO PER CAPITA (kg ó litros por individuo)Otras hortalizas Ing.NIVEL BAJO</v>
      </c>
      <c r="B6360" s="9">
        <v>0</v>
      </c>
      <c r="C6360" s="9">
        <v>0</v>
      </c>
      <c r="D6360" t="s">
        <v>260</v>
      </c>
      <c r="E6360" s="25">
        <v>1.4927538006546848</v>
      </c>
      <c r="F6360" s="25">
        <v>1.4640350871886183</v>
      </c>
      <c r="G6360" s="25">
        <v>1.5146850501062425</v>
      </c>
      <c r="H6360" s="10">
        <v>0</v>
      </c>
    </row>
    <row r="6361" spans="1:8" x14ac:dyDescent="0.35">
      <c r="A6361" s="9" t="str">
        <f t="shared" si="210"/>
        <v>CONSUMO PER CAPITA (kg ó litros por individuo)Otras hortalizas Ing.HOMBRE</v>
      </c>
      <c r="B6361" s="9">
        <v>0</v>
      </c>
      <c r="C6361" s="9">
        <v>0</v>
      </c>
      <c r="D6361" t="s">
        <v>173</v>
      </c>
      <c r="E6361" s="25">
        <v>1.7119245115241002</v>
      </c>
      <c r="F6361" s="25">
        <v>1.6088656293505152</v>
      </c>
      <c r="G6361" s="25">
        <v>1.7477397707136988</v>
      </c>
      <c r="H6361" s="10">
        <v>0</v>
      </c>
    </row>
    <row r="6362" spans="1:8" x14ac:dyDescent="0.35">
      <c r="A6362" s="9" t="str">
        <f t="shared" si="210"/>
        <v>CONSUMO PER CAPITA (kg ó litros por individuo)Otras hortalizas Ing.MUJER</v>
      </c>
      <c r="B6362" s="9">
        <v>0</v>
      </c>
      <c r="C6362" s="9">
        <v>0</v>
      </c>
      <c r="D6362" t="s">
        <v>174</v>
      </c>
      <c r="E6362" s="25">
        <v>1.7209242572405385</v>
      </c>
      <c r="F6362" s="25">
        <v>1.634485803638732</v>
      </c>
      <c r="G6362" s="25">
        <v>1.6484702999210752</v>
      </c>
      <c r="H6362" s="10">
        <v>0</v>
      </c>
    </row>
    <row r="6363" spans="1:8" x14ac:dyDescent="0.35">
      <c r="A6363" s="9" t="str">
        <f>$B$4683&amp;$C$6363&amp;D6363</f>
        <v>CONSUMO PER CAPITA (kg ó litros por individuo).Aceite alino Ing.T.ESPAÑA</v>
      </c>
      <c r="B6363" s="9">
        <v>0</v>
      </c>
      <c r="C6363" s="9" t="s">
        <v>122</v>
      </c>
      <c r="D6363" t="s">
        <v>145</v>
      </c>
      <c r="E6363" s="25">
        <v>5.2985858355486519E-2</v>
      </c>
      <c r="F6363" s="25">
        <v>5.4506990461371481E-2</v>
      </c>
      <c r="G6363" s="25">
        <v>5.9227816104111146E-2</v>
      </c>
      <c r="H6363" s="10">
        <v>0</v>
      </c>
    </row>
    <row r="6364" spans="1:8" x14ac:dyDescent="0.35">
      <c r="A6364" s="9" t="str">
        <f t="shared" ref="A6364:A6392" si="211">$B$4683&amp;$C$6363&amp;D6364</f>
        <v>CONSUMO PER CAPITA (kg ó litros por individuo).Aceite alino Ing.BCN AM</v>
      </c>
      <c r="B6364" s="9">
        <v>0</v>
      </c>
      <c r="C6364" s="9">
        <v>0</v>
      </c>
      <c r="D6364" t="s">
        <v>147</v>
      </c>
      <c r="E6364" s="25">
        <v>5.5445025685414873E-2</v>
      </c>
      <c r="F6364" s="25">
        <v>5.7275123182420909E-2</v>
      </c>
      <c r="G6364" s="25">
        <v>6.0738456899467302E-2</v>
      </c>
      <c r="H6364" s="10">
        <v>0</v>
      </c>
    </row>
    <row r="6365" spans="1:8" x14ac:dyDescent="0.35">
      <c r="A6365" s="9" t="str">
        <f t="shared" si="211"/>
        <v>CONSUMO PER CAPITA (kg ó litros por individuo).Aceite alino Ing.REST.CAT ARAGON</v>
      </c>
      <c r="B6365" s="9">
        <v>0</v>
      </c>
      <c r="C6365" s="9">
        <v>0</v>
      </c>
      <c r="D6365" t="s">
        <v>148</v>
      </c>
      <c r="E6365" s="25">
        <v>1.9010403962273395E-2</v>
      </c>
      <c r="F6365" s="25">
        <v>2.7697087577761396E-2</v>
      </c>
      <c r="G6365" s="25">
        <v>4.4247187988939271E-2</v>
      </c>
      <c r="H6365" s="10">
        <v>0</v>
      </c>
    </row>
    <row r="6366" spans="1:8" x14ac:dyDescent="0.35">
      <c r="A6366" s="9" t="str">
        <f t="shared" si="211"/>
        <v>CONSUMO PER CAPITA (kg ó litros por individuo).Aceite alino Ing.LEVANTE</v>
      </c>
      <c r="B6366" s="9">
        <v>0</v>
      </c>
      <c r="C6366" s="9">
        <v>0</v>
      </c>
      <c r="D6366" t="s">
        <v>149</v>
      </c>
      <c r="E6366" s="25">
        <v>7.3007629774874905E-2</v>
      </c>
      <c r="F6366" s="25">
        <v>7.5293213496107625E-2</v>
      </c>
      <c r="G6366" s="25">
        <v>7.4588522219734818E-2</v>
      </c>
      <c r="H6366" s="10">
        <v>0</v>
      </c>
    </row>
    <row r="6367" spans="1:8" x14ac:dyDescent="0.35">
      <c r="A6367" s="9" t="str">
        <f t="shared" si="211"/>
        <v>CONSUMO PER CAPITA (kg ó litros por individuo).Aceite alino Ing.ANDALUCIA</v>
      </c>
      <c r="B6367" s="9">
        <v>0</v>
      </c>
      <c r="C6367" s="9">
        <v>0</v>
      </c>
      <c r="D6367" t="s">
        <v>150</v>
      </c>
      <c r="E6367" s="25">
        <v>6.3610307360691939E-2</v>
      </c>
      <c r="F6367" s="25">
        <v>6.3152424602792911E-2</v>
      </c>
      <c r="G6367" s="25">
        <v>7.5230016604065406E-2</v>
      </c>
      <c r="H6367" s="10">
        <v>0</v>
      </c>
    </row>
    <row r="6368" spans="1:8" x14ac:dyDescent="0.35">
      <c r="A6368" s="9" t="str">
        <f t="shared" si="211"/>
        <v>CONSUMO PER CAPITA (kg ó litros por individuo).Aceite alino Ing.MDD AM</v>
      </c>
      <c r="B6368" s="9">
        <v>0</v>
      </c>
      <c r="C6368" s="9">
        <v>0</v>
      </c>
      <c r="D6368" t="s">
        <v>151</v>
      </c>
      <c r="E6368" s="25">
        <v>7.9985524970430363E-2</v>
      </c>
      <c r="F6368" s="25">
        <v>7.6110954071908876E-2</v>
      </c>
      <c r="G6368" s="25">
        <v>8.166229310343269E-2</v>
      </c>
      <c r="H6368" s="10">
        <v>0</v>
      </c>
    </row>
    <row r="6369" spans="1:8" x14ac:dyDescent="0.35">
      <c r="A6369" s="9" t="str">
        <f t="shared" si="211"/>
        <v>CONSUMO PER CAPITA (kg ó litros por individuo).Aceite alino Ing.RTO CENTRO</v>
      </c>
      <c r="B6369" s="9">
        <v>0</v>
      </c>
      <c r="C6369" s="9">
        <v>0</v>
      </c>
      <c r="D6369" t="s">
        <v>152</v>
      </c>
      <c r="E6369" s="25">
        <v>4.4105606298182352E-2</v>
      </c>
      <c r="F6369" s="25">
        <v>5.3286039720182997E-2</v>
      </c>
      <c r="G6369" s="25">
        <v>5.2268006822618493E-2</v>
      </c>
      <c r="H6369" s="10">
        <v>0</v>
      </c>
    </row>
    <row r="6370" spans="1:8" x14ac:dyDescent="0.35">
      <c r="A6370" s="9" t="str">
        <f t="shared" si="211"/>
        <v>CONSUMO PER CAPITA (kg ó litros por individuo).Aceite alino Ing.NORTE-CENTRO</v>
      </c>
      <c r="B6370" s="9">
        <v>0</v>
      </c>
      <c r="C6370" s="9">
        <v>0</v>
      </c>
      <c r="D6370" t="s">
        <v>153</v>
      </c>
      <c r="E6370" s="25">
        <v>3.7817577645549424E-2</v>
      </c>
      <c r="F6370" s="25">
        <v>3.1630966178808305E-2</v>
      </c>
      <c r="G6370" s="25">
        <v>2.711529845079547E-2</v>
      </c>
      <c r="H6370" s="10">
        <v>0</v>
      </c>
    </row>
    <row r="6371" spans="1:8" x14ac:dyDescent="0.35">
      <c r="A6371" s="9" t="str">
        <f t="shared" si="211"/>
        <v>CONSUMO PER CAPITA (kg ó litros por individuo).Aceite alino Ing.NOROESTE</v>
      </c>
      <c r="B6371" s="9">
        <v>0</v>
      </c>
      <c r="C6371" s="9">
        <v>0</v>
      </c>
      <c r="D6371" t="s">
        <v>154</v>
      </c>
      <c r="E6371" s="25">
        <v>2.6136882658039127E-2</v>
      </c>
      <c r="F6371" s="25">
        <v>2.8151300399315776E-2</v>
      </c>
      <c r="G6371" s="25">
        <v>2.4186024611168002E-2</v>
      </c>
      <c r="H6371" s="10">
        <v>0</v>
      </c>
    </row>
    <row r="6372" spans="1:8" x14ac:dyDescent="0.35">
      <c r="A6372" s="9" t="str">
        <f t="shared" si="211"/>
        <v>CONSUMO PER CAPITA (kg ó litros por individuo).Aceite alino Ing.&lt;2MIL</v>
      </c>
      <c r="B6372" s="9">
        <v>0</v>
      </c>
      <c r="C6372" s="9">
        <v>0</v>
      </c>
      <c r="D6372" t="s">
        <v>155</v>
      </c>
      <c r="E6372" s="25">
        <v>2.5359976767056706E-2</v>
      </c>
      <c r="F6372" s="25">
        <v>3.5188948767362276E-2</v>
      </c>
      <c r="G6372" s="25">
        <v>3.9794615127638044E-2</v>
      </c>
      <c r="H6372" s="10">
        <v>0</v>
      </c>
    </row>
    <row r="6373" spans="1:8" x14ac:dyDescent="0.35">
      <c r="A6373" s="9" t="str">
        <f t="shared" si="211"/>
        <v>CONSUMO PER CAPITA (kg ó litros por individuo).Aceite alino Ing.2-5MIL</v>
      </c>
      <c r="B6373" s="9">
        <v>0</v>
      </c>
      <c r="C6373" s="9">
        <v>0</v>
      </c>
      <c r="D6373" t="s">
        <v>156</v>
      </c>
      <c r="E6373" s="25">
        <v>4.2592707391076547E-2</v>
      </c>
      <c r="F6373" s="25">
        <v>4.5768261063695581E-2</v>
      </c>
      <c r="G6373" s="25">
        <v>4.5756516224977457E-2</v>
      </c>
      <c r="H6373" s="10">
        <v>0</v>
      </c>
    </row>
    <row r="6374" spans="1:8" x14ac:dyDescent="0.35">
      <c r="A6374" s="9" t="str">
        <f t="shared" si="211"/>
        <v>CONSUMO PER CAPITA (kg ó litros por individuo).Aceite alino Ing.5-10MIL</v>
      </c>
      <c r="B6374" s="9">
        <v>0</v>
      </c>
      <c r="C6374" s="9">
        <v>0</v>
      </c>
      <c r="D6374" t="s">
        <v>157</v>
      </c>
      <c r="E6374" s="25">
        <v>4.1264093243374593E-2</v>
      </c>
      <c r="F6374" s="25">
        <v>3.3422982290083392E-2</v>
      </c>
      <c r="G6374" s="25">
        <v>4.3223859031152119E-2</v>
      </c>
      <c r="H6374" s="10">
        <v>0</v>
      </c>
    </row>
    <row r="6375" spans="1:8" x14ac:dyDescent="0.35">
      <c r="A6375" s="9" t="str">
        <f t="shared" si="211"/>
        <v>CONSUMO PER CAPITA (kg ó litros por individuo).Aceite alino Ing.10-30MIL</v>
      </c>
      <c r="B6375" s="9">
        <v>0</v>
      </c>
      <c r="C6375" s="9">
        <v>0</v>
      </c>
      <c r="D6375" t="s">
        <v>158</v>
      </c>
      <c r="E6375" s="25">
        <v>4.5678562763026377E-2</v>
      </c>
      <c r="F6375" s="25">
        <v>4.7653402889122259E-2</v>
      </c>
      <c r="G6375" s="25">
        <v>5.647509739613156E-2</v>
      </c>
      <c r="H6375" s="10">
        <v>0</v>
      </c>
    </row>
    <row r="6376" spans="1:8" x14ac:dyDescent="0.35">
      <c r="A6376" s="9" t="str">
        <f t="shared" si="211"/>
        <v>CONSUMO PER CAPITA (kg ó litros por individuo).Aceite alino Ing.30-100MIL</v>
      </c>
      <c r="B6376" s="9">
        <v>0</v>
      </c>
      <c r="C6376" s="9">
        <v>0</v>
      </c>
      <c r="D6376" t="s">
        <v>159</v>
      </c>
      <c r="E6376" s="25">
        <v>6.3309464864909515E-2</v>
      </c>
      <c r="F6376" s="25">
        <v>5.6942436072877453E-2</v>
      </c>
      <c r="G6376" s="25">
        <v>6.7087217917287625E-2</v>
      </c>
      <c r="H6376" s="10">
        <v>0</v>
      </c>
    </row>
    <row r="6377" spans="1:8" x14ac:dyDescent="0.35">
      <c r="A6377" s="9" t="str">
        <f t="shared" si="211"/>
        <v>CONSUMO PER CAPITA (kg ó litros por individuo).Aceite alino Ing.100-200MIL</v>
      </c>
      <c r="B6377" s="9">
        <v>0</v>
      </c>
      <c r="C6377" s="9">
        <v>0</v>
      </c>
      <c r="D6377" t="s">
        <v>160</v>
      </c>
      <c r="E6377" s="25">
        <v>5.41338086698245E-2</v>
      </c>
      <c r="F6377" s="25">
        <v>4.7978386005109633E-2</v>
      </c>
      <c r="G6377" s="25">
        <v>4.8878505118508137E-2</v>
      </c>
      <c r="H6377" s="10">
        <v>0</v>
      </c>
    </row>
    <row r="6378" spans="1:8" x14ac:dyDescent="0.35">
      <c r="A6378" s="9" t="str">
        <f t="shared" si="211"/>
        <v>CONSUMO PER CAPITA (kg ó litros por individuo).Aceite alino Ing.200-500MIL</v>
      </c>
      <c r="B6378" s="9">
        <v>0</v>
      </c>
      <c r="C6378" s="9">
        <v>0</v>
      </c>
      <c r="D6378" t="s">
        <v>161</v>
      </c>
      <c r="E6378" s="25">
        <v>5.0038914501284823E-2</v>
      </c>
      <c r="F6378" s="25">
        <v>6.1091883197978016E-2</v>
      </c>
      <c r="G6378" s="25">
        <v>5.6833770017349468E-2</v>
      </c>
      <c r="H6378" s="10">
        <v>0</v>
      </c>
    </row>
    <row r="6379" spans="1:8" x14ac:dyDescent="0.35">
      <c r="A6379" s="9" t="str">
        <f t="shared" si="211"/>
        <v>CONSUMO PER CAPITA (kg ó litros por individuo).Aceite alino Ing.&gt;500MIL</v>
      </c>
      <c r="B6379" s="9">
        <v>0</v>
      </c>
      <c r="C6379" s="9">
        <v>0</v>
      </c>
      <c r="D6379" t="s">
        <v>162</v>
      </c>
      <c r="E6379" s="25">
        <v>6.8926595509371455E-2</v>
      </c>
      <c r="F6379" s="25">
        <v>7.7923387570177818E-2</v>
      </c>
      <c r="G6379" s="25">
        <v>8.074602681052144E-2</v>
      </c>
      <c r="H6379" s="10">
        <v>0</v>
      </c>
    </row>
    <row r="6380" spans="1:8" x14ac:dyDescent="0.35">
      <c r="A6380" s="9" t="str">
        <f t="shared" si="211"/>
        <v>CONSUMO PER CAPITA (kg ó litros por individuo).Aceite alino Ing.DE 15 A 19 AÑOS</v>
      </c>
      <c r="B6380" s="9">
        <v>0</v>
      </c>
      <c r="C6380" s="9">
        <v>0</v>
      </c>
      <c r="D6380" t="s">
        <v>163</v>
      </c>
      <c r="E6380" s="25">
        <v>4.5422631630883904E-3</v>
      </c>
      <c r="F6380" s="25">
        <v>9.8036095491636777E-3</v>
      </c>
      <c r="G6380" s="25">
        <v>3.65075552148536E-3</v>
      </c>
      <c r="H6380" s="10">
        <v>0</v>
      </c>
    </row>
    <row r="6381" spans="1:8" x14ac:dyDescent="0.35">
      <c r="A6381" s="9" t="str">
        <f t="shared" si="211"/>
        <v>CONSUMO PER CAPITA (kg ó litros por individuo).Aceite alino Ing.DE 20 A 24 AÑOS</v>
      </c>
      <c r="B6381" s="9">
        <v>0</v>
      </c>
      <c r="C6381" s="9">
        <v>0</v>
      </c>
      <c r="D6381" t="s">
        <v>164</v>
      </c>
      <c r="E6381" s="25">
        <v>1.0643149717678508E-2</v>
      </c>
      <c r="F6381" s="25">
        <v>9.0128232625032445E-3</v>
      </c>
      <c r="G6381" s="25">
        <v>4.7684576335636896E-3</v>
      </c>
      <c r="H6381" s="10">
        <v>0</v>
      </c>
    </row>
    <row r="6382" spans="1:8" x14ac:dyDescent="0.35">
      <c r="A6382" s="9" t="str">
        <f t="shared" si="211"/>
        <v>CONSUMO PER CAPITA (kg ó litros por individuo).Aceite alino Ing.DE 25 A 34 AÑOS</v>
      </c>
      <c r="B6382" s="9">
        <v>0</v>
      </c>
      <c r="C6382" s="9">
        <v>0</v>
      </c>
      <c r="D6382" t="s">
        <v>165</v>
      </c>
      <c r="E6382" s="25">
        <v>1.7630565956315444E-2</v>
      </c>
      <c r="F6382" s="25">
        <v>1.5941769308659735E-2</v>
      </c>
      <c r="G6382" s="25">
        <v>1.474161141211509E-2</v>
      </c>
      <c r="H6382" s="10">
        <v>0</v>
      </c>
    </row>
    <row r="6383" spans="1:8" x14ac:dyDescent="0.35">
      <c r="A6383" s="9" t="str">
        <f t="shared" si="211"/>
        <v>CONSUMO PER CAPITA (kg ó litros por individuo).Aceite alino Ing.DE 35 A 49 AÑOS</v>
      </c>
      <c r="B6383" s="9">
        <v>0</v>
      </c>
      <c r="C6383" s="9">
        <v>0</v>
      </c>
      <c r="D6383" t="s">
        <v>166</v>
      </c>
      <c r="E6383" s="25">
        <v>3.8111522355595825E-2</v>
      </c>
      <c r="F6383" s="25">
        <v>3.1305165088896109E-2</v>
      </c>
      <c r="G6383" s="25">
        <v>3.4898935394569106E-2</v>
      </c>
      <c r="H6383" s="10">
        <v>0</v>
      </c>
    </row>
    <row r="6384" spans="1:8" x14ac:dyDescent="0.35">
      <c r="A6384" s="9" t="str">
        <f t="shared" si="211"/>
        <v>CONSUMO PER CAPITA (kg ó litros por individuo).Aceite alino Ing.DE 50 A 59 AÑOS</v>
      </c>
      <c r="B6384" s="9">
        <v>0</v>
      </c>
      <c r="C6384" s="9">
        <v>0</v>
      </c>
      <c r="D6384" t="s">
        <v>167</v>
      </c>
      <c r="E6384" s="25">
        <v>7.6515097626620052E-2</v>
      </c>
      <c r="F6384" s="25">
        <v>8.9326201132052765E-2</v>
      </c>
      <c r="G6384" s="25">
        <v>9.5093051316529745E-2</v>
      </c>
      <c r="H6384" s="10">
        <v>0</v>
      </c>
    </row>
    <row r="6385" spans="1:8" x14ac:dyDescent="0.35">
      <c r="A6385" s="9" t="str">
        <f t="shared" si="211"/>
        <v>CONSUMO PER CAPITA (kg ó litros por individuo).Aceite alino Ing.DE 60 A 75 AÑOS</v>
      </c>
      <c r="B6385" s="9">
        <v>0</v>
      </c>
      <c r="C6385" s="9">
        <v>0</v>
      </c>
      <c r="D6385" t="s">
        <v>168</v>
      </c>
      <c r="E6385" s="25">
        <v>0.10161080020867028</v>
      </c>
      <c r="F6385" s="25">
        <v>0.1053948793240005</v>
      </c>
      <c r="G6385" s="25">
        <v>0.11967826045247676</v>
      </c>
      <c r="H6385" s="10">
        <v>0</v>
      </c>
    </row>
    <row r="6386" spans="1:8" x14ac:dyDescent="0.35">
      <c r="A6386" s="9" t="str">
        <f t="shared" si="211"/>
        <v>CONSUMO PER CAPITA (kg ó litros por individuo).Aceite alino Ing.NIVEL ALTO</v>
      </c>
      <c r="B6386" s="9">
        <v>0</v>
      </c>
      <c r="C6386" s="9">
        <v>0</v>
      </c>
      <c r="D6386" t="s">
        <v>256</v>
      </c>
      <c r="E6386" s="25">
        <v>6.4106265072365679E-2</v>
      </c>
      <c r="F6386" s="25">
        <v>5.7591906721911404E-2</v>
      </c>
      <c r="G6386" s="25">
        <v>5.6654280949565615E-2</v>
      </c>
      <c r="H6386" s="10">
        <v>0</v>
      </c>
    </row>
    <row r="6387" spans="1:8" x14ac:dyDescent="0.35">
      <c r="A6387" s="9" t="str">
        <f t="shared" si="211"/>
        <v>CONSUMO PER CAPITA (kg ó litros por individuo).Aceite alino Ing.NIVEL MEDIO ALTO</v>
      </c>
      <c r="B6387" s="9">
        <v>0</v>
      </c>
      <c r="C6387" s="9">
        <v>0</v>
      </c>
      <c r="D6387" t="s">
        <v>257</v>
      </c>
      <c r="E6387" s="25">
        <v>4.4281686264143735E-2</v>
      </c>
      <c r="F6387" s="25">
        <v>4.1095673312251814E-2</v>
      </c>
      <c r="G6387" s="25">
        <v>5.8070860661683904E-2</v>
      </c>
      <c r="H6387" s="10">
        <v>0</v>
      </c>
    </row>
    <row r="6388" spans="1:8" x14ac:dyDescent="0.35">
      <c r="A6388" s="9" t="str">
        <f t="shared" si="211"/>
        <v>CONSUMO PER CAPITA (kg ó litros por individuo).Aceite alino Ing.NIVEL MEDIO</v>
      </c>
      <c r="B6388" s="9">
        <v>0</v>
      </c>
      <c r="C6388" s="9">
        <v>0</v>
      </c>
      <c r="D6388" t="s">
        <v>258</v>
      </c>
      <c r="E6388" s="25">
        <v>4.7577415981349604E-2</v>
      </c>
      <c r="F6388" s="25">
        <v>4.6241619288501942E-2</v>
      </c>
      <c r="G6388" s="25">
        <v>6.061020000323665E-2</v>
      </c>
      <c r="H6388" s="10">
        <v>0</v>
      </c>
    </row>
    <row r="6389" spans="1:8" x14ac:dyDescent="0.35">
      <c r="A6389" s="9" t="str">
        <f t="shared" si="211"/>
        <v>CONSUMO PER CAPITA (kg ó litros por individuo).Aceite alino Ing.NIVEL MEDIO BAJO</v>
      </c>
      <c r="B6389" s="9">
        <v>0</v>
      </c>
      <c r="C6389" s="9">
        <v>0</v>
      </c>
      <c r="D6389" t="s">
        <v>259</v>
      </c>
      <c r="E6389" s="25">
        <v>4.6561419564001796E-2</v>
      </c>
      <c r="F6389" s="25">
        <v>5.3754588656904662E-2</v>
      </c>
      <c r="G6389" s="25">
        <v>4.0148197561701592E-2</v>
      </c>
      <c r="H6389" s="10">
        <v>0</v>
      </c>
    </row>
    <row r="6390" spans="1:8" x14ac:dyDescent="0.35">
      <c r="A6390" s="9" t="str">
        <f t="shared" si="211"/>
        <v>CONSUMO PER CAPITA (kg ó litros por individuo).Aceite alino Ing.NIVEL BAJO</v>
      </c>
      <c r="B6390" s="9">
        <v>0</v>
      </c>
      <c r="C6390" s="9">
        <v>0</v>
      </c>
      <c r="D6390" t="s">
        <v>260</v>
      </c>
      <c r="E6390" s="25">
        <v>5.7864823363717746E-2</v>
      </c>
      <c r="F6390" s="25">
        <v>6.994195985814336E-2</v>
      </c>
      <c r="G6390" s="25">
        <v>7.4843955006629465E-2</v>
      </c>
      <c r="H6390" s="10">
        <v>0</v>
      </c>
    </row>
    <row r="6391" spans="1:8" x14ac:dyDescent="0.35">
      <c r="A6391" s="9" t="str">
        <f t="shared" si="211"/>
        <v>CONSUMO PER CAPITA (kg ó litros por individuo).Aceite alino Ing.HOMBRE</v>
      </c>
      <c r="B6391" s="9">
        <v>0</v>
      </c>
      <c r="C6391" s="9">
        <v>0</v>
      </c>
      <c r="D6391" t="s">
        <v>173</v>
      </c>
      <c r="E6391" s="25">
        <v>5.8500088915183726E-2</v>
      </c>
      <c r="F6391" s="25">
        <v>6.0731333051334012E-2</v>
      </c>
      <c r="G6391" s="25">
        <v>6.5268764551193001E-2</v>
      </c>
      <c r="H6391" s="10">
        <v>0</v>
      </c>
    </row>
    <row r="6392" spans="1:8" x14ac:dyDescent="0.35">
      <c r="A6392" s="9" t="str">
        <f t="shared" si="211"/>
        <v>CONSUMO PER CAPITA (kg ó litros por individuo).Aceite alino Ing.MUJER</v>
      </c>
      <c r="B6392" s="9">
        <v>0</v>
      </c>
      <c r="C6392" s="9">
        <v>0</v>
      </c>
      <c r="D6392" t="s">
        <v>174</v>
      </c>
      <c r="E6392" s="25">
        <v>4.7527466398986223E-2</v>
      </c>
      <c r="F6392" s="25">
        <v>4.8356841624577568E-2</v>
      </c>
      <c r="G6392" s="25">
        <v>5.3268900266978288E-2</v>
      </c>
      <c r="H6392" s="10">
        <v>0</v>
      </c>
    </row>
    <row r="6393" spans="1:8" x14ac:dyDescent="0.35">
      <c r="A6393" s="9" t="str">
        <f>$B$4683&amp;$C$6393&amp;D6393</f>
        <v>CONSUMO PER CAPITA (kg ó litros por individuo)Aceite oliva Ing.T.ESPAÑA</v>
      </c>
      <c r="B6393" s="9">
        <v>0</v>
      </c>
      <c r="C6393" s="9" t="s">
        <v>266</v>
      </c>
      <c r="D6393" t="s">
        <v>145</v>
      </c>
      <c r="E6393" s="25">
        <v>1.6083729055674709E-2</v>
      </c>
      <c r="F6393" s="25">
        <v>1.6059507547968217E-2</v>
      </c>
      <c r="G6393" s="25">
        <v>1.6661404456070374E-2</v>
      </c>
      <c r="H6393" s="10">
        <v>0</v>
      </c>
    </row>
    <row r="6394" spans="1:8" x14ac:dyDescent="0.35">
      <c r="A6394" s="9" t="str">
        <f t="shared" ref="A6394:A6422" si="212">$B$4683&amp;$C$6393&amp;D6394</f>
        <v>CONSUMO PER CAPITA (kg ó litros por individuo)Aceite oliva Ing.BCN AM</v>
      </c>
      <c r="B6394" s="9">
        <v>0</v>
      </c>
      <c r="C6394" s="9">
        <v>0</v>
      </c>
      <c r="D6394" t="s">
        <v>147</v>
      </c>
      <c r="E6394" s="25">
        <v>1.6342037895318021E-2</v>
      </c>
      <c r="F6394" s="25">
        <v>1.4040725220052912E-2</v>
      </c>
      <c r="G6394" s="25">
        <v>1.8343049707815105E-2</v>
      </c>
      <c r="H6394" s="10">
        <v>0</v>
      </c>
    </row>
    <row r="6395" spans="1:8" x14ac:dyDescent="0.35">
      <c r="A6395" s="9" t="str">
        <f t="shared" si="212"/>
        <v>CONSUMO PER CAPITA (kg ó litros por individuo)Aceite oliva Ing.REST.CAT ARAGON</v>
      </c>
      <c r="B6395" s="9">
        <v>0</v>
      </c>
      <c r="C6395" s="9">
        <v>0</v>
      </c>
      <c r="D6395" t="s">
        <v>148</v>
      </c>
      <c r="E6395" s="25">
        <v>1.1106829806777555E-2</v>
      </c>
      <c r="F6395" s="25">
        <v>1.1581283302286612E-2</v>
      </c>
      <c r="G6395" s="25">
        <v>1.2389006498101006E-2</v>
      </c>
      <c r="H6395" s="10">
        <v>0</v>
      </c>
    </row>
    <row r="6396" spans="1:8" x14ac:dyDescent="0.35">
      <c r="A6396" s="9" t="str">
        <f t="shared" si="212"/>
        <v>CONSUMO PER CAPITA (kg ó litros por individuo)Aceite oliva Ing.LEVANTE</v>
      </c>
      <c r="B6396" s="9">
        <v>0</v>
      </c>
      <c r="C6396" s="9">
        <v>0</v>
      </c>
      <c r="D6396" t="s">
        <v>149</v>
      </c>
      <c r="E6396" s="25">
        <v>2.0139513794892643E-2</v>
      </c>
      <c r="F6396" s="25">
        <v>2.3569189236212051E-2</v>
      </c>
      <c r="G6396" s="25">
        <v>2.3026094159958582E-2</v>
      </c>
      <c r="H6396" s="10">
        <v>0</v>
      </c>
    </row>
    <row r="6397" spans="1:8" x14ac:dyDescent="0.35">
      <c r="A6397" s="9" t="str">
        <f t="shared" si="212"/>
        <v>CONSUMO PER CAPITA (kg ó litros por individuo)Aceite oliva Ing.ANDALUCIA</v>
      </c>
      <c r="B6397" s="9">
        <v>0</v>
      </c>
      <c r="C6397" s="9">
        <v>0</v>
      </c>
      <c r="D6397" t="s">
        <v>150</v>
      </c>
      <c r="E6397" s="25">
        <v>1.1398114003618389E-2</v>
      </c>
      <c r="F6397" s="25">
        <v>1.0311336239139973E-2</v>
      </c>
      <c r="G6397" s="25">
        <v>1.3413602845527317E-2</v>
      </c>
      <c r="H6397" s="10">
        <v>0</v>
      </c>
    </row>
    <row r="6398" spans="1:8" x14ac:dyDescent="0.35">
      <c r="A6398" s="9" t="str">
        <f t="shared" si="212"/>
        <v>CONSUMO PER CAPITA (kg ó litros por individuo)Aceite oliva Ing.MDD AM</v>
      </c>
      <c r="B6398" s="9">
        <v>0</v>
      </c>
      <c r="C6398" s="9">
        <v>0</v>
      </c>
      <c r="D6398" t="s">
        <v>151</v>
      </c>
      <c r="E6398" s="25">
        <v>1.6495906409991559E-2</v>
      </c>
      <c r="F6398" s="25">
        <v>1.5654533192713978E-2</v>
      </c>
      <c r="G6398" s="25">
        <v>1.7037655710208766E-2</v>
      </c>
      <c r="H6398" s="10">
        <v>0</v>
      </c>
    </row>
    <row r="6399" spans="1:8" x14ac:dyDescent="0.35">
      <c r="A6399" s="9" t="str">
        <f t="shared" si="212"/>
        <v>CONSUMO PER CAPITA (kg ó litros por individuo)Aceite oliva Ing.RTO CENTRO</v>
      </c>
      <c r="B6399" s="9">
        <v>0</v>
      </c>
      <c r="C6399" s="9">
        <v>0</v>
      </c>
      <c r="D6399" t="s">
        <v>152</v>
      </c>
      <c r="E6399" s="25">
        <v>1.5714520425646309E-2</v>
      </c>
      <c r="F6399" s="25">
        <v>1.3725931789917312E-2</v>
      </c>
      <c r="G6399" s="25">
        <v>1.4843558579350808E-2</v>
      </c>
      <c r="H6399" s="10">
        <v>0</v>
      </c>
    </row>
    <row r="6400" spans="1:8" x14ac:dyDescent="0.35">
      <c r="A6400" s="9" t="str">
        <f t="shared" si="212"/>
        <v>CONSUMO PER CAPITA (kg ó litros por individuo)Aceite oliva Ing.NORTE-CENTRO</v>
      </c>
      <c r="B6400" s="9">
        <v>0</v>
      </c>
      <c r="C6400" s="9">
        <v>0</v>
      </c>
      <c r="D6400" t="s">
        <v>153</v>
      </c>
      <c r="E6400" s="25">
        <v>2.430923082723976E-2</v>
      </c>
      <c r="F6400" s="25">
        <v>2.1282360606764188E-2</v>
      </c>
      <c r="G6400" s="25">
        <v>1.7833054020010512E-2</v>
      </c>
      <c r="H6400" s="10">
        <v>0</v>
      </c>
    </row>
    <row r="6401" spans="1:8" x14ac:dyDescent="0.35">
      <c r="A6401" s="9" t="str">
        <f t="shared" si="212"/>
        <v>CONSUMO PER CAPITA (kg ó litros por individuo)Aceite oliva Ing.NOROESTE</v>
      </c>
      <c r="B6401" s="9">
        <v>0</v>
      </c>
      <c r="C6401" s="9">
        <v>0</v>
      </c>
      <c r="D6401" t="s">
        <v>154</v>
      </c>
      <c r="E6401" s="25">
        <v>1.7803221387184577E-2</v>
      </c>
      <c r="F6401" s="25">
        <v>2.2338587539193894E-2</v>
      </c>
      <c r="G6401" s="25">
        <v>1.7568603241468396E-2</v>
      </c>
      <c r="H6401" s="10">
        <v>0</v>
      </c>
    </row>
    <row r="6402" spans="1:8" x14ac:dyDescent="0.35">
      <c r="A6402" s="9" t="str">
        <f t="shared" si="212"/>
        <v>CONSUMO PER CAPITA (kg ó litros por individuo)Aceite oliva Ing.&lt;2MIL</v>
      </c>
      <c r="B6402" s="9">
        <v>0</v>
      </c>
      <c r="C6402" s="9">
        <v>0</v>
      </c>
      <c r="D6402" t="s">
        <v>155</v>
      </c>
      <c r="E6402" s="25">
        <v>1.1075487480569794E-2</v>
      </c>
      <c r="F6402" s="25">
        <v>1.3094297509934122E-2</v>
      </c>
      <c r="G6402" s="25">
        <v>1.400545740414807E-2</v>
      </c>
      <c r="H6402" s="10">
        <v>0</v>
      </c>
    </row>
    <row r="6403" spans="1:8" x14ac:dyDescent="0.35">
      <c r="A6403" s="9" t="str">
        <f t="shared" si="212"/>
        <v>CONSUMO PER CAPITA (kg ó litros por individuo)Aceite oliva Ing.2-5MIL</v>
      </c>
      <c r="B6403" s="9">
        <v>0</v>
      </c>
      <c r="C6403" s="9">
        <v>0</v>
      </c>
      <c r="D6403" t="s">
        <v>156</v>
      </c>
      <c r="E6403" s="25">
        <v>1.5061482951383822E-2</v>
      </c>
      <c r="F6403" s="25">
        <v>1.6039777292835698E-2</v>
      </c>
      <c r="G6403" s="25">
        <v>1.0703756060558931E-2</v>
      </c>
      <c r="H6403" s="10">
        <v>0</v>
      </c>
    </row>
    <row r="6404" spans="1:8" x14ac:dyDescent="0.35">
      <c r="A6404" s="9" t="str">
        <f t="shared" si="212"/>
        <v>CONSUMO PER CAPITA (kg ó litros por individuo)Aceite oliva Ing.5-10MIL</v>
      </c>
      <c r="B6404" s="9">
        <v>0</v>
      </c>
      <c r="C6404" s="9">
        <v>0</v>
      </c>
      <c r="D6404" t="s">
        <v>157</v>
      </c>
      <c r="E6404" s="25">
        <v>1.5834677145218568E-2</v>
      </c>
      <c r="F6404" s="25">
        <v>1.5174280624853986E-2</v>
      </c>
      <c r="G6404" s="25">
        <v>2.1120137806470374E-2</v>
      </c>
      <c r="H6404" s="10">
        <v>0</v>
      </c>
    </row>
    <row r="6405" spans="1:8" x14ac:dyDescent="0.35">
      <c r="A6405" s="9" t="str">
        <f t="shared" si="212"/>
        <v>CONSUMO PER CAPITA (kg ó litros por individuo)Aceite oliva Ing.10-30MIL</v>
      </c>
      <c r="B6405" s="9">
        <v>0</v>
      </c>
      <c r="C6405" s="9">
        <v>0</v>
      </c>
      <c r="D6405" t="s">
        <v>158</v>
      </c>
      <c r="E6405" s="25">
        <v>1.5989469320658575E-2</v>
      </c>
      <c r="F6405" s="25">
        <v>1.5667633087968886E-2</v>
      </c>
      <c r="G6405" s="25">
        <v>2.0181547435226547E-2</v>
      </c>
      <c r="H6405" s="10">
        <v>0</v>
      </c>
    </row>
    <row r="6406" spans="1:8" x14ac:dyDescent="0.35">
      <c r="A6406" s="9" t="str">
        <f t="shared" si="212"/>
        <v>CONSUMO PER CAPITA (kg ó litros por individuo)Aceite oliva Ing.30-100MIL</v>
      </c>
      <c r="B6406" s="9">
        <v>0</v>
      </c>
      <c r="C6406" s="9">
        <v>0</v>
      </c>
      <c r="D6406" t="s">
        <v>159</v>
      </c>
      <c r="E6406" s="25">
        <v>1.7269956703081703E-2</v>
      </c>
      <c r="F6406" s="25">
        <v>1.4126829854547003E-2</v>
      </c>
      <c r="G6406" s="25">
        <v>1.7748640735995868E-2</v>
      </c>
      <c r="H6406" s="10">
        <v>0</v>
      </c>
    </row>
    <row r="6407" spans="1:8" x14ac:dyDescent="0.35">
      <c r="A6407" s="9" t="str">
        <f t="shared" si="212"/>
        <v>CONSUMO PER CAPITA (kg ó litros por individuo)Aceite oliva Ing.100-200MIL</v>
      </c>
      <c r="B6407" s="9">
        <v>0</v>
      </c>
      <c r="C6407" s="9">
        <v>0</v>
      </c>
      <c r="D6407" t="s">
        <v>160</v>
      </c>
      <c r="E6407" s="25">
        <v>1.6804945184289488E-2</v>
      </c>
      <c r="F6407" s="25">
        <v>1.2202803917051521E-2</v>
      </c>
      <c r="G6407" s="25">
        <v>1.0121331326283088E-2</v>
      </c>
      <c r="H6407" s="10">
        <v>0</v>
      </c>
    </row>
    <row r="6408" spans="1:8" x14ac:dyDescent="0.35">
      <c r="A6408" s="9" t="str">
        <f t="shared" si="212"/>
        <v>CONSUMO PER CAPITA (kg ó litros por individuo)Aceite oliva Ing.200-500MIL</v>
      </c>
      <c r="B6408" s="9">
        <v>0</v>
      </c>
      <c r="C6408" s="9">
        <v>0</v>
      </c>
      <c r="D6408" t="s">
        <v>161</v>
      </c>
      <c r="E6408" s="25">
        <v>1.5721371945296922E-2</v>
      </c>
      <c r="F6408" s="25">
        <v>2.0718186097474462E-2</v>
      </c>
      <c r="G6408" s="25">
        <v>1.5525052014048232E-2</v>
      </c>
      <c r="H6408" s="10">
        <v>0</v>
      </c>
    </row>
    <row r="6409" spans="1:8" x14ac:dyDescent="0.35">
      <c r="A6409" s="9" t="str">
        <f t="shared" si="212"/>
        <v>CONSUMO PER CAPITA (kg ó litros por individuo)Aceite oliva Ing.&gt;500MIL</v>
      </c>
      <c r="B6409" s="9">
        <v>0</v>
      </c>
      <c r="C6409" s="9">
        <v>0</v>
      </c>
      <c r="D6409" t="s">
        <v>162</v>
      </c>
      <c r="E6409" s="25">
        <v>1.6852354706748545E-2</v>
      </c>
      <c r="F6409" s="25">
        <v>1.8993789031187501E-2</v>
      </c>
      <c r="G6409" s="25">
        <v>1.7498985732161743E-2</v>
      </c>
      <c r="H6409" s="10">
        <v>0</v>
      </c>
    </row>
    <row r="6410" spans="1:8" x14ac:dyDescent="0.35">
      <c r="A6410" s="9" t="str">
        <f t="shared" si="212"/>
        <v>CONSUMO PER CAPITA (kg ó litros por individuo)Aceite oliva Ing.DE 15 A 19 AÑOS</v>
      </c>
      <c r="B6410" s="9">
        <v>0</v>
      </c>
      <c r="C6410" s="9">
        <v>0</v>
      </c>
      <c r="D6410" t="s">
        <v>163</v>
      </c>
      <c r="E6410" s="25" t="s">
        <v>282</v>
      </c>
      <c r="F6410" s="25">
        <v>5.1135926123095634E-3</v>
      </c>
      <c r="G6410" s="25">
        <v>4.4714254827732337E-4</v>
      </c>
      <c r="H6410" s="10">
        <v>0</v>
      </c>
    </row>
    <row r="6411" spans="1:8" x14ac:dyDescent="0.35">
      <c r="A6411" s="9" t="str">
        <f t="shared" si="212"/>
        <v>CONSUMO PER CAPITA (kg ó litros por individuo)Aceite oliva Ing.DE 20 A 24 AÑOS</v>
      </c>
      <c r="B6411" s="9">
        <v>0</v>
      </c>
      <c r="C6411" s="9">
        <v>0</v>
      </c>
      <c r="D6411" t="s">
        <v>164</v>
      </c>
      <c r="E6411" s="25">
        <v>2.9964342256629853E-3</v>
      </c>
      <c r="F6411" s="25">
        <v>2.273413117190726E-3</v>
      </c>
      <c r="G6411" s="25">
        <v>1.8695024694304295E-3</v>
      </c>
      <c r="H6411" s="10">
        <v>0</v>
      </c>
    </row>
    <row r="6412" spans="1:8" x14ac:dyDescent="0.35">
      <c r="A6412" s="9" t="str">
        <f t="shared" si="212"/>
        <v>CONSUMO PER CAPITA (kg ó litros por individuo)Aceite oliva Ing.DE 25 A 34 AÑOS</v>
      </c>
      <c r="B6412" s="9">
        <v>0</v>
      </c>
      <c r="C6412" s="9">
        <v>0</v>
      </c>
      <c r="D6412" t="s">
        <v>165</v>
      </c>
      <c r="E6412" s="25">
        <v>4.1486721623696645E-3</v>
      </c>
      <c r="F6412" s="25">
        <v>4.9056369257772141E-3</v>
      </c>
      <c r="G6412" s="25">
        <v>3.6037799193384254E-3</v>
      </c>
      <c r="H6412" s="10">
        <v>0</v>
      </c>
    </row>
    <row r="6413" spans="1:8" x14ac:dyDescent="0.35">
      <c r="A6413" s="9" t="str">
        <f t="shared" si="212"/>
        <v>CONSUMO PER CAPITA (kg ó litros por individuo)Aceite oliva Ing.DE 35 A 49 AÑOS</v>
      </c>
      <c r="B6413" s="9">
        <v>0</v>
      </c>
      <c r="C6413" s="9">
        <v>0</v>
      </c>
      <c r="D6413" t="s">
        <v>166</v>
      </c>
      <c r="E6413" s="25">
        <v>1.1586292150554825E-2</v>
      </c>
      <c r="F6413" s="25">
        <v>8.8796797788813185E-3</v>
      </c>
      <c r="G6413" s="25">
        <v>1.0004873074065571E-2</v>
      </c>
      <c r="H6413" s="10">
        <v>0</v>
      </c>
    </row>
    <row r="6414" spans="1:8" x14ac:dyDescent="0.35">
      <c r="A6414" s="9" t="str">
        <f t="shared" si="212"/>
        <v>CONSUMO PER CAPITA (kg ó litros por individuo)Aceite oliva Ing.DE 50 A 59 AÑOS</v>
      </c>
      <c r="B6414" s="9">
        <v>0</v>
      </c>
      <c r="C6414" s="9">
        <v>0</v>
      </c>
      <c r="D6414" t="s">
        <v>167</v>
      </c>
      <c r="E6414" s="25">
        <v>2.4568052232596158E-2</v>
      </c>
      <c r="F6414" s="25">
        <v>2.4932274749573408E-2</v>
      </c>
      <c r="G6414" s="25">
        <v>2.3813537161853342E-2</v>
      </c>
      <c r="H6414" s="10">
        <v>0</v>
      </c>
    </row>
    <row r="6415" spans="1:8" x14ac:dyDescent="0.35">
      <c r="A6415" s="9" t="str">
        <f t="shared" si="212"/>
        <v>CONSUMO PER CAPITA (kg ó litros por individuo)Aceite oliva Ing.DE 60 A 75 AÑOS</v>
      </c>
      <c r="B6415" s="9">
        <v>0</v>
      </c>
      <c r="C6415" s="9">
        <v>0</v>
      </c>
      <c r="D6415" t="s">
        <v>168</v>
      </c>
      <c r="E6415" s="25">
        <v>3.0897296565531682E-2</v>
      </c>
      <c r="F6415" s="25">
        <v>3.2013296108952906E-2</v>
      </c>
      <c r="G6415" s="25">
        <v>3.632866460743877E-2</v>
      </c>
      <c r="H6415" s="10">
        <v>0</v>
      </c>
    </row>
    <row r="6416" spans="1:8" x14ac:dyDescent="0.35">
      <c r="A6416" s="9" t="str">
        <f t="shared" si="212"/>
        <v>CONSUMO PER CAPITA (kg ó litros por individuo)Aceite oliva Ing.NIVEL ALTO</v>
      </c>
      <c r="B6416" s="9">
        <v>0</v>
      </c>
      <c r="C6416" s="9">
        <v>0</v>
      </c>
      <c r="D6416" t="s">
        <v>256</v>
      </c>
      <c r="E6416" s="25">
        <v>2.1488787531402903E-2</v>
      </c>
      <c r="F6416" s="25">
        <v>2.1232824140358986E-2</v>
      </c>
      <c r="G6416" s="25">
        <v>2.0297814659196348E-2</v>
      </c>
      <c r="H6416" s="10">
        <v>0</v>
      </c>
    </row>
    <row r="6417" spans="1:8" x14ac:dyDescent="0.35">
      <c r="A6417" s="9" t="str">
        <f t="shared" si="212"/>
        <v>CONSUMO PER CAPITA (kg ó litros por individuo)Aceite oliva Ing.NIVEL MEDIO ALTO</v>
      </c>
      <c r="B6417" s="9">
        <v>0</v>
      </c>
      <c r="C6417" s="9">
        <v>0</v>
      </c>
      <c r="D6417" t="s">
        <v>257</v>
      </c>
      <c r="E6417" s="25">
        <v>1.6588793421381972E-2</v>
      </c>
      <c r="F6417" s="25">
        <v>1.8018018372071225E-2</v>
      </c>
      <c r="G6417" s="25">
        <v>1.8737410447728291E-2</v>
      </c>
      <c r="H6417" s="10">
        <v>0</v>
      </c>
    </row>
    <row r="6418" spans="1:8" x14ac:dyDescent="0.35">
      <c r="A6418" s="9" t="str">
        <f t="shared" si="212"/>
        <v>CONSUMO PER CAPITA (kg ó litros por individuo)Aceite oliva Ing.NIVEL MEDIO</v>
      </c>
      <c r="B6418" s="9">
        <v>0</v>
      </c>
      <c r="C6418" s="9">
        <v>0</v>
      </c>
      <c r="D6418" t="s">
        <v>258</v>
      </c>
      <c r="E6418" s="25">
        <v>1.6233871073542551E-2</v>
      </c>
      <c r="F6418" s="25">
        <v>1.5591121465403696E-2</v>
      </c>
      <c r="G6418" s="25">
        <v>1.761782982804495E-2</v>
      </c>
      <c r="H6418" s="10">
        <v>0</v>
      </c>
    </row>
    <row r="6419" spans="1:8" x14ac:dyDescent="0.35">
      <c r="A6419" s="9" t="str">
        <f t="shared" si="212"/>
        <v>CONSUMO PER CAPITA (kg ó litros por individuo)Aceite oliva Ing.NIVEL MEDIO BAJO</v>
      </c>
      <c r="B6419" s="9">
        <v>0</v>
      </c>
      <c r="C6419" s="9">
        <v>0</v>
      </c>
      <c r="D6419" t="s">
        <v>259</v>
      </c>
      <c r="E6419" s="25">
        <v>1.3360603617599363E-2</v>
      </c>
      <c r="F6419" s="25">
        <v>1.1983218394223248E-2</v>
      </c>
      <c r="G6419" s="25">
        <v>1.185348505228344E-2</v>
      </c>
      <c r="H6419" s="10">
        <v>0</v>
      </c>
    </row>
    <row r="6420" spans="1:8" x14ac:dyDescent="0.35">
      <c r="A6420" s="9" t="str">
        <f t="shared" si="212"/>
        <v>CONSUMO PER CAPITA (kg ó litros por individuo)Aceite oliva Ing.NIVEL BAJO</v>
      </c>
      <c r="B6420" s="9">
        <v>0</v>
      </c>
      <c r="C6420" s="9">
        <v>0</v>
      </c>
      <c r="D6420" t="s">
        <v>260</v>
      </c>
      <c r="E6420" s="25">
        <v>1.2064952805387375E-2</v>
      </c>
      <c r="F6420" s="25">
        <v>1.2815216552887532E-2</v>
      </c>
      <c r="G6420" s="25">
        <v>1.3768214969158666E-2</v>
      </c>
      <c r="H6420" s="10">
        <v>0</v>
      </c>
    </row>
    <row r="6421" spans="1:8" x14ac:dyDescent="0.35">
      <c r="A6421" s="9" t="str">
        <f t="shared" si="212"/>
        <v>CONSUMO PER CAPITA (kg ó litros por individuo)Aceite oliva Ing.HOMBRE</v>
      </c>
      <c r="B6421" s="9">
        <v>0</v>
      </c>
      <c r="C6421" s="9">
        <v>0</v>
      </c>
      <c r="D6421" t="s">
        <v>173</v>
      </c>
      <c r="E6421" s="25">
        <v>1.9973772958544463E-2</v>
      </c>
      <c r="F6421" s="25">
        <v>1.9325602778293288E-2</v>
      </c>
      <c r="G6421" s="25">
        <v>2.0722033865052492E-2</v>
      </c>
      <c r="H6421" s="10">
        <v>0</v>
      </c>
    </row>
    <row r="6422" spans="1:8" x14ac:dyDescent="0.35">
      <c r="A6422" s="9" t="str">
        <f t="shared" si="212"/>
        <v>CONSUMO PER CAPITA (kg ó litros por individuo)Aceite oliva Ing.MUJER</v>
      </c>
      <c r="B6422" s="9">
        <v>0</v>
      </c>
      <c r="C6422" s="9">
        <v>0</v>
      </c>
      <c r="D6422" t="s">
        <v>174</v>
      </c>
      <c r="E6422" s="25">
        <v>1.2233094662524297E-2</v>
      </c>
      <c r="F6422" s="25">
        <v>1.2832353538735642E-2</v>
      </c>
      <c r="G6422" s="25">
        <v>1.2655895071295444E-2</v>
      </c>
      <c r="H6422" s="10">
        <v>0</v>
      </c>
    </row>
    <row r="6423" spans="1:8" x14ac:dyDescent="0.35">
      <c r="A6423" s="9" t="str">
        <f>$B$4683&amp;$C$6423&amp;D6423</f>
        <v>CONSUMO PER CAPITA (kg ó litros por individuo)Resto aceite Ing.T.ESPAÑA</v>
      </c>
      <c r="B6423" s="9">
        <v>0</v>
      </c>
      <c r="C6423" s="9" t="s">
        <v>267</v>
      </c>
      <c r="D6423" t="s">
        <v>145</v>
      </c>
      <c r="E6423" s="25">
        <v>3.6902115131742012E-2</v>
      </c>
      <c r="F6423" s="25">
        <v>3.8447506914492335E-2</v>
      </c>
      <c r="G6423" s="25">
        <v>4.2566438336371464E-2</v>
      </c>
      <c r="H6423" s="10">
        <v>0</v>
      </c>
    </row>
    <row r="6424" spans="1:8" x14ac:dyDescent="0.35">
      <c r="A6424" s="9" t="str">
        <f t="shared" ref="A6424:A6452" si="213">$B$4683&amp;$C$6423&amp;D6424</f>
        <v>CONSUMO PER CAPITA (kg ó litros por individuo)Resto aceite Ing.BCN AM</v>
      </c>
      <c r="B6424" s="9">
        <v>0</v>
      </c>
      <c r="C6424" s="9">
        <v>0</v>
      </c>
      <c r="D6424" t="s">
        <v>147</v>
      </c>
      <c r="E6424" s="25">
        <v>3.910297848688446E-2</v>
      </c>
      <c r="F6424" s="25">
        <v>4.3234416635066858E-2</v>
      </c>
      <c r="G6424" s="25">
        <v>4.239541178967763E-2</v>
      </c>
      <c r="H6424" s="10">
        <v>0</v>
      </c>
    </row>
    <row r="6425" spans="1:8" x14ac:dyDescent="0.35">
      <c r="A6425" s="9" t="str">
        <f t="shared" si="213"/>
        <v>CONSUMO PER CAPITA (kg ó litros por individuo)Resto aceite Ing.REST.CAT ARAGON</v>
      </c>
      <c r="B6425" s="9">
        <v>0</v>
      </c>
      <c r="C6425" s="9">
        <v>0</v>
      </c>
      <c r="D6425" t="s">
        <v>148</v>
      </c>
      <c r="E6425" s="25">
        <v>7.9035737212556391E-3</v>
      </c>
      <c r="F6425" s="25">
        <v>1.6115808799508038E-2</v>
      </c>
      <c r="G6425" s="25">
        <v>3.1858196640694621E-2</v>
      </c>
      <c r="H6425" s="10">
        <v>0</v>
      </c>
    </row>
    <row r="6426" spans="1:8" x14ac:dyDescent="0.35">
      <c r="A6426" s="9" t="str">
        <f t="shared" si="213"/>
        <v>CONSUMO PER CAPITA (kg ó litros por individuo)Resto aceite Ing.LEVANTE</v>
      </c>
      <c r="B6426" s="9">
        <v>0</v>
      </c>
      <c r="C6426" s="9">
        <v>0</v>
      </c>
      <c r="D6426" t="s">
        <v>149</v>
      </c>
      <c r="E6426" s="25">
        <v>5.2868104454686815E-2</v>
      </c>
      <c r="F6426" s="25">
        <v>5.1724032962995832E-2</v>
      </c>
      <c r="G6426" s="25">
        <v>5.1562426741536625E-2</v>
      </c>
      <c r="H6426" s="10">
        <v>0</v>
      </c>
    </row>
    <row r="6427" spans="1:8" x14ac:dyDescent="0.35">
      <c r="A6427" s="9" t="str">
        <f t="shared" si="213"/>
        <v>CONSUMO PER CAPITA (kg ó litros por individuo)Resto aceite Ing.ANDALUCIA</v>
      </c>
      <c r="B6427" s="9">
        <v>0</v>
      </c>
      <c r="C6427" s="9">
        <v>0</v>
      </c>
      <c r="D6427" t="s">
        <v>150</v>
      </c>
      <c r="E6427" s="25">
        <v>5.2212192834634283E-2</v>
      </c>
      <c r="F6427" s="25">
        <v>5.284109824189441E-2</v>
      </c>
      <c r="G6427" s="25">
        <v>6.18164298263226E-2</v>
      </c>
      <c r="H6427" s="10">
        <v>0</v>
      </c>
    </row>
    <row r="6428" spans="1:8" x14ac:dyDescent="0.35">
      <c r="A6428" s="9" t="str">
        <f t="shared" si="213"/>
        <v>CONSUMO PER CAPITA (kg ó litros por individuo)Resto aceite Ing.MDD AM</v>
      </c>
      <c r="B6428" s="9">
        <v>0</v>
      </c>
      <c r="C6428" s="9">
        <v>0</v>
      </c>
      <c r="D6428" t="s">
        <v>151</v>
      </c>
      <c r="E6428" s="25">
        <v>6.3489625882626008E-2</v>
      </c>
      <c r="F6428" s="25">
        <v>6.0456456259927176E-2</v>
      </c>
      <c r="G6428" s="25">
        <v>6.4624632703258397E-2</v>
      </c>
      <c r="H6428" s="10">
        <v>0</v>
      </c>
    </row>
    <row r="6429" spans="1:8" x14ac:dyDescent="0.35">
      <c r="A6429" s="9" t="str">
        <f t="shared" si="213"/>
        <v>CONSUMO PER CAPITA (kg ó litros por individuo)Resto aceite Ing.RTO CENTRO</v>
      </c>
      <c r="B6429" s="9">
        <v>0</v>
      </c>
      <c r="C6429" s="9">
        <v>0</v>
      </c>
      <c r="D6429" t="s">
        <v>152</v>
      </c>
      <c r="E6429" s="25">
        <v>2.8391097052959259E-2</v>
      </c>
      <c r="F6429" s="25">
        <v>3.9560108559957473E-2</v>
      </c>
      <c r="G6429" s="25">
        <v>3.7424453476724288E-2</v>
      </c>
      <c r="H6429" s="10">
        <v>0</v>
      </c>
    </row>
    <row r="6430" spans="1:8" x14ac:dyDescent="0.35">
      <c r="A6430" s="9" t="str">
        <f t="shared" si="213"/>
        <v>CONSUMO PER CAPITA (kg ó litros por individuo)Resto aceite Ing.NORTE-CENTRO</v>
      </c>
      <c r="B6430" s="9">
        <v>0</v>
      </c>
      <c r="C6430" s="9">
        <v>0</v>
      </c>
      <c r="D6430" t="s">
        <v>153</v>
      </c>
      <c r="E6430" s="25">
        <v>1.3508368028306662E-2</v>
      </c>
      <c r="F6430" s="25">
        <v>1.0348606089845372E-2</v>
      </c>
      <c r="G6430" s="25">
        <v>9.2822343233715972E-3</v>
      </c>
      <c r="H6430" s="10">
        <v>0</v>
      </c>
    </row>
    <row r="6431" spans="1:8" x14ac:dyDescent="0.35">
      <c r="A6431" s="9" t="str">
        <f t="shared" si="213"/>
        <v>CONSUMO PER CAPITA (kg ó litros por individuo)Resto aceite Ing.NOROESTE</v>
      </c>
      <c r="B6431" s="9">
        <v>0</v>
      </c>
      <c r="C6431" s="9">
        <v>0</v>
      </c>
      <c r="D6431" t="s">
        <v>154</v>
      </c>
      <c r="E6431" s="25">
        <v>8.3336504440443566E-3</v>
      </c>
      <c r="F6431" s="25">
        <v>5.8127133021072287E-3</v>
      </c>
      <c r="G6431" s="25">
        <v>6.6174335572855535E-3</v>
      </c>
      <c r="H6431" s="10">
        <v>0</v>
      </c>
    </row>
    <row r="6432" spans="1:8" x14ac:dyDescent="0.35">
      <c r="A6432" s="9" t="str">
        <f t="shared" si="213"/>
        <v>CONSUMO PER CAPITA (kg ó litros por individuo)Resto aceite Ing.&lt;2MIL</v>
      </c>
      <c r="B6432" s="9">
        <v>0</v>
      </c>
      <c r="C6432" s="9">
        <v>0</v>
      </c>
      <c r="D6432" t="s">
        <v>155</v>
      </c>
      <c r="E6432" s="25">
        <v>1.4284486203639753E-2</v>
      </c>
      <c r="F6432" s="25">
        <v>2.2094648317582569E-2</v>
      </c>
      <c r="G6432" s="25">
        <v>2.5789146606374266E-2</v>
      </c>
      <c r="H6432" s="10">
        <v>0</v>
      </c>
    </row>
    <row r="6433" spans="1:8" x14ac:dyDescent="0.35">
      <c r="A6433" s="9" t="str">
        <f t="shared" si="213"/>
        <v>CONSUMO PER CAPITA (kg ó litros por individuo)Resto aceite Ing.2-5MIL</v>
      </c>
      <c r="B6433" s="9">
        <v>0</v>
      </c>
      <c r="C6433" s="9">
        <v>0</v>
      </c>
      <c r="D6433" t="s">
        <v>156</v>
      </c>
      <c r="E6433" s="25">
        <v>2.7531226065900007E-2</v>
      </c>
      <c r="F6433" s="25">
        <v>2.9728475138019676E-2</v>
      </c>
      <c r="G6433" s="25">
        <v>3.5052760852975325E-2</v>
      </c>
      <c r="H6433" s="10">
        <v>0</v>
      </c>
    </row>
    <row r="6434" spans="1:8" x14ac:dyDescent="0.35">
      <c r="A6434" s="9" t="str">
        <f t="shared" si="213"/>
        <v>CONSUMO PER CAPITA (kg ó litros por individuo)Resto aceite Ing.5-10MIL</v>
      </c>
      <c r="B6434" s="9">
        <v>0</v>
      </c>
      <c r="C6434" s="9">
        <v>0</v>
      </c>
      <c r="D6434" t="s">
        <v>157</v>
      </c>
      <c r="E6434" s="25">
        <v>2.5429407835671092E-2</v>
      </c>
      <c r="F6434" s="25">
        <v>1.8248694222102995E-2</v>
      </c>
      <c r="G6434" s="25">
        <v>2.2103741481472556E-2</v>
      </c>
      <c r="H6434" s="10">
        <v>0</v>
      </c>
    </row>
    <row r="6435" spans="1:8" x14ac:dyDescent="0.35">
      <c r="A6435" s="9" t="str">
        <f t="shared" si="213"/>
        <v>CONSUMO PER CAPITA (kg ó litros por individuo)Resto aceite Ing.10-30MIL</v>
      </c>
      <c r="B6435" s="9">
        <v>0</v>
      </c>
      <c r="C6435" s="9">
        <v>0</v>
      </c>
      <c r="D6435" t="s">
        <v>158</v>
      </c>
      <c r="E6435" s="25">
        <v>2.9689082864543737E-2</v>
      </c>
      <c r="F6435" s="25">
        <v>3.1985772776201973E-2</v>
      </c>
      <c r="G6435" s="25">
        <v>3.6293550895549927E-2</v>
      </c>
      <c r="H6435" s="10">
        <v>0</v>
      </c>
    </row>
    <row r="6436" spans="1:8" x14ac:dyDescent="0.35">
      <c r="A6436" s="9" t="str">
        <f t="shared" si="213"/>
        <v>CONSUMO PER CAPITA (kg ó litros por individuo)Resto aceite Ing.30-100MIL</v>
      </c>
      <c r="B6436" s="9">
        <v>0</v>
      </c>
      <c r="C6436" s="9">
        <v>0</v>
      </c>
      <c r="D6436" t="s">
        <v>159</v>
      </c>
      <c r="E6436" s="25">
        <v>4.6039491993268622E-2</v>
      </c>
      <c r="F6436" s="25">
        <v>4.2815608871530304E-2</v>
      </c>
      <c r="G6436" s="25">
        <v>4.9338586306223363E-2</v>
      </c>
      <c r="H6436" s="10">
        <v>0</v>
      </c>
    </row>
    <row r="6437" spans="1:8" x14ac:dyDescent="0.35">
      <c r="A6437" s="9" t="str">
        <f t="shared" si="213"/>
        <v>CONSUMO PER CAPITA (kg ó litros por individuo)Resto aceite Ing.100-200MIL</v>
      </c>
      <c r="B6437" s="9">
        <v>0</v>
      </c>
      <c r="C6437" s="9">
        <v>0</v>
      </c>
      <c r="D6437" t="s">
        <v>160</v>
      </c>
      <c r="E6437" s="25">
        <v>3.7328844944622894E-2</v>
      </c>
      <c r="F6437" s="25">
        <v>3.5775594350606364E-2</v>
      </c>
      <c r="G6437" s="25">
        <v>3.8757158865003229E-2</v>
      </c>
      <c r="H6437" s="10">
        <v>0</v>
      </c>
    </row>
    <row r="6438" spans="1:8" x14ac:dyDescent="0.35">
      <c r="A6438" s="9" t="str">
        <f t="shared" si="213"/>
        <v>CONSUMO PER CAPITA (kg ó litros por individuo)Resto aceite Ing.200-500MIL</v>
      </c>
      <c r="B6438" s="9">
        <v>0</v>
      </c>
      <c r="C6438" s="9">
        <v>0</v>
      </c>
      <c r="D6438" t="s">
        <v>161</v>
      </c>
      <c r="E6438" s="25">
        <v>3.4317543704700644E-2</v>
      </c>
      <c r="F6438" s="25">
        <v>4.0373679976917806E-2</v>
      </c>
      <c r="G6438" s="25">
        <v>4.1308683819374262E-2</v>
      </c>
      <c r="H6438" s="10">
        <v>0</v>
      </c>
    </row>
    <row r="6439" spans="1:8" x14ac:dyDescent="0.35">
      <c r="A6439" s="9" t="str">
        <f t="shared" si="213"/>
        <v>CONSUMO PER CAPITA (kg ó litros por individuo)Resto aceite Ing.&gt;500MIL</v>
      </c>
      <c r="B6439" s="9">
        <v>0</v>
      </c>
      <c r="C6439" s="9">
        <v>0</v>
      </c>
      <c r="D6439" t="s">
        <v>162</v>
      </c>
      <c r="E6439" s="25">
        <v>5.2074234973258041E-2</v>
      </c>
      <c r="F6439" s="25">
        <v>5.8929609176107907E-2</v>
      </c>
      <c r="G6439" s="25">
        <v>6.324705464284322E-2</v>
      </c>
      <c r="H6439" s="10">
        <v>0</v>
      </c>
    </row>
    <row r="6440" spans="1:8" x14ac:dyDescent="0.35">
      <c r="A6440" s="9" t="str">
        <f t="shared" si="213"/>
        <v>CONSUMO PER CAPITA (kg ó litros por individuo)Resto aceite Ing.DE 15 A 19 AÑOS</v>
      </c>
      <c r="B6440" s="9">
        <v>0</v>
      </c>
      <c r="C6440" s="9">
        <v>0</v>
      </c>
      <c r="D6440" t="s">
        <v>163</v>
      </c>
      <c r="E6440" s="25">
        <v>4.5422631630883904E-3</v>
      </c>
      <c r="F6440" s="25">
        <v>4.6900165651060175E-3</v>
      </c>
      <c r="G6440" s="25">
        <v>3.2036125621518387E-3</v>
      </c>
      <c r="H6440" s="10">
        <v>0</v>
      </c>
    </row>
    <row r="6441" spans="1:8" x14ac:dyDescent="0.35">
      <c r="A6441" s="9" t="str">
        <f t="shared" si="213"/>
        <v>CONSUMO PER CAPITA (kg ó litros por individuo)Resto aceite Ing.DE 20 A 24 AÑOS</v>
      </c>
      <c r="C6441" s="9">
        <v>0</v>
      </c>
      <c r="D6441" t="s">
        <v>164</v>
      </c>
      <c r="E6441" s="25">
        <v>7.6467112548762152E-3</v>
      </c>
      <c r="F6441" s="25">
        <v>6.7394090823179676E-3</v>
      </c>
      <c r="G6441" s="25">
        <v>2.8989543453174947E-3</v>
      </c>
    </row>
    <row r="6442" spans="1:8" x14ac:dyDescent="0.35">
      <c r="A6442" s="9" t="str">
        <f t="shared" si="213"/>
        <v>CONSUMO PER CAPITA (kg ó litros por individuo)Resto aceite Ing.DE 25 A 34 AÑOS</v>
      </c>
      <c r="C6442" s="9">
        <v>0</v>
      </c>
      <c r="D6442" t="s">
        <v>165</v>
      </c>
      <c r="E6442" s="25">
        <v>1.3481893585865519E-2</v>
      </c>
      <c r="F6442" s="25">
        <v>1.1036125249167847E-2</v>
      </c>
      <c r="G6442" s="25">
        <v>1.1137837995145315E-2</v>
      </c>
    </row>
    <row r="6443" spans="1:8" x14ac:dyDescent="0.35">
      <c r="A6443" s="9" t="str">
        <f t="shared" si="213"/>
        <v>CONSUMO PER CAPITA (kg ó litros por individuo)Resto aceite Ing.DE 35 A 49 AÑOS</v>
      </c>
      <c r="C6443" s="9">
        <v>0</v>
      </c>
      <c r="D6443" t="s">
        <v>166</v>
      </c>
      <c r="E6443" s="25">
        <v>2.6525234485308958E-2</v>
      </c>
      <c r="F6443" s="25">
        <v>2.2425483411522274E-2</v>
      </c>
      <c r="G6443" s="25">
        <v>2.4894072716348366E-2</v>
      </c>
    </row>
    <row r="6444" spans="1:8" x14ac:dyDescent="0.35">
      <c r="A6444" s="9" t="str">
        <f t="shared" si="213"/>
        <v>CONSUMO PER CAPITA (kg ó litros por individuo)Resto aceite Ing.DE 50 A 59 AÑOS</v>
      </c>
      <c r="C6444" s="9">
        <v>0</v>
      </c>
      <c r="D6444" t="s">
        <v>167</v>
      </c>
      <c r="E6444" s="25">
        <v>5.1947032083489553E-2</v>
      </c>
      <c r="F6444" s="25">
        <v>6.4393928574468365E-2</v>
      </c>
      <c r="G6444" s="25">
        <v>7.1279500506116061E-2</v>
      </c>
    </row>
    <row r="6445" spans="1:8" x14ac:dyDescent="0.35">
      <c r="A6445" s="9" t="str">
        <f t="shared" si="213"/>
        <v>CONSUMO PER CAPITA (kg ó litros por individuo)Resto aceite Ing.DE 60 A 75 AÑOS</v>
      </c>
      <c r="C6445" s="9">
        <v>0</v>
      </c>
      <c r="D6445" t="s">
        <v>168</v>
      </c>
      <c r="E6445" s="25">
        <v>7.0713501619908581E-2</v>
      </c>
      <c r="F6445" s="25">
        <v>7.3381600216123971E-2</v>
      </c>
      <c r="G6445" s="25">
        <v>8.3349587867277933E-2</v>
      </c>
    </row>
    <row r="6446" spans="1:8" x14ac:dyDescent="0.35">
      <c r="A6446" s="9" t="str">
        <f t="shared" si="213"/>
        <v>CONSUMO PER CAPITA (kg ó litros por individuo)Resto aceite Ing.NIVEL ALTO</v>
      </c>
      <c r="C6446" s="9">
        <v>0</v>
      </c>
      <c r="D6446" t="s">
        <v>256</v>
      </c>
      <c r="E6446" s="25">
        <v>4.2617478022891335E-2</v>
      </c>
      <c r="F6446" s="25">
        <v>3.6359070783557788E-2</v>
      </c>
      <c r="G6446" s="25">
        <v>3.6356463505253199E-2</v>
      </c>
    </row>
    <row r="6447" spans="1:8" x14ac:dyDescent="0.35">
      <c r="A6447" s="9" t="str">
        <f t="shared" si="213"/>
        <v>CONSUMO PER CAPITA (kg ó litros por individuo)Resto aceite Ing.NIVEL MEDIO ALTO</v>
      </c>
      <c r="C6447" s="9">
        <v>0</v>
      </c>
      <c r="D6447" t="s">
        <v>257</v>
      </c>
      <c r="E6447" s="25">
        <v>2.7692897312622585E-2</v>
      </c>
      <c r="F6447" s="25">
        <v>2.307766172024342E-2</v>
      </c>
      <c r="G6447" s="25">
        <v>3.933346643823793E-2</v>
      </c>
    </row>
    <row r="6448" spans="1:8" x14ac:dyDescent="0.35">
      <c r="A6448" s="9" t="str">
        <f t="shared" si="213"/>
        <v>CONSUMO PER CAPITA (kg ó litros por individuo)Resto aceite Ing.NIVEL MEDIO</v>
      </c>
      <c r="C6448" s="9">
        <v>0</v>
      </c>
      <c r="D6448" t="s">
        <v>258</v>
      </c>
      <c r="E6448" s="25">
        <v>3.1343538239394078E-2</v>
      </c>
      <c r="F6448" s="25">
        <v>3.065048922575507E-2</v>
      </c>
      <c r="G6448" s="25">
        <v>4.2992384905242646E-2</v>
      </c>
    </row>
    <row r="6449" spans="1:7" x14ac:dyDescent="0.35">
      <c r="A6449" s="9" t="str">
        <f t="shared" si="213"/>
        <v>CONSUMO PER CAPITA (kg ó litros por individuo)Resto aceite Ing.NIVEL MEDIO BAJO</v>
      </c>
      <c r="C6449" s="9">
        <v>0</v>
      </c>
      <c r="D6449" t="s">
        <v>259</v>
      </c>
      <c r="E6449" s="25">
        <v>3.3200808534761178E-2</v>
      </c>
      <c r="F6449" s="25">
        <v>4.1771375099317727E-2</v>
      </c>
      <c r="G6449" s="25">
        <v>2.8294721349584665E-2</v>
      </c>
    </row>
    <row r="6450" spans="1:7" x14ac:dyDescent="0.35">
      <c r="A6450" s="9" t="str">
        <f t="shared" si="213"/>
        <v>CONSUMO PER CAPITA (kg ó litros por individuo)Resto aceite Ing.NIVEL BAJO</v>
      </c>
      <c r="C6450" s="9">
        <v>0</v>
      </c>
      <c r="D6450" t="s">
        <v>260</v>
      </c>
      <c r="E6450" s="25">
        <v>4.5799874990233136E-2</v>
      </c>
      <c r="F6450" s="25">
        <v>5.7126747060782933E-2</v>
      </c>
      <c r="G6450" s="25">
        <v>6.1075755999852058E-2</v>
      </c>
    </row>
    <row r="6451" spans="1:7" x14ac:dyDescent="0.35">
      <c r="A6451" s="9" t="str">
        <f t="shared" si="213"/>
        <v>CONSUMO PER CAPITA (kg ó litros por individuo)Resto aceite Ing.HOMBRE</v>
      </c>
      <c r="C6451" s="9">
        <v>0</v>
      </c>
      <c r="D6451" t="s">
        <v>173</v>
      </c>
      <c r="E6451" s="25">
        <v>3.8526315464560874E-2</v>
      </c>
      <c r="F6451" s="25">
        <v>4.1405727691168598E-2</v>
      </c>
      <c r="G6451" s="25">
        <v>4.4546740975506885E-2</v>
      </c>
    </row>
    <row r="6452" spans="1:7" x14ac:dyDescent="0.35">
      <c r="A6452" s="9" t="str">
        <f t="shared" si="213"/>
        <v>CONSUMO PER CAPITA (kg ó litros por individuo)Resto aceite Ing.MUJER</v>
      </c>
      <c r="C6452" s="9">
        <v>0</v>
      </c>
      <c r="D6452" t="s">
        <v>174</v>
      </c>
      <c r="E6452" s="25">
        <v>3.5294365375959522E-2</v>
      </c>
      <c r="F6452" s="25">
        <v>3.5524496829473617E-2</v>
      </c>
      <c r="G6452" s="25">
        <v>4.0613005924084115E-2</v>
      </c>
    </row>
    <row r="6453" spans="1:7" x14ac:dyDescent="0.35">
      <c r="A6453" s="9" t="str">
        <f>$B$4683&amp;$C$6453&amp;D6453</f>
        <v>CONSUMO PER CAPITA (kg ó litros por individuo).Pan Ing.T.ESPAÑA</v>
      </c>
      <c r="C6453" s="9" t="s">
        <v>123</v>
      </c>
      <c r="D6453" t="s">
        <v>145</v>
      </c>
      <c r="E6453" s="25">
        <v>4.7362932487168647</v>
      </c>
      <c r="F6453" s="25">
        <v>4.5882700076485694</v>
      </c>
      <c r="G6453" s="25">
        <v>4.63261994572105</v>
      </c>
    </row>
    <row r="6454" spans="1:7" x14ac:dyDescent="0.35">
      <c r="A6454" s="9" t="str">
        <f t="shared" ref="A6454:A6482" si="214">$B$4683&amp;$C$6453&amp;D6454</f>
        <v>CONSUMO PER CAPITA (kg ó litros por individuo).Pan Ing.BCN AM</v>
      </c>
      <c r="C6454" s="9">
        <v>0</v>
      </c>
      <c r="D6454" t="s">
        <v>147</v>
      </c>
      <c r="E6454" s="25">
        <v>4.2654960564133582</v>
      </c>
      <c r="F6454" s="25">
        <v>3.8696553397011635</v>
      </c>
      <c r="G6454" s="25">
        <v>4.0890951271340672</v>
      </c>
    </row>
    <row r="6455" spans="1:7" x14ac:dyDescent="0.35">
      <c r="A6455" s="9" t="str">
        <f t="shared" si="214"/>
        <v>CONSUMO PER CAPITA (kg ó litros por individuo).Pan Ing.REST.CAT ARAGON</v>
      </c>
      <c r="C6455" s="9">
        <v>0</v>
      </c>
      <c r="D6455" t="s">
        <v>148</v>
      </c>
      <c r="E6455" s="25">
        <v>3.34223385411399</v>
      </c>
      <c r="F6455" s="25">
        <v>3.344811674716905</v>
      </c>
      <c r="G6455" s="25">
        <v>3.7470464177883369</v>
      </c>
    </row>
    <row r="6456" spans="1:7" x14ac:dyDescent="0.35">
      <c r="A6456" s="9" t="str">
        <f t="shared" si="214"/>
        <v>CONSUMO PER CAPITA (kg ó litros por individuo).Pan Ing.LEVANTE</v>
      </c>
      <c r="C6456" s="9">
        <v>0</v>
      </c>
      <c r="D6456" t="s">
        <v>149</v>
      </c>
      <c r="E6456" s="25">
        <v>5.2398146560510757</v>
      </c>
      <c r="F6456" s="25">
        <v>4.9203691966050913</v>
      </c>
      <c r="G6456" s="25">
        <v>4.9679334736880225</v>
      </c>
    </row>
    <row r="6457" spans="1:7" x14ac:dyDescent="0.35">
      <c r="A6457" s="9" t="str">
        <f t="shared" si="214"/>
        <v>CONSUMO PER CAPITA (kg ó litros por individuo).Pan Ing.ANDALUCIA</v>
      </c>
      <c r="C6457" s="9">
        <v>0</v>
      </c>
      <c r="D6457" t="s">
        <v>150</v>
      </c>
      <c r="E6457" s="25">
        <v>5.4035127405633663</v>
      </c>
      <c r="F6457" s="25">
        <v>5.198609564310078</v>
      </c>
      <c r="G6457" s="25">
        <v>5.1776972103006829</v>
      </c>
    </row>
    <row r="6458" spans="1:7" x14ac:dyDescent="0.35">
      <c r="A6458" s="9" t="str">
        <f t="shared" si="214"/>
        <v>CONSUMO PER CAPITA (kg ó litros por individuo).Pan Ing.MDD AM</v>
      </c>
      <c r="C6458" s="9">
        <v>0</v>
      </c>
      <c r="D6458" t="s">
        <v>151</v>
      </c>
      <c r="E6458" s="25">
        <v>5.8803041614531582</v>
      </c>
      <c r="F6458" s="25">
        <v>5.5095106781783914</v>
      </c>
      <c r="G6458" s="25">
        <v>5.9909530427711832</v>
      </c>
    </row>
    <row r="6459" spans="1:7" x14ac:dyDescent="0.35">
      <c r="A6459" s="9" t="str">
        <f t="shared" si="214"/>
        <v>CONSUMO PER CAPITA (kg ó litros por individuo).Pan Ing.RTO CENTRO</v>
      </c>
      <c r="C6459" s="9">
        <v>0</v>
      </c>
      <c r="D6459" t="s">
        <v>152</v>
      </c>
      <c r="E6459" s="25">
        <v>4.8168239017817491</v>
      </c>
      <c r="F6459" s="25">
        <v>5.4916165437577815</v>
      </c>
      <c r="G6459" s="25">
        <v>4.8187743042818969</v>
      </c>
    </row>
    <row r="6460" spans="1:7" x14ac:dyDescent="0.35">
      <c r="A6460" s="9" t="str">
        <f t="shared" si="214"/>
        <v>CONSUMO PER CAPITA (kg ó litros por individuo).Pan Ing.NORTE-CENTRO</v>
      </c>
      <c r="C6460" s="9">
        <v>0</v>
      </c>
      <c r="D6460" t="s">
        <v>153</v>
      </c>
      <c r="E6460" s="25">
        <v>4.0909369347743532</v>
      </c>
      <c r="F6460" s="25">
        <v>3.621108524459598</v>
      </c>
      <c r="G6460" s="25">
        <v>3.8888817386439434</v>
      </c>
    </row>
    <row r="6461" spans="1:7" x14ac:dyDescent="0.35">
      <c r="A6461" s="9" t="str">
        <f t="shared" si="214"/>
        <v>CONSUMO PER CAPITA (kg ó litros por individuo).Pan Ing.NOROESTE</v>
      </c>
      <c r="C6461" s="9">
        <v>0</v>
      </c>
      <c r="D6461" t="s">
        <v>154</v>
      </c>
      <c r="E6461" s="25">
        <v>3.7609335837655382</v>
      </c>
      <c r="F6461" s="25">
        <v>3.8736959405282017</v>
      </c>
      <c r="G6461" s="25">
        <v>3.2486346188652488</v>
      </c>
    </row>
    <row r="6462" spans="1:7" x14ac:dyDescent="0.35">
      <c r="A6462" s="9" t="str">
        <f t="shared" si="214"/>
        <v>CONSUMO PER CAPITA (kg ó litros por individuo).Pan Ing.&lt;2MIL</v>
      </c>
      <c r="C6462" s="9">
        <v>0</v>
      </c>
      <c r="D6462" t="s">
        <v>155</v>
      </c>
      <c r="E6462" s="25">
        <v>2.667340532347211</v>
      </c>
      <c r="F6462" s="25">
        <v>2.8573776087857943</v>
      </c>
      <c r="G6462" s="25">
        <v>2.744863176787498</v>
      </c>
    </row>
    <row r="6463" spans="1:7" x14ac:dyDescent="0.35">
      <c r="A6463" s="9" t="str">
        <f t="shared" si="214"/>
        <v>CONSUMO PER CAPITA (kg ó litros por individuo).Pan Ing.2-5MIL</v>
      </c>
      <c r="C6463" s="9">
        <v>0</v>
      </c>
      <c r="D6463" t="s">
        <v>156</v>
      </c>
      <c r="E6463" s="25">
        <v>3.9354932975832728</v>
      </c>
      <c r="F6463" s="25">
        <v>3.3620024161333917</v>
      </c>
      <c r="G6463" s="25">
        <v>2.8177105642095039</v>
      </c>
    </row>
    <row r="6464" spans="1:7" x14ac:dyDescent="0.35">
      <c r="A6464" s="9" t="str">
        <f t="shared" si="214"/>
        <v>CONSUMO PER CAPITA (kg ó litros por individuo).Pan Ing.5-10MIL</v>
      </c>
      <c r="C6464" s="9">
        <v>0</v>
      </c>
      <c r="D6464" t="s">
        <v>157</v>
      </c>
      <c r="E6464" s="25">
        <v>3.6996629133575167</v>
      </c>
      <c r="F6464" s="25">
        <v>3.4522877767021489</v>
      </c>
      <c r="G6464" s="25">
        <v>3.8221518395647447</v>
      </c>
    </row>
    <row r="6465" spans="1:7" x14ac:dyDescent="0.35">
      <c r="A6465" s="9" t="str">
        <f t="shared" si="214"/>
        <v>CONSUMO PER CAPITA (kg ó litros por individuo).Pan Ing.10-30MIL</v>
      </c>
      <c r="C6465" s="9">
        <v>0</v>
      </c>
      <c r="D6465" t="s">
        <v>158</v>
      </c>
      <c r="E6465" s="25">
        <v>4.3741248852094854</v>
      </c>
      <c r="F6465" s="25">
        <v>4.1194535534751093</v>
      </c>
      <c r="G6465" s="25">
        <v>4.4064995150374218</v>
      </c>
    </row>
    <row r="6466" spans="1:7" x14ac:dyDescent="0.35">
      <c r="A6466" s="9" t="str">
        <f t="shared" si="214"/>
        <v>CONSUMO PER CAPITA (kg ó litros por individuo).Pan Ing.30-100MIL</v>
      </c>
      <c r="C6466" s="9">
        <v>0</v>
      </c>
      <c r="D6466" t="s">
        <v>159</v>
      </c>
      <c r="E6466" s="25">
        <v>5.3895397401743752</v>
      </c>
      <c r="F6466" s="25">
        <v>5.2173048161890465</v>
      </c>
      <c r="G6466" s="25">
        <v>5.2978149260043716</v>
      </c>
    </row>
    <row r="6467" spans="1:7" x14ac:dyDescent="0.35">
      <c r="A6467" s="9" t="str">
        <f t="shared" si="214"/>
        <v>CONSUMO PER CAPITA (kg ó litros por individuo).Pan Ing.100-200MIL</v>
      </c>
      <c r="C6467" s="9">
        <v>0</v>
      </c>
      <c r="D6467" t="s">
        <v>160</v>
      </c>
      <c r="E6467" s="25">
        <v>5.4065252031032118</v>
      </c>
      <c r="F6467" s="25">
        <v>5.1774110358921739</v>
      </c>
      <c r="G6467" s="25">
        <v>5.2630939278639559</v>
      </c>
    </row>
    <row r="6468" spans="1:7" x14ac:dyDescent="0.35">
      <c r="A6468" s="9" t="str">
        <f t="shared" si="214"/>
        <v>CONSUMO PER CAPITA (kg ó litros por individuo).Pan Ing.200-500MIL</v>
      </c>
      <c r="C6468" s="9">
        <v>0</v>
      </c>
      <c r="D6468" t="s">
        <v>161</v>
      </c>
      <c r="E6468" s="25">
        <v>5.3655917002628124</v>
      </c>
      <c r="F6468" s="25">
        <v>5.4639568850319762</v>
      </c>
      <c r="G6468" s="25">
        <v>5.308804067561625</v>
      </c>
    </row>
    <row r="6469" spans="1:7" x14ac:dyDescent="0.35">
      <c r="A6469" s="9" t="str">
        <f t="shared" si="214"/>
        <v>CONSUMO PER CAPITA (kg ó litros por individuo).Pan Ing.&gt;500MIL</v>
      </c>
      <c r="C6469" s="9">
        <v>0</v>
      </c>
      <c r="D6469" t="s">
        <v>162</v>
      </c>
      <c r="E6469" s="25">
        <v>4.9773767926863632</v>
      </c>
      <c r="F6469" s="25">
        <v>4.9244702864673924</v>
      </c>
      <c r="G6469" s="25">
        <v>4.9343151334164803</v>
      </c>
    </row>
    <row r="6470" spans="1:7" x14ac:dyDescent="0.35">
      <c r="A6470" s="9" t="str">
        <f t="shared" si="214"/>
        <v>CONSUMO PER CAPITA (kg ó litros por individuo).Pan Ing.DE 15 A 19 AÑOS</v>
      </c>
      <c r="C6470" s="9">
        <v>0</v>
      </c>
      <c r="D6470" t="s">
        <v>163</v>
      </c>
      <c r="E6470" s="25">
        <v>2.2956796161694317</v>
      </c>
      <c r="F6470" s="25">
        <v>2.4810090681066206</v>
      </c>
      <c r="G6470" s="25">
        <v>1.6376654925459737</v>
      </c>
    </row>
    <row r="6471" spans="1:7" x14ac:dyDescent="0.35">
      <c r="A6471" s="9" t="str">
        <f t="shared" si="214"/>
        <v>CONSUMO PER CAPITA (kg ó litros por individuo).Pan Ing.DE 20 A 24 AÑOS</v>
      </c>
      <c r="C6471" s="9">
        <v>0</v>
      </c>
      <c r="D6471" t="s">
        <v>164</v>
      </c>
      <c r="E6471" s="25">
        <v>2.3526409312976044</v>
      </c>
      <c r="F6471" s="25">
        <v>1.9353134004969166</v>
      </c>
      <c r="G6471" s="25">
        <v>2.0156812938315749</v>
      </c>
    </row>
    <row r="6472" spans="1:7" x14ac:dyDescent="0.35">
      <c r="A6472" s="9" t="str">
        <f t="shared" si="214"/>
        <v>CONSUMO PER CAPITA (kg ó litros por individuo).Pan Ing.DE 25 A 34 AÑOS</v>
      </c>
      <c r="C6472" s="9">
        <v>0</v>
      </c>
      <c r="D6472" t="s">
        <v>165</v>
      </c>
      <c r="E6472" s="25">
        <v>3.48981675659694</v>
      </c>
      <c r="F6472" s="25">
        <v>3.481232313856407</v>
      </c>
      <c r="G6472" s="25">
        <v>3.1102711591519379</v>
      </c>
    </row>
    <row r="6473" spans="1:7" x14ac:dyDescent="0.35">
      <c r="A6473" s="9" t="str">
        <f t="shared" si="214"/>
        <v>CONSUMO PER CAPITA (kg ó litros por individuo).Pan Ing.DE 35 A 49 AÑOS</v>
      </c>
      <c r="C6473" s="9">
        <v>0</v>
      </c>
      <c r="D6473" t="s">
        <v>166</v>
      </c>
      <c r="E6473" s="25">
        <v>4.3451875307332255</v>
      </c>
      <c r="F6473" s="25">
        <v>3.9907638826392478</v>
      </c>
      <c r="G6473" s="25">
        <v>4.099477819606558</v>
      </c>
    </row>
    <row r="6474" spans="1:7" x14ac:dyDescent="0.35">
      <c r="A6474" s="9" t="str">
        <f t="shared" si="214"/>
        <v>CONSUMO PER CAPITA (kg ó litros por individuo).Pan Ing.DE 50 A 59 AÑOS</v>
      </c>
      <c r="C6474" s="9">
        <v>0</v>
      </c>
      <c r="D6474" t="s">
        <v>167</v>
      </c>
      <c r="E6474" s="25">
        <v>6.129451791093615</v>
      </c>
      <c r="F6474" s="25">
        <v>5.9686553653166925</v>
      </c>
      <c r="G6474" s="25">
        <v>6.2907939505261385</v>
      </c>
    </row>
    <row r="6475" spans="1:7" x14ac:dyDescent="0.35">
      <c r="A6475" s="9" t="str">
        <f t="shared" si="214"/>
        <v>CONSUMO PER CAPITA (kg ó litros por individuo).Pan Ing.DE 60 A 75 AÑOS</v>
      </c>
      <c r="C6475" s="9">
        <v>0</v>
      </c>
      <c r="D6475" t="s">
        <v>168</v>
      </c>
      <c r="E6475" s="25">
        <v>6.2575446134892658</v>
      </c>
      <c r="F6475" s="25">
        <v>6.2697343472140119</v>
      </c>
      <c r="G6475" s="25">
        <v>6.5055956738091441</v>
      </c>
    </row>
    <row r="6476" spans="1:7" x14ac:dyDescent="0.35">
      <c r="A6476" s="9" t="str">
        <f t="shared" si="214"/>
        <v>CONSUMO PER CAPITA (kg ó litros por individuo).Pan Ing.NIVEL ALTO</v>
      </c>
      <c r="C6476" s="9">
        <v>0</v>
      </c>
      <c r="D6476" t="s">
        <v>256</v>
      </c>
      <c r="E6476" s="25">
        <v>5.4975281774192455</v>
      </c>
      <c r="F6476" s="25">
        <v>4.9418643755121741</v>
      </c>
      <c r="G6476" s="25">
        <v>4.8359777378879185</v>
      </c>
    </row>
    <row r="6477" spans="1:7" x14ac:dyDescent="0.35">
      <c r="A6477" s="9" t="str">
        <f t="shared" si="214"/>
        <v>CONSUMO PER CAPITA (kg ó litros por individuo).Pan Ing.NIVEL MEDIO ALTO</v>
      </c>
      <c r="C6477" s="9">
        <v>0</v>
      </c>
      <c r="D6477" t="s">
        <v>257</v>
      </c>
      <c r="E6477" s="25">
        <v>4.2035266760366703</v>
      </c>
      <c r="F6477" s="25">
        <v>3.8431559264838353</v>
      </c>
      <c r="G6477" s="25">
        <v>4.7276575572252471</v>
      </c>
    </row>
    <row r="6478" spans="1:7" x14ac:dyDescent="0.35">
      <c r="A6478" s="9" t="str">
        <f t="shared" si="214"/>
        <v>CONSUMO PER CAPITA (kg ó litros por individuo).Pan Ing.NIVEL MEDIO</v>
      </c>
      <c r="C6478" s="9">
        <v>0</v>
      </c>
      <c r="D6478" t="s">
        <v>258</v>
      </c>
      <c r="E6478" s="25">
        <v>4.5712987337611999</v>
      </c>
      <c r="F6478" s="25">
        <v>4.7774212258411</v>
      </c>
      <c r="G6478" s="25">
        <v>4.8824689898247797</v>
      </c>
    </row>
    <row r="6479" spans="1:7" x14ac:dyDescent="0.35">
      <c r="A6479" s="9" t="str">
        <f t="shared" si="214"/>
        <v>CONSUMO PER CAPITA (kg ó litros por individuo).Pan Ing.NIVEL MEDIO BAJO</v>
      </c>
      <c r="C6479" s="9">
        <v>0</v>
      </c>
      <c r="D6479" t="s">
        <v>259</v>
      </c>
      <c r="E6479" s="25">
        <v>4.680015998424282</v>
      </c>
      <c r="F6479" s="25">
        <v>4.2742420265183982</v>
      </c>
      <c r="G6479" s="25">
        <v>4.1576435676079644</v>
      </c>
    </row>
    <row r="6480" spans="1:7" x14ac:dyDescent="0.35">
      <c r="A6480" s="9" t="str">
        <f t="shared" si="214"/>
        <v>CONSUMO PER CAPITA (kg ó litros por individuo).Pan Ing.NIVEL BAJO</v>
      </c>
      <c r="C6480" s="9">
        <v>0</v>
      </c>
      <c r="D6480" t="s">
        <v>260</v>
      </c>
      <c r="E6480" s="25">
        <v>4.5570663973300283</v>
      </c>
      <c r="F6480" s="25">
        <v>4.7345718506298473</v>
      </c>
      <c r="G6480" s="25">
        <v>4.4032221864828873</v>
      </c>
    </row>
    <row r="6481" spans="1:7" x14ac:dyDescent="0.35">
      <c r="A6481" s="9" t="str">
        <f t="shared" si="214"/>
        <v>CONSUMO PER CAPITA (kg ó litros por individuo).Pan Ing.HOMBRE</v>
      </c>
      <c r="C6481" s="9">
        <v>0</v>
      </c>
      <c r="D6481" t="s">
        <v>173</v>
      </c>
      <c r="E6481" s="25">
        <v>4.7510593502196592</v>
      </c>
      <c r="F6481" s="25">
        <v>4.5789340925409343</v>
      </c>
      <c r="G6481" s="25">
        <v>4.6673023459028977</v>
      </c>
    </row>
    <row r="6482" spans="1:7" x14ac:dyDescent="0.35">
      <c r="A6482" s="9" t="str">
        <f t="shared" si="214"/>
        <v>CONSUMO PER CAPITA (kg ó litros por individuo).Pan Ing.MUJER</v>
      </c>
      <c r="C6482" s="9">
        <v>0</v>
      </c>
      <c r="D6482" t="s">
        <v>174</v>
      </c>
      <c r="E6482" s="25">
        <v>4.721676783111576</v>
      </c>
      <c r="F6482" s="25">
        <v>4.5974932240953672</v>
      </c>
      <c r="G6482" s="25">
        <v>4.5984068443604365</v>
      </c>
    </row>
    <row r="6483" spans="1:7" x14ac:dyDescent="0.35">
      <c r="A6483" s="9" t="str">
        <f>$B$4683&amp;$C$6483&amp;D6483</f>
        <v>CONSUMO PER CAPITA (kg ó litros por individuo).Pastas Ing.T.ESPAÑA</v>
      </c>
      <c r="C6483" s="9" t="s">
        <v>124</v>
      </c>
      <c r="D6483" t="s">
        <v>145</v>
      </c>
      <c r="E6483" s="25">
        <v>0.25209006296726444</v>
      </c>
      <c r="F6483" s="25">
        <v>0.24252409598860428</v>
      </c>
      <c r="G6483" s="25">
        <v>0.2399185036538371</v>
      </c>
    </row>
    <row r="6484" spans="1:7" x14ac:dyDescent="0.35">
      <c r="A6484" s="9" t="str">
        <f t="shared" ref="A6484:A6512" si="215">$B$4683&amp;$C$6483&amp;D6484</f>
        <v>CONSUMO PER CAPITA (kg ó litros por individuo).Pastas Ing.BCN AM</v>
      </c>
      <c r="C6484" s="9">
        <v>0</v>
      </c>
      <c r="D6484" t="s">
        <v>147</v>
      </c>
      <c r="E6484" s="25">
        <v>0.35773257843933681</v>
      </c>
      <c r="F6484" s="25">
        <v>0.40840728747279842</v>
      </c>
      <c r="G6484" s="25">
        <v>0.31877799111224181</v>
      </c>
    </row>
    <row r="6485" spans="1:7" x14ac:dyDescent="0.35">
      <c r="A6485" s="9" t="str">
        <f t="shared" si="215"/>
        <v>CONSUMO PER CAPITA (kg ó litros por individuo).Pastas Ing.REST.CAT ARAGON</v>
      </c>
      <c r="C6485" s="9">
        <v>0</v>
      </c>
      <c r="D6485" t="s">
        <v>148</v>
      </c>
      <c r="E6485" s="25">
        <v>0.37207943838212426</v>
      </c>
      <c r="F6485" s="25">
        <v>0.34303263075307028</v>
      </c>
      <c r="G6485" s="25">
        <v>0.36865975101214643</v>
      </c>
    </row>
    <row r="6486" spans="1:7" x14ac:dyDescent="0.35">
      <c r="A6486" s="9" t="str">
        <f t="shared" si="215"/>
        <v>CONSUMO PER CAPITA (kg ó litros por individuo).Pastas Ing.LEVANTE</v>
      </c>
      <c r="C6486" s="9">
        <v>0</v>
      </c>
      <c r="D6486" t="s">
        <v>149</v>
      </c>
      <c r="E6486" s="25">
        <v>0.24142668452221647</v>
      </c>
      <c r="F6486" s="25">
        <v>0.31959901284438119</v>
      </c>
      <c r="G6486" s="25">
        <v>0.25281545539429201</v>
      </c>
    </row>
    <row r="6487" spans="1:7" x14ac:dyDescent="0.35">
      <c r="A6487" s="9" t="str">
        <f t="shared" si="215"/>
        <v>CONSUMO PER CAPITA (kg ó litros por individuo).Pastas Ing.ANDALUCIA</v>
      </c>
      <c r="C6487" s="9">
        <v>0</v>
      </c>
      <c r="D6487" t="s">
        <v>150</v>
      </c>
      <c r="E6487" s="25">
        <v>0.18063648358531503</v>
      </c>
      <c r="F6487" s="25">
        <v>0.13169854747822715</v>
      </c>
      <c r="G6487" s="25">
        <v>0.14501406470605763</v>
      </c>
    </row>
    <row r="6488" spans="1:7" x14ac:dyDescent="0.35">
      <c r="A6488" s="9" t="str">
        <f t="shared" si="215"/>
        <v>CONSUMO PER CAPITA (kg ó litros por individuo).Pastas Ing.MDD AM</v>
      </c>
      <c r="C6488" s="9">
        <v>0</v>
      </c>
      <c r="D6488" t="s">
        <v>151</v>
      </c>
      <c r="E6488" s="25">
        <v>0.33369963359166172</v>
      </c>
      <c r="F6488" s="25">
        <v>0.24201156507673524</v>
      </c>
      <c r="G6488" s="25">
        <v>0.27212677545907876</v>
      </c>
    </row>
    <row r="6489" spans="1:7" x14ac:dyDescent="0.35">
      <c r="A6489" s="9" t="str">
        <f t="shared" si="215"/>
        <v>CONSUMO PER CAPITA (kg ó litros por individuo).Pastas Ing.RTO CENTRO</v>
      </c>
      <c r="C6489" s="9">
        <v>0</v>
      </c>
      <c r="D6489" t="s">
        <v>152</v>
      </c>
      <c r="E6489" s="25">
        <v>0.17168050526620843</v>
      </c>
      <c r="F6489" s="25">
        <v>0.15642020010746407</v>
      </c>
      <c r="G6489" s="25">
        <v>0.21314941737712403</v>
      </c>
    </row>
    <row r="6490" spans="1:7" x14ac:dyDescent="0.35">
      <c r="A6490" s="9" t="str">
        <f t="shared" si="215"/>
        <v>CONSUMO PER CAPITA (kg ó litros por individuo).Pastas Ing.NORTE-CENTRO</v>
      </c>
      <c r="C6490" s="9">
        <v>0</v>
      </c>
      <c r="D6490" t="s">
        <v>153</v>
      </c>
      <c r="E6490" s="25">
        <v>0.19177735143119137</v>
      </c>
      <c r="F6490" s="25">
        <v>0.21202029846504797</v>
      </c>
      <c r="G6490" s="25">
        <v>0.1860801562873815</v>
      </c>
    </row>
    <row r="6491" spans="1:7" x14ac:dyDescent="0.35">
      <c r="A6491" s="9" t="str">
        <f t="shared" si="215"/>
        <v>CONSUMO PER CAPITA (kg ó litros por individuo).Pastas Ing.NOROESTE</v>
      </c>
      <c r="C6491" s="9">
        <v>0</v>
      </c>
      <c r="D6491" t="s">
        <v>154</v>
      </c>
      <c r="E6491" s="25">
        <v>0.17650238998390752</v>
      </c>
      <c r="F6491" s="25">
        <v>0.16446488770316003</v>
      </c>
      <c r="G6491" s="25">
        <v>0.19584843323469336</v>
      </c>
    </row>
    <row r="6492" spans="1:7" x14ac:dyDescent="0.35">
      <c r="A6492" s="9" t="str">
        <f t="shared" si="215"/>
        <v>CONSUMO PER CAPITA (kg ó litros por individuo).Pastas Ing.&lt;2MIL</v>
      </c>
      <c r="C6492" s="9">
        <v>0</v>
      </c>
      <c r="D6492" t="s">
        <v>155</v>
      </c>
      <c r="E6492" s="25">
        <v>0.20333912983822647</v>
      </c>
      <c r="F6492" s="25">
        <v>0.19757016705540015</v>
      </c>
      <c r="G6492" s="25">
        <v>0.33281233180222985</v>
      </c>
    </row>
    <row r="6493" spans="1:7" x14ac:dyDescent="0.35">
      <c r="A6493" s="9" t="str">
        <f t="shared" si="215"/>
        <v>CONSUMO PER CAPITA (kg ó litros por individuo).Pastas Ing.2-5MIL</v>
      </c>
      <c r="C6493" s="9">
        <v>0</v>
      </c>
      <c r="D6493" t="s">
        <v>156</v>
      </c>
      <c r="E6493" s="25">
        <v>0.27188843887005953</v>
      </c>
      <c r="F6493" s="25">
        <v>0.19514278350057082</v>
      </c>
      <c r="G6493" s="25">
        <v>0.18829773583205742</v>
      </c>
    </row>
    <row r="6494" spans="1:7" x14ac:dyDescent="0.35">
      <c r="A6494" s="9" t="str">
        <f t="shared" si="215"/>
        <v>CONSUMO PER CAPITA (kg ó litros por individuo).Pastas Ing.5-10MIL</v>
      </c>
      <c r="C6494" s="9">
        <v>0</v>
      </c>
      <c r="D6494" t="s">
        <v>157</v>
      </c>
      <c r="E6494" s="25">
        <v>0.21184073901526632</v>
      </c>
      <c r="F6494" s="25">
        <v>0.21750092736043183</v>
      </c>
      <c r="G6494" s="25">
        <v>0.31632536122463428</v>
      </c>
    </row>
    <row r="6495" spans="1:7" x14ac:dyDescent="0.35">
      <c r="A6495" s="9" t="str">
        <f t="shared" si="215"/>
        <v>CONSUMO PER CAPITA (kg ó litros por individuo).Pastas Ing.10-30MIL</v>
      </c>
      <c r="C6495" s="9">
        <v>0</v>
      </c>
      <c r="D6495" t="s">
        <v>158</v>
      </c>
      <c r="E6495" s="25">
        <v>0.28124551366553824</v>
      </c>
      <c r="F6495" s="25">
        <v>0.26933961381042987</v>
      </c>
      <c r="G6495" s="25">
        <v>0.24231333344990533</v>
      </c>
    </row>
    <row r="6496" spans="1:7" x14ac:dyDescent="0.35">
      <c r="A6496" s="9" t="str">
        <f t="shared" si="215"/>
        <v>CONSUMO PER CAPITA (kg ó litros por individuo).Pastas Ing.30-100MIL</v>
      </c>
      <c r="C6496" s="9">
        <v>0</v>
      </c>
      <c r="D6496" t="s">
        <v>159</v>
      </c>
      <c r="E6496" s="25">
        <v>0.26038738131552641</v>
      </c>
      <c r="F6496" s="25">
        <v>0.26404910640040768</v>
      </c>
      <c r="G6496" s="25">
        <v>0.24138655672308007</v>
      </c>
    </row>
    <row r="6497" spans="1:7" x14ac:dyDescent="0.35">
      <c r="A6497" s="9" t="str">
        <f t="shared" si="215"/>
        <v>CONSUMO PER CAPITA (kg ó litros por individuo).Pastas Ing.100-200MIL</v>
      </c>
      <c r="C6497" s="9">
        <v>0</v>
      </c>
      <c r="D6497" t="s">
        <v>160</v>
      </c>
      <c r="E6497" s="25">
        <v>0.17398958412063842</v>
      </c>
      <c r="F6497" s="25">
        <v>0.17674154788951341</v>
      </c>
      <c r="G6497" s="25">
        <v>0.18576222673189255</v>
      </c>
    </row>
    <row r="6498" spans="1:7" x14ac:dyDescent="0.35">
      <c r="A6498" s="9" t="str">
        <f t="shared" si="215"/>
        <v>CONSUMO PER CAPITA (kg ó litros por individuo).Pastas Ing.200-500MIL</v>
      </c>
      <c r="C6498" s="9">
        <v>0</v>
      </c>
      <c r="D6498" t="s">
        <v>161</v>
      </c>
      <c r="E6498" s="25">
        <v>0.27148487815772115</v>
      </c>
      <c r="F6498" s="25">
        <v>0.2626875228429425</v>
      </c>
      <c r="G6498" s="25">
        <v>0.22659830112468132</v>
      </c>
    </row>
    <row r="6499" spans="1:7" x14ac:dyDescent="0.35">
      <c r="A6499" s="9" t="str">
        <f t="shared" si="215"/>
        <v>CONSUMO PER CAPITA (kg ó litros por individuo).Pastas Ing.&gt;500MIL</v>
      </c>
      <c r="C6499" s="9">
        <v>0</v>
      </c>
      <c r="D6499" t="s">
        <v>162</v>
      </c>
      <c r="E6499" s="25">
        <v>0.27009682207180752</v>
      </c>
      <c r="F6499" s="25">
        <v>0.25624180523012685</v>
      </c>
      <c r="G6499" s="25">
        <v>0.22952613860170262</v>
      </c>
    </row>
    <row r="6500" spans="1:7" x14ac:dyDescent="0.35">
      <c r="A6500" s="9" t="str">
        <f t="shared" si="215"/>
        <v>CONSUMO PER CAPITA (kg ó litros por individuo).Pastas Ing.DE 15 A 19 AÑOS</v>
      </c>
      <c r="C6500" s="9">
        <v>0</v>
      </c>
      <c r="D6500" t="s">
        <v>163</v>
      </c>
      <c r="E6500" s="25">
        <v>0.13536362681941774</v>
      </c>
      <c r="F6500" s="25">
        <v>6.6351645555544084E-2</v>
      </c>
      <c r="G6500" s="25">
        <v>6.2642085363867159E-2</v>
      </c>
    </row>
    <row r="6501" spans="1:7" x14ac:dyDescent="0.35">
      <c r="A6501" s="9" t="str">
        <f t="shared" si="215"/>
        <v>CONSUMO PER CAPITA (kg ó litros por individuo).Pastas Ing.DE 20 A 24 AÑOS</v>
      </c>
      <c r="C6501" s="9">
        <v>0</v>
      </c>
      <c r="D6501" t="s">
        <v>164</v>
      </c>
      <c r="E6501" s="25">
        <v>7.4828698873996083E-2</v>
      </c>
      <c r="F6501" s="25">
        <v>9.3377912972409119E-2</v>
      </c>
      <c r="G6501" s="25">
        <v>0.15269771874528126</v>
      </c>
    </row>
    <row r="6502" spans="1:7" x14ac:dyDescent="0.35">
      <c r="A6502" s="9" t="str">
        <f t="shared" si="215"/>
        <v>CONSUMO PER CAPITA (kg ó litros por individuo).Pastas Ing.DE 25 A 34 AÑOS</v>
      </c>
      <c r="C6502" s="9">
        <v>0</v>
      </c>
      <c r="D6502" t="s">
        <v>165</v>
      </c>
      <c r="E6502" s="25">
        <v>0.18781337627993425</v>
      </c>
      <c r="F6502" s="25">
        <v>0.16799873135880658</v>
      </c>
      <c r="G6502" s="25">
        <v>0.14010627712111606</v>
      </c>
    </row>
    <row r="6503" spans="1:7" x14ac:dyDescent="0.35">
      <c r="A6503" s="9" t="str">
        <f t="shared" si="215"/>
        <v>CONSUMO PER CAPITA (kg ó litros por individuo).Pastas Ing.DE 35 A 49 AÑOS</v>
      </c>
      <c r="C6503" s="9">
        <v>0</v>
      </c>
      <c r="D6503" t="s">
        <v>166</v>
      </c>
      <c r="E6503" s="25">
        <v>0.26068187448099239</v>
      </c>
      <c r="F6503" s="25">
        <v>0.21147821767034364</v>
      </c>
      <c r="G6503" s="25">
        <v>0.22215125014829518</v>
      </c>
    </row>
    <row r="6504" spans="1:7" x14ac:dyDescent="0.35">
      <c r="A6504" s="9" t="str">
        <f t="shared" si="215"/>
        <v>CONSUMO PER CAPITA (kg ó litros por individuo).Pastas Ing.DE 50 A 59 AÑOS</v>
      </c>
      <c r="C6504" s="9">
        <v>0</v>
      </c>
      <c r="D6504" t="s">
        <v>167</v>
      </c>
      <c r="E6504" s="25">
        <v>0.26645212104022042</v>
      </c>
      <c r="F6504" s="25">
        <v>0.27472529511341337</v>
      </c>
      <c r="G6504" s="25">
        <v>0.33022570270213919</v>
      </c>
    </row>
    <row r="6505" spans="1:7" x14ac:dyDescent="0.35">
      <c r="A6505" s="9" t="str">
        <f t="shared" si="215"/>
        <v>CONSUMO PER CAPITA (kg ó litros por individuo).Pastas Ing.DE 60 A 75 AÑOS</v>
      </c>
      <c r="C6505" s="9">
        <v>0</v>
      </c>
      <c r="D6505" t="s">
        <v>168</v>
      </c>
      <c r="E6505" s="25">
        <v>0.35513428952266923</v>
      </c>
      <c r="F6505" s="25">
        <v>0.39815701542706522</v>
      </c>
      <c r="G6505" s="25">
        <v>0.32625477268027869</v>
      </c>
    </row>
    <row r="6506" spans="1:7" x14ac:dyDescent="0.35">
      <c r="A6506" s="9" t="str">
        <f t="shared" si="215"/>
        <v>CONSUMO PER CAPITA (kg ó litros por individuo).Pastas Ing.NIVEL ALTO</v>
      </c>
      <c r="C6506" s="9">
        <v>0</v>
      </c>
      <c r="D6506" t="s">
        <v>256</v>
      </c>
      <c r="E6506" s="25">
        <v>0.2881799907835772</v>
      </c>
      <c r="F6506" s="25">
        <v>0.28369740228867474</v>
      </c>
      <c r="G6506" s="25">
        <v>0.28380193910821311</v>
      </c>
    </row>
    <row r="6507" spans="1:7" x14ac:dyDescent="0.35">
      <c r="A6507" s="9" t="str">
        <f t="shared" si="215"/>
        <v>CONSUMO PER CAPITA (kg ó litros por individuo).Pastas Ing.NIVEL MEDIO ALTO</v>
      </c>
      <c r="C6507" s="9">
        <v>0</v>
      </c>
      <c r="D6507" t="s">
        <v>257</v>
      </c>
      <c r="E6507" s="25">
        <v>0.23154540752301161</v>
      </c>
      <c r="F6507" s="25">
        <v>0.23699886721351124</v>
      </c>
      <c r="G6507" s="25">
        <v>0.27067804317847882</v>
      </c>
    </row>
    <row r="6508" spans="1:7" x14ac:dyDescent="0.35">
      <c r="A6508" s="9" t="str">
        <f t="shared" si="215"/>
        <v>CONSUMO PER CAPITA (kg ó litros por individuo).Pastas Ing.NIVEL MEDIO</v>
      </c>
      <c r="C6508" s="9">
        <v>0</v>
      </c>
      <c r="D6508" t="s">
        <v>258</v>
      </c>
      <c r="E6508" s="25">
        <v>0.20068406546489392</v>
      </c>
      <c r="F6508" s="25">
        <v>0.21871239615085794</v>
      </c>
      <c r="G6508" s="25">
        <v>0.23185011280288359</v>
      </c>
    </row>
    <row r="6509" spans="1:7" x14ac:dyDescent="0.35">
      <c r="A6509" s="9" t="str">
        <f t="shared" si="215"/>
        <v>CONSUMO PER CAPITA (kg ó litros por individuo).Pastas Ing.NIVEL MEDIO BAJO</v>
      </c>
      <c r="C6509" s="9">
        <v>0</v>
      </c>
      <c r="D6509" t="s">
        <v>259</v>
      </c>
      <c r="E6509" s="25">
        <v>0.35752752865288501</v>
      </c>
      <c r="F6509" s="25">
        <v>0.27608872672837853</v>
      </c>
      <c r="G6509" s="25">
        <v>0.22833753285883743</v>
      </c>
    </row>
    <row r="6510" spans="1:7" x14ac:dyDescent="0.35">
      <c r="A6510" s="9" t="str">
        <f t="shared" si="215"/>
        <v>CONSUMO PER CAPITA (kg ó litros por individuo).Pastas Ing.NIVEL BAJO</v>
      </c>
      <c r="C6510" s="9">
        <v>0</v>
      </c>
      <c r="D6510" t="s">
        <v>260</v>
      </c>
      <c r="E6510" s="25">
        <v>0.21818699448192447</v>
      </c>
      <c r="F6510" s="25">
        <v>0.20938409357230564</v>
      </c>
      <c r="G6510" s="25">
        <v>0.1905388575771029</v>
      </c>
    </row>
    <row r="6511" spans="1:7" x14ac:dyDescent="0.35">
      <c r="A6511" s="9" t="str">
        <f t="shared" si="215"/>
        <v>CONSUMO PER CAPITA (kg ó litros por individuo).Pastas Ing.HOMBRE</v>
      </c>
      <c r="C6511" s="9">
        <v>0</v>
      </c>
      <c r="D6511" t="s">
        <v>173</v>
      </c>
      <c r="E6511" s="25">
        <v>0.26698943677175813</v>
      </c>
      <c r="F6511" s="25">
        <v>0.24810847863786278</v>
      </c>
      <c r="G6511" s="25">
        <v>0.24690291285972557</v>
      </c>
    </row>
    <row r="6512" spans="1:7" x14ac:dyDescent="0.35">
      <c r="A6512" s="9" t="str">
        <f t="shared" si="215"/>
        <v>CONSUMO PER CAPITA (kg ó litros por individuo).Pastas Ing.MUJER</v>
      </c>
      <c r="C6512" s="9">
        <v>0</v>
      </c>
      <c r="D6512" t="s">
        <v>174</v>
      </c>
      <c r="E6512" s="25">
        <v>0.2373416146540365</v>
      </c>
      <c r="F6512" s="25">
        <v>0.23700648610937597</v>
      </c>
      <c r="G6512" s="25">
        <v>0.23302892376578607</v>
      </c>
    </row>
    <row r="6513" spans="1:7" x14ac:dyDescent="0.35">
      <c r="A6513" s="9" t="str">
        <f>$B$4683&amp;$C$6513&amp;D6513</f>
        <v>CONSUMO PER CAPITA (kg ó litros por individuo).Arroz Ing.T.ESPAÑA</v>
      </c>
      <c r="C6513" s="9" t="s">
        <v>125</v>
      </c>
      <c r="D6513" t="s">
        <v>145</v>
      </c>
      <c r="E6513" s="25">
        <v>0.52836855218147771</v>
      </c>
      <c r="F6513" s="25">
        <v>0.47803337079037755</v>
      </c>
      <c r="G6513" s="25">
        <v>0.55872426425808164</v>
      </c>
    </row>
    <row r="6514" spans="1:7" x14ac:dyDescent="0.35">
      <c r="A6514" s="9" t="str">
        <f t="shared" ref="A6514:A6542" si="216">$B$4683&amp;$C$6513&amp;D6514</f>
        <v>CONSUMO PER CAPITA (kg ó litros por individuo).Arroz Ing.BCN AM</v>
      </c>
      <c r="C6514" s="9">
        <v>0</v>
      </c>
      <c r="D6514" t="s">
        <v>147</v>
      </c>
      <c r="E6514" s="25">
        <v>0.67993576002595424</v>
      </c>
      <c r="F6514" s="25">
        <v>0.51438886026745678</v>
      </c>
      <c r="G6514" s="25">
        <v>0.57570644910741409</v>
      </c>
    </row>
    <row r="6515" spans="1:7" x14ac:dyDescent="0.35">
      <c r="A6515" s="9" t="str">
        <f t="shared" si="216"/>
        <v>CONSUMO PER CAPITA (kg ó litros por individuo).Arroz Ing.REST.CAT ARAGON</v>
      </c>
      <c r="C6515" s="9">
        <v>0</v>
      </c>
      <c r="D6515" t="s">
        <v>148</v>
      </c>
      <c r="E6515" s="25">
        <v>0.58066682217760657</v>
      </c>
      <c r="F6515" s="25">
        <v>0.49819310020630775</v>
      </c>
      <c r="G6515" s="25">
        <v>0.58350921767491692</v>
      </c>
    </row>
    <row r="6516" spans="1:7" x14ac:dyDescent="0.35">
      <c r="A6516" s="9" t="str">
        <f t="shared" si="216"/>
        <v>CONSUMO PER CAPITA (kg ó litros por individuo).Arroz Ing.LEVANTE</v>
      </c>
      <c r="C6516" s="9">
        <v>0</v>
      </c>
      <c r="D6516" t="s">
        <v>149</v>
      </c>
      <c r="E6516" s="25">
        <v>0.75035696954379838</v>
      </c>
      <c r="F6516" s="25">
        <v>0.69985438598098215</v>
      </c>
      <c r="G6516" s="25">
        <v>0.73769085857573891</v>
      </c>
    </row>
    <row r="6517" spans="1:7" x14ac:dyDescent="0.35">
      <c r="A6517" s="9" t="str">
        <f t="shared" si="216"/>
        <v>CONSUMO PER CAPITA (kg ó litros por individuo).Arroz Ing.ANDALUCIA</v>
      </c>
      <c r="C6517" s="9">
        <v>0</v>
      </c>
      <c r="D6517" t="s">
        <v>150</v>
      </c>
      <c r="E6517" s="25">
        <v>0.39466307997534272</v>
      </c>
      <c r="F6517" s="25">
        <v>0.34594710874988949</v>
      </c>
      <c r="G6517" s="25">
        <v>0.3621128576217118</v>
      </c>
    </row>
    <row r="6518" spans="1:7" x14ac:dyDescent="0.35">
      <c r="A6518" s="9" t="str">
        <f t="shared" si="216"/>
        <v>CONSUMO PER CAPITA (kg ó litros por individuo).Arroz Ing.MDD AM</v>
      </c>
      <c r="C6518" s="9">
        <v>0</v>
      </c>
      <c r="D6518" t="s">
        <v>151</v>
      </c>
      <c r="E6518" s="25">
        <v>0.69161570537921724</v>
      </c>
      <c r="F6518" s="25">
        <v>0.59653234977423897</v>
      </c>
      <c r="G6518" s="25">
        <v>0.78891783764387413</v>
      </c>
    </row>
    <row r="6519" spans="1:7" x14ac:dyDescent="0.35">
      <c r="A6519" s="9" t="str">
        <f t="shared" si="216"/>
        <v>CONSUMO PER CAPITA (kg ó litros por individuo).Arroz Ing.RTO CENTRO</v>
      </c>
      <c r="C6519" s="9">
        <v>0</v>
      </c>
      <c r="D6519" t="s">
        <v>152</v>
      </c>
      <c r="E6519" s="25">
        <v>0.32937254341057942</v>
      </c>
      <c r="F6519" s="25">
        <v>0.44152206772839381</v>
      </c>
      <c r="G6519" s="25">
        <v>0.71003192060648701</v>
      </c>
    </row>
    <row r="6520" spans="1:7" x14ac:dyDescent="0.35">
      <c r="A6520" s="9" t="str">
        <f t="shared" si="216"/>
        <v>CONSUMO PER CAPITA (kg ó litros por individuo).Arroz Ing.NORTE-CENTRO</v>
      </c>
      <c r="C6520" s="9">
        <v>0</v>
      </c>
      <c r="D6520" t="s">
        <v>153</v>
      </c>
      <c r="E6520" s="25">
        <v>0.40709690121089159</v>
      </c>
      <c r="F6520" s="25">
        <v>0.33349686609036588</v>
      </c>
      <c r="G6520" s="25">
        <v>0.35475870150798439</v>
      </c>
    </row>
    <row r="6521" spans="1:7" x14ac:dyDescent="0.35">
      <c r="A6521" s="9" t="str">
        <f t="shared" si="216"/>
        <v>CONSUMO PER CAPITA (kg ó litros por individuo).Arroz Ing.NOROESTE</v>
      </c>
      <c r="C6521" s="9">
        <v>0</v>
      </c>
      <c r="D6521" t="s">
        <v>154</v>
      </c>
      <c r="E6521" s="25">
        <v>0.31119411836819338</v>
      </c>
      <c r="F6521" s="25">
        <v>0.33944284236649341</v>
      </c>
      <c r="G6521" s="25">
        <v>0.34183896324781093</v>
      </c>
    </row>
    <row r="6522" spans="1:7" x14ac:dyDescent="0.35">
      <c r="A6522" s="9" t="str">
        <f t="shared" si="216"/>
        <v>CONSUMO PER CAPITA (kg ó litros por individuo).Arroz Ing.&lt;2MIL</v>
      </c>
      <c r="C6522" s="9">
        <v>0</v>
      </c>
      <c r="D6522" t="s">
        <v>155</v>
      </c>
      <c r="E6522" s="25">
        <v>0.31524579349009751</v>
      </c>
      <c r="F6522" s="25">
        <v>0.45546652285896727</v>
      </c>
      <c r="G6522" s="25">
        <v>0.95197193702457839</v>
      </c>
    </row>
    <row r="6523" spans="1:7" x14ac:dyDescent="0.35">
      <c r="A6523" s="9" t="str">
        <f t="shared" si="216"/>
        <v>CONSUMO PER CAPITA (kg ó litros por individuo).Arroz Ing.2-5MIL</v>
      </c>
      <c r="C6523" s="9">
        <v>0</v>
      </c>
      <c r="D6523" t="s">
        <v>156</v>
      </c>
      <c r="E6523" s="25">
        <v>0.47286664404530976</v>
      </c>
      <c r="F6523" s="25">
        <v>0.26715012786467918</v>
      </c>
      <c r="G6523" s="25">
        <v>0.25956977067065684</v>
      </c>
    </row>
    <row r="6524" spans="1:7" x14ac:dyDescent="0.35">
      <c r="A6524" s="9" t="str">
        <f t="shared" si="216"/>
        <v>CONSUMO PER CAPITA (kg ó litros por individuo).Arroz Ing.5-10MIL</v>
      </c>
      <c r="C6524" s="9">
        <v>0</v>
      </c>
      <c r="D6524" t="s">
        <v>157</v>
      </c>
      <c r="E6524" s="25">
        <v>0.38004558220208623</v>
      </c>
      <c r="F6524" s="25">
        <v>0.49331680971626785</v>
      </c>
      <c r="G6524" s="25">
        <v>0.58592390724335786</v>
      </c>
    </row>
    <row r="6525" spans="1:7" x14ac:dyDescent="0.35">
      <c r="A6525" s="9" t="str">
        <f t="shared" si="216"/>
        <v>CONSUMO PER CAPITA (kg ó litros por individuo).Arroz Ing.10-30MIL</v>
      </c>
      <c r="C6525" s="9">
        <v>0</v>
      </c>
      <c r="D6525" t="s">
        <v>158</v>
      </c>
      <c r="E6525" s="25">
        <v>0.47544801689315425</v>
      </c>
      <c r="F6525" s="25">
        <v>0.43253178071586307</v>
      </c>
      <c r="G6525" s="25">
        <v>0.49486592968937032</v>
      </c>
    </row>
    <row r="6526" spans="1:7" x14ac:dyDescent="0.35">
      <c r="A6526" s="9" t="str">
        <f t="shared" si="216"/>
        <v>CONSUMO PER CAPITA (kg ó litros por individuo).Arroz Ing.30-100MIL</v>
      </c>
      <c r="C6526" s="9">
        <v>0</v>
      </c>
      <c r="D6526" t="s">
        <v>159</v>
      </c>
      <c r="E6526" s="25">
        <v>0.60127516914789814</v>
      </c>
      <c r="F6526" s="25">
        <v>0.49930542021180041</v>
      </c>
      <c r="G6526" s="25">
        <v>0.54837283480587884</v>
      </c>
    </row>
    <row r="6527" spans="1:7" x14ac:dyDescent="0.35">
      <c r="A6527" s="9" t="str">
        <f t="shared" si="216"/>
        <v>CONSUMO PER CAPITA (kg ó litros por individuo).Arroz Ing.100-200MIL</v>
      </c>
      <c r="C6527" s="9">
        <v>0</v>
      </c>
      <c r="D6527" t="s">
        <v>160</v>
      </c>
      <c r="E6527" s="25">
        <v>0.57834834107342281</v>
      </c>
      <c r="F6527" s="25">
        <v>0.40905410074380094</v>
      </c>
      <c r="G6527" s="25">
        <v>0.50864990643871011</v>
      </c>
    </row>
    <row r="6528" spans="1:7" x14ac:dyDescent="0.35">
      <c r="A6528" s="9" t="str">
        <f t="shared" si="216"/>
        <v>CONSUMO PER CAPITA (kg ó litros por individuo).Arroz Ing.200-500MIL</v>
      </c>
      <c r="C6528" s="9">
        <v>0</v>
      </c>
      <c r="D6528" t="s">
        <v>161</v>
      </c>
      <c r="E6528" s="25">
        <v>0.59953599714757866</v>
      </c>
      <c r="F6528" s="25">
        <v>0.58231149828299411</v>
      </c>
      <c r="G6528" s="25">
        <v>0.66402068044508789</v>
      </c>
    </row>
    <row r="6529" spans="1:7" x14ac:dyDescent="0.35">
      <c r="A6529" s="9" t="str">
        <f t="shared" si="216"/>
        <v>CONSUMO PER CAPITA (kg ó litros por individuo).Arroz Ing.&gt;500MIL</v>
      </c>
      <c r="C6529" s="9">
        <v>0</v>
      </c>
      <c r="D6529" t="s">
        <v>162</v>
      </c>
      <c r="E6529" s="25">
        <v>0.57844579491816317</v>
      </c>
      <c r="F6529" s="25">
        <v>0.54198905695698274</v>
      </c>
      <c r="G6529" s="25">
        <v>0.56071147414196254</v>
      </c>
    </row>
    <row r="6530" spans="1:7" x14ac:dyDescent="0.35">
      <c r="A6530" s="9" t="str">
        <f t="shared" si="216"/>
        <v>CONSUMO PER CAPITA (kg ó litros por individuo).Arroz Ing.DE 15 A 19 AÑOS</v>
      </c>
      <c r="C6530" s="9">
        <v>0</v>
      </c>
      <c r="D6530" t="s">
        <v>163</v>
      </c>
      <c r="E6530" s="25">
        <v>0.1697188486440897</v>
      </c>
      <c r="F6530" s="25">
        <v>0.16204650410396407</v>
      </c>
      <c r="G6530" s="25">
        <v>4.587708738262089E-2</v>
      </c>
    </row>
    <row r="6531" spans="1:7" x14ac:dyDescent="0.35">
      <c r="A6531" s="9" t="str">
        <f t="shared" si="216"/>
        <v>CONSUMO PER CAPITA (kg ó litros por individuo).Arroz Ing.DE 20 A 24 AÑOS</v>
      </c>
      <c r="C6531" s="9">
        <v>0</v>
      </c>
      <c r="D6531" t="s">
        <v>164</v>
      </c>
      <c r="E6531" s="25">
        <v>0.16044074933925501</v>
      </c>
      <c r="F6531" s="25">
        <v>0.13190437617574502</v>
      </c>
      <c r="G6531" s="25">
        <v>0.27071586632228023</v>
      </c>
    </row>
    <row r="6532" spans="1:7" x14ac:dyDescent="0.35">
      <c r="A6532" s="9" t="str">
        <f t="shared" si="216"/>
        <v>CONSUMO PER CAPITA (kg ó litros por individuo).Arroz Ing.DE 25 A 34 AÑOS</v>
      </c>
      <c r="C6532" s="9">
        <v>0</v>
      </c>
      <c r="D6532" t="s">
        <v>165</v>
      </c>
      <c r="E6532" s="25">
        <v>0.45715784956087913</v>
      </c>
      <c r="F6532" s="25">
        <v>0.38504073777684977</v>
      </c>
      <c r="G6532" s="25">
        <v>0.36023021366847557</v>
      </c>
    </row>
    <row r="6533" spans="1:7" x14ac:dyDescent="0.35">
      <c r="A6533" s="9" t="str">
        <f t="shared" si="216"/>
        <v>CONSUMO PER CAPITA (kg ó litros por individuo).Arroz Ing.DE 35 A 49 AÑOS</v>
      </c>
      <c r="C6533" s="9">
        <v>0</v>
      </c>
      <c r="D6533" t="s">
        <v>166</v>
      </c>
      <c r="E6533" s="25">
        <v>0.43999790603413447</v>
      </c>
      <c r="F6533" s="25">
        <v>0.38976224057195202</v>
      </c>
      <c r="G6533" s="25">
        <v>0.42971459249540095</v>
      </c>
    </row>
    <row r="6534" spans="1:7" x14ac:dyDescent="0.35">
      <c r="A6534" s="9" t="str">
        <f t="shared" si="216"/>
        <v>CONSUMO PER CAPITA (kg ó litros por individuo).Arroz Ing.DE 50 A 59 AÑOS</v>
      </c>
      <c r="C6534" s="9">
        <v>0</v>
      </c>
      <c r="D6534" t="s">
        <v>167</v>
      </c>
      <c r="E6534" s="25">
        <v>0.61211260119006239</v>
      </c>
      <c r="F6534" s="25">
        <v>0.5414552659032954</v>
      </c>
      <c r="G6534" s="25">
        <v>0.76336797295902392</v>
      </c>
    </row>
    <row r="6535" spans="1:7" x14ac:dyDescent="0.35">
      <c r="A6535" s="9" t="str">
        <f t="shared" si="216"/>
        <v>CONSUMO PER CAPITA (kg ó litros por individuo).Arroz Ing.DE 60 A 75 AÑOS</v>
      </c>
      <c r="C6535" s="9">
        <v>0</v>
      </c>
      <c r="D6535" t="s">
        <v>168</v>
      </c>
      <c r="E6535" s="25">
        <v>0.83216625539748812</v>
      </c>
      <c r="F6535" s="25">
        <v>0.79179133220662479</v>
      </c>
      <c r="G6535" s="25">
        <v>0.90919986783590068</v>
      </c>
    </row>
    <row r="6536" spans="1:7" x14ac:dyDescent="0.35">
      <c r="A6536" s="9" t="str">
        <f t="shared" si="216"/>
        <v>CONSUMO PER CAPITA (kg ó litros por individuo).Arroz Ing.NIVEL ALTO</v>
      </c>
      <c r="C6536" s="9">
        <v>0</v>
      </c>
      <c r="D6536" t="s">
        <v>256</v>
      </c>
      <c r="E6536" s="25">
        <v>0.67423974396532693</v>
      </c>
      <c r="F6536" s="25">
        <v>0.54019866537600281</v>
      </c>
      <c r="G6536" s="25">
        <v>0.64185995118046901</v>
      </c>
    </row>
    <row r="6537" spans="1:7" x14ac:dyDescent="0.35">
      <c r="A6537" s="9" t="str">
        <f t="shared" si="216"/>
        <v>CONSUMO PER CAPITA (kg ó litros por individuo).Arroz Ing.NIVEL MEDIO ALTO</v>
      </c>
      <c r="C6537" s="9">
        <v>0</v>
      </c>
      <c r="D6537" t="s">
        <v>257</v>
      </c>
      <c r="E6537" s="25">
        <v>0.5109185714937351</v>
      </c>
      <c r="F6537" s="25">
        <v>0.49559343140056056</v>
      </c>
      <c r="G6537" s="25">
        <v>0.65881207528251629</v>
      </c>
    </row>
    <row r="6538" spans="1:7" x14ac:dyDescent="0.35">
      <c r="A6538" s="9" t="str">
        <f t="shared" si="216"/>
        <v>CONSUMO PER CAPITA (kg ó litros por individuo).Arroz Ing.NIVEL MEDIO</v>
      </c>
      <c r="C6538" s="9">
        <v>0</v>
      </c>
      <c r="D6538" t="s">
        <v>258</v>
      </c>
      <c r="E6538" s="25">
        <v>0.50531415535209545</v>
      </c>
      <c r="F6538" s="25">
        <v>0.51473423069492397</v>
      </c>
      <c r="G6538" s="25">
        <v>0.52813166698003988</v>
      </c>
    </row>
    <row r="6539" spans="1:7" x14ac:dyDescent="0.35">
      <c r="A6539" s="9" t="str">
        <f t="shared" si="216"/>
        <v>CONSUMO PER CAPITA (kg ó litros por individuo).Arroz Ing.NIVEL MEDIO BAJO</v>
      </c>
      <c r="C6539" s="9">
        <v>0</v>
      </c>
      <c r="D6539" t="s">
        <v>259</v>
      </c>
      <c r="E6539" s="25">
        <v>0.47447378145830432</v>
      </c>
      <c r="F6539" s="25">
        <v>0.44158503770447166</v>
      </c>
      <c r="G6539" s="25">
        <v>0.42183265664926467</v>
      </c>
    </row>
    <row r="6540" spans="1:7" x14ac:dyDescent="0.35">
      <c r="A6540" s="9" t="str">
        <f t="shared" si="216"/>
        <v>CONSUMO PER CAPITA (kg ó litros por individuo).Arroz Ing.NIVEL BAJO</v>
      </c>
      <c r="C6540" s="9">
        <v>0</v>
      </c>
      <c r="D6540" t="s">
        <v>260</v>
      </c>
      <c r="E6540" s="25">
        <v>0.45716329415885004</v>
      </c>
      <c r="F6540" s="25">
        <v>0.38847114390985271</v>
      </c>
      <c r="G6540" s="25">
        <v>0.53633890776110682</v>
      </c>
    </row>
    <row r="6541" spans="1:7" x14ac:dyDescent="0.35">
      <c r="A6541" s="9" t="str">
        <f t="shared" si="216"/>
        <v>CONSUMO PER CAPITA (kg ó litros por individuo).Arroz Ing.HOMBRE</v>
      </c>
      <c r="C6541" s="9">
        <v>0</v>
      </c>
      <c r="D6541" t="s">
        <v>173</v>
      </c>
      <c r="E6541" s="25">
        <v>0.52729349683924576</v>
      </c>
      <c r="F6541" s="25">
        <v>0.49102184916803171</v>
      </c>
      <c r="G6541" s="25">
        <v>0.56961336585581923</v>
      </c>
    </row>
    <row r="6542" spans="1:7" x14ac:dyDescent="0.35">
      <c r="A6542" s="9" t="str">
        <f t="shared" si="216"/>
        <v>CONSUMO PER CAPITA (kg ó litros por individuo).Arroz Ing.MUJER</v>
      </c>
      <c r="C6542" s="9">
        <v>0</v>
      </c>
      <c r="D6542" t="s">
        <v>174</v>
      </c>
      <c r="E6542" s="25">
        <v>0.52943234595598609</v>
      </c>
      <c r="F6542" s="25">
        <v>0.46519944987370959</v>
      </c>
      <c r="G6542" s="25">
        <v>0.54798316201961617</v>
      </c>
    </row>
    <row r="6543" spans="1:7" x14ac:dyDescent="0.35">
      <c r="A6543" s="9" t="str">
        <f>$B$4683&amp;$C$6543&amp;D6543</f>
        <v>CONSUMO PER CAPITA (kg ó litros por individuo).Legumbres Ing.T.ESPAÑA</v>
      </c>
      <c r="C6543" s="9" t="s">
        <v>126</v>
      </c>
      <c r="D6543" t="s">
        <v>145</v>
      </c>
      <c r="E6543" s="25">
        <v>0.12594858309270446</v>
      </c>
      <c r="F6543" s="25">
        <v>0.13550294812226268</v>
      </c>
      <c r="G6543" s="25">
        <v>0.15161282891147385</v>
      </c>
    </row>
    <row r="6544" spans="1:7" x14ac:dyDescent="0.35">
      <c r="A6544" s="9" t="str">
        <f t="shared" ref="A6544:A6572" si="217">$B$4683&amp;$C$6543&amp;D6544</f>
        <v>CONSUMO PER CAPITA (kg ó litros por individuo).Legumbres Ing.BCN AM</v>
      </c>
      <c r="C6544" s="9">
        <v>0</v>
      </c>
      <c r="D6544" t="s">
        <v>147</v>
      </c>
      <c r="E6544" s="25">
        <v>6.6765958449970353E-2</v>
      </c>
      <c r="F6544" s="25">
        <v>6.4965998843482961E-2</v>
      </c>
      <c r="G6544" s="25">
        <v>5.0548264347428484E-2</v>
      </c>
    </row>
    <row r="6545" spans="1:7" x14ac:dyDescent="0.35">
      <c r="A6545" s="9" t="str">
        <f t="shared" si="217"/>
        <v>CONSUMO PER CAPITA (kg ó litros por individuo).Legumbres Ing.REST.CAT ARAGON</v>
      </c>
      <c r="C6545" s="9">
        <v>0</v>
      </c>
      <c r="D6545" t="s">
        <v>148</v>
      </c>
      <c r="E6545" s="25">
        <v>7.3299535908752475E-2</v>
      </c>
      <c r="F6545" s="25">
        <v>5.6630421688340385E-2</v>
      </c>
      <c r="G6545" s="25">
        <v>8.1566136448558063E-2</v>
      </c>
    </row>
    <row r="6546" spans="1:7" x14ac:dyDescent="0.35">
      <c r="A6546" s="9" t="str">
        <f t="shared" si="217"/>
        <v>CONSUMO PER CAPITA (kg ó litros por individuo).Legumbres Ing.LEVANTE</v>
      </c>
      <c r="C6546" s="9">
        <v>0</v>
      </c>
      <c r="D6546" t="s">
        <v>149</v>
      </c>
      <c r="E6546" s="25">
        <v>7.1130386334402579E-2</v>
      </c>
      <c r="F6546" s="25">
        <v>0.12292224126184888</v>
      </c>
      <c r="G6546" s="25">
        <v>8.123303607895109E-2</v>
      </c>
    </row>
    <row r="6547" spans="1:7" x14ac:dyDescent="0.35">
      <c r="A6547" s="9" t="str">
        <f t="shared" si="217"/>
        <v>CONSUMO PER CAPITA (kg ó litros por individuo).Legumbres Ing.ANDALUCIA</v>
      </c>
      <c r="C6547" s="9">
        <v>0</v>
      </c>
      <c r="D6547" t="s">
        <v>150</v>
      </c>
      <c r="E6547" s="25">
        <v>7.4786102876442689E-2</v>
      </c>
      <c r="F6547" s="25">
        <v>6.2415090365003652E-2</v>
      </c>
      <c r="G6547" s="25">
        <v>5.151669631256918E-2</v>
      </c>
    </row>
    <row r="6548" spans="1:7" x14ac:dyDescent="0.35">
      <c r="A6548" s="9" t="str">
        <f t="shared" si="217"/>
        <v>CONSUMO PER CAPITA (kg ó litros por individuo).Legumbres Ing.MDD AM</v>
      </c>
      <c r="C6548" s="9">
        <v>0</v>
      </c>
      <c r="D6548" t="s">
        <v>151</v>
      </c>
      <c r="E6548" s="25">
        <v>0.31927456368957324</v>
      </c>
      <c r="F6548" s="25">
        <v>0.28156551313104677</v>
      </c>
      <c r="G6548" s="25">
        <v>0.21338140614868925</v>
      </c>
    </row>
    <row r="6549" spans="1:7" x14ac:dyDescent="0.35">
      <c r="A6549" s="9" t="str">
        <f t="shared" si="217"/>
        <v>CONSUMO PER CAPITA (kg ó litros por individuo).Legumbres Ing.RTO CENTRO</v>
      </c>
      <c r="C6549" s="9">
        <v>0</v>
      </c>
      <c r="D6549" t="s">
        <v>152</v>
      </c>
      <c r="E6549" s="25">
        <v>6.9867845586482402E-2</v>
      </c>
      <c r="F6549" s="25">
        <v>0.17710147783258404</v>
      </c>
      <c r="G6549" s="25">
        <v>0.53425586145323356</v>
      </c>
    </row>
    <row r="6550" spans="1:7" x14ac:dyDescent="0.35">
      <c r="A6550" s="9" t="str">
        <f t="shared" si="217"/>
        <v>CONSUMO PER CAPITA (kg ó litros por individuo).Legumbres Ing.NORTE-CENTRO</v>
      </c>
      <c r="C6550" s="9">
        <v>0</v>
      </c>
      <c r="D6550" t="s">
        <v>153</v>
      </c>
      <c r="E6550" s="25">
        <v>0.14534890025878008</v>
      </c>
      <c r="F6550" s="25">
        <v>0.14970805980258262</v>
      </c>
      <c r="G6550" s="25">
        <v>0.15233147484941265</v>
      </c>
    </row>
    <row r="6551" spans="1:7" x14ac:dyDescent="0.35">
      <c r="A6551" s="9" t="str">
        <f t="shared" si="217"/>
        <v>CONSUMO PER CAPITA (kg ó litros por individuo).Legumbres Ing.NOROESTE</v>
      </c>
      <c r="C6551" s="9">
        <v>0</v>
      </c>
      <c r="D6551" t="s">
        <v>154</v>
      </c>
      <c r="E6551" s="25">
        <v>0.22609390634279067</v>
      </c>
      <c r="F6551" s="25">
        <v>0.23723168396794433</v>
      </c>
      <c r="G6551" s="25">
        <v>0.20610298489848247</v>
      </c>
    </row>
    <row r="6552" spans="1:7" x14ac:dyDescent="0.35">
      <c r="A6552" s="9" t="str">
        <f t="shared" si="217"/>
        <v>CONSUMO PER CAPITA (kg ó litros por individuo).Legumbres Ing.&lt;2MIL</v>
      </c>
      <c r="C6552" s="9">
        <v>0</v>
      </c>
      <c r="D6552" t="s">
        <v>155</v>
      </c>
      <c r="E6552" s="25">
        <v>8.075531420753454E-2</v>
      </c>
      <c r="F6552" s="25">
        <v>0.25475208185030068</v>
      </c>
      <c r="G6552" s="25">
        <v>0.86483833766604368</v>
      </c>
    </row>
    <row r="6553" spans="1:7" x14ac:dyDescent="0.35">
      <c r="A6553" s="9" t="str">
        <f t="shared" si="217"/>
        <v>CONSUMO PER CAPITA (kg ó litros por individuo).Legumbres Ing.2-5MIL</v>
      </c>
      <c r="C6553" s="9">
        <v>0</v>
      </c>
      <c r="D6553" t="s">
        <v>156</v>
      </c>
      <c r="E6553" s="25">
        <v>0.10852484446469805</v>
      </c>
      <c r="F6553" s="25">
        <v>0.11875972440129448</v>
      </c>
      <c r="G6553" s="25">
        <v>0.11144121480322812</v>
      </c>
    </row>
    <row r="6554" spans="1:7" x14ac:dyDescent="0.35">
      <c r="A6554" s="9" t="str">
        <f t="shared" si="217"/>
        <v>CONSUMO PER CAPITA (kg ó litros por individuo).Legumbres Ing.5-10MIL</v>
      </c>
      <c r="C6554" s="9">
        <v>0</v>
      </c>
      <c r="D6554" t="s">
        <v>157</v>
      </c>
      <c r="E6554" s="25">
        <v>7.0807992371999223E-2</v>
      </c>
      <c r="F6554" s="25">
        <v>9.3012824985078527E-2</v>
      </c>
      <c r="G6554" s="25">
        <v>9.4635152918931376E-2</v>
      </c>
    </row>
    <row r="6555" spans="1:7" x14ac:dyDescent="0.35">
      <c r="A6555" s="9" t="str">
        <f t="shared" si="217"/>
        <v>CONSUMO PER CAPITA (kg ó litros por individuo).Legumbres Ing.10-30MIL</v>
      </c>
      <c r="C6555" s="9">
        <v>0</v>
      </c>
      <c r="D6555" t="s">
        <v>158</v>
      </c>
      <c r="E6555" s="25">
        <v>8.1472438111856713E-2</v>
      </c>
      <c r="F6555" s="25">
        <v>0.1231692683738065</v>
      </c>
      <c r="G6555" s="25">
        <v>0.10239657286907997</v>
      </c>
    </row>
    <row r="6556" spans="1:7" x14ac:dyDescent="0.35">
      <c r="A6556" s="9" t="str">
        <f t="shared" si="217"/>
        <v>CONSUMO PER CAPITA (kg ó litros por individuo).Legumbres Ing.30-100MIL</v>
      </c>
      <c r="C6556" s="9">
        <v>0</v>
      </c>
      <c r="D6556" t="s">
        <v>159</v>
      </c>
      <c r="E6556" s="25">
        <v>8.0644379011763093E-2</v>
      </c>
      <c r="F6556" s="25">
        <v>7.86930563114457E-2</v>
      </c>
      <c r="G6556" s="25">
        <v>7.7864937507978557E-2</v>
      </c>
    </row>
    <row r="6557" spans="1:7" x14ac:dyDescent="0.35">
      <c r="A6557" s="9" t="str">
        <f t="shared" si="217"/>
        <v>CONSUMO PER CAPITA (kg ó litros por individuo).Legumbres Ing.100-200MIL</v>
      </c>
      <c r="C6557" s="9">
        <v>0</v>
      </c>
      <c r="D6557" t="s">
        <v>160</v>
      </c>
      <c r="E6557" s="25">
        <v>0.12295452023283482</v>
      </c>
      <c r="F6557" s="25">
        <v>5.3081707685179107E-2</v>
      </c>
      <c r="G6557" s="25">
        <v>7.138764427658803E-2</v>
      </c>
    </row>
    <row r="6558" spans="1:7" x14ac:dyDescent="0.35">
      <c r="A6558" s="9" t="str">
        <f t="shared" si="217"/>
        <v>CONSUMO PER CAPITA (kg ó litros por individuo).Legumbres Ing.200-500MIL</v>
      </c>
      <c r="C6558" s="9">
        <v>0</v>
      </c>
      <c r="D6558" t="s">
        <v>161</v>
      </c>
      <c r="E6558" s="25">
        <v>0.1575591686525887</v>
      </c>
      <c r="F6558" s="25">
        <v>0.18749413974707932</v>
      </c>
      <c r="G6558" s="25">
        <v>0.12971839225013446</v>
      </c>
    </row>
    <row r="6559" spans="1:7" x14ac:dyDescent="0.35">
      <c r="A6559" s="9" t="str">
        <f t="shared" si="217"/>
        <v>CONSUMO PER CAPITA (kg ó litros por individuo).Legumbres Ing.&gt;500MIL</v>
      </c>
      <c r="C6559" s="9">
        <v>0</v>
      </c>
      <c r="D6559" t="s">
        <v>162</v>
      </c>
      <c r="E6559" s="25">
        <v>0.25401541269854561</v>
      </c>
      <c r="F6559" s="25">
        <v>0.21293360403142608</v>
      </c>
      <c r="G6559" s="25">
        <v>0.15748708066338299</v>
      </c>
    </row>
    <row r="6560" spans="1:7" x14ac:dyDescent="0.35">
      <c r="A6560" s="9" t="str">
        <f t="shared" si="217"/>
        <v>CONSUMO PER CAPITA (kg ó litros por individuo).Legumbres Ing.DE 15 A 19 AÑOS</v>
      </c>
      <c r="C6560" s="9">
        <v>0</v>
      </c>
      <c r="D6560" t="s">
        <v>163</v>
      </c>
      <c r="E6560" s="25">
        <v>2.3405934858080819E-3</v>
      </c>
      <c r="F6560" s="25" t="s">
        <v>282</v>
      </c>
      <c r="G6560" s="25">
        <v>9.5096558001575866E-3</v>
      </c>
    </row>
    <row r="6561" spans="1:7" x14ac:dyDescent="0.35">
      <c r="A6561" s="9" t="str">
        <f t="shared" si="217"/>
        <v>CONSUMO PER CAPITA (kg ó litros por individuo).Legumbres Ing.DE 20 A 24 AÑOS</v>
      </c>
      <c r="C6561" s="9">
        <v>0</v>
      </c>
      <c r="D6561" t="s">
        <v>164</v>
      </c>
      <c r="E6561" s="25">
        <v>1.1124285654446281E-2</v>
      </c>
      <c r="F6561" s="25">
        <v>1.2937316990237431E-2</v>
      </c>
      <c r="G6561" s="25">
        <v>8.1787090027578852E-3</v>
      </c>
    </row>
    <row r="6562" spans="1:7" x14ac:dyDescent="0.35">
      <c r="A6562" s="9" t="str">
        <f t="shared" si="217"/>
        <v>CONSUMO PER CAPITA (kg ó litros por individuo).Legumbres Ing.DE 25 A 34 AÑOS</v>
      </c>
      <c r="C6562" s="9">
        <v>0</v>
      </c>
      <c r="D6562" t="s">
        <v>165</v>
      </c>
      <c r="E6562" s="25">
        <v>4.810271372475354E-2</v>
      </c>
      <c r="F6562" s="25">
        <v>5.2072894332185579E-2</v>
      </c>
      <c r="G6562" s="25">
        <v>3.4386878887991912E-2</v>
      </c>
    </row>
    <row r="6563" spans="1:7" x14ac:dyDescent="0.35">
      <c r="A6563" s="9" t="str">
        <f t="shared" si="217"/>
        <v>CONSUMO PER CAPITA (kg ó litros por individuo).Legumbres Ing.DE 35 A 49 AÑOS</v>
      </c>
      <c r="C6563" s="9">
        <v>0</v>
      </c>
      <c r="D6563" t="s">
        <v>166</v>
      </c>
      <c r="E6563" s="25">
        <v>8.3362402784625089E-2</v>
      </c>
      <c r="F6563" s="25">
        <v>8.9073582854078154E-2</v>
      </c>
      <c r="G6563" s="25">
        <v>4.9388812928555188E-2</v>
      </c>
    </row>
    <row r="6564" spans="1:7" x14ac:dyDescent="0.35">
      <c r="A6564" s="9" t="str">
        <f t="shared" si="217"/>
        <v>CONSUMO PER CAPITA (kg ó litros por individuo).Legumbres Ing.DE 50 A 59 AÑOS</v>
      </c>
      <c r="C6564" s="9">
        <v>0</v>
      </c>
      <c r="D6564" t="s">
        <v>167</v>
      </c>
      <c r="E6564" s="25">
        <v>9.688799874813403E-2</v>
      </c>
      <c r="F6564" s="25">
        <v>0.13692638298892296</v>
      </c>
      <c r="G6564" s="25">
        <v>0.13812275157883383</v>
      </c>
    </row>
    <row r="6565" spans="1:7" x14ac:dyDescent="0.35">
      <c r="A6565" s="9" t="str">
        <f t="shared" si="217"/>
        <v>CONSUMO PER CAPITA (kg ó litros por individuo).Legumbres Ing.DE 60 A 75 AÑOS</v>
      </c>
      <c r="C6565" s="9">
        <v>0</v>
      </c>
      <c r="D6565" t="s">
        <v>168</v>
      </c>
      <c r="E6565" s="25">
        <v>0.32781784290007826</v>
      </c>
      <c r="F6565" s="25">
        <v>0.32344477563562479</v>
      </c>
      <c r="G6565" s="25">
        <v>0.45091633052610042</v>
      </c>
    </row>
    <row r="6566" spans="1:7" x14ac:dyDescent="0.35">
      <c r="A6566" s="9" t="str">
        <f t="shared" si="217"/>
        <v>CONSUMO PER CAPITA (kg ó litros por individuo).Legumbres Ing.NIVEL ALTO</v>
      </c>
      <c r="C6566" s="9">
        <v>0</v>
      </c>
      <c r="D6566" t="s">
        <v>256</v>
      </c>
      <c r="E6566" s="25">
        <v>0.13698334587669422</v>
      </c>
      <c r="F6566" s="25">
        <v>0.1405417039874958</v>
      </c>
      <c r="G6566" s="25">
        <v>0.11255984500930626</v>
      </c>
    </row>
    <row r="6567" spans="1:7" x14ac:dyDescent="0.35">
      <c r="A6567" s="9" t="str">
        <f t="shared" si="217"/>
        <v>CONSUMO PER CAPITA (kg ó litros por individuo).Legumbres Ing.NIVEL MEDIO ALTO</v>
      </c>
      <c r="C6567" s="9">
        <v>0</v>
      </c>
      <c r="D6567" t="s">
        <v>257</v>
      </c>
      <c r="E6567" s="25">
        <v>8.5742496389060063E-2</v>
      </c>
      <c r="F6567" s="25">
        <v>0.15583108297997925</v>
      </c>
      <c r="G6567" s="25">
        <v>0.12613455974266372</v>
      </c>
    </row>
    <row r="6568" spans="1:7" x14ac:dyDescent="0.35">
      <c r="A6568" s="9" t="str">
        <f t="shared" si="217"/>
        <v>CONSUMO PER CAPITA (kg ó litros por individuo).Legumbres Ing.NIVEL MEDIO</v>
      </c>
      <c r="C6568" s="9">
        <v>0</v>
      </c>
      <c r="D6568" t="s">
        <v>258</v>
      </c>
      <c r="E6568" s="25">
        <v>9.8811251778603934E-2</v>
      </c>
      <c r="F6568" s="25">
        <v>8.5026779516319248E-2</v>
      </c>
      <c r="G6568" s="25">
        <v>0.11095783906596361</v>
      </c>
    </row>
    <row r="6569" spans="1:7" x14ac:dyDescent="0.35">
      <c r="A6569" s="9" t="str">
        <f t="shared" si="217"/>
        <v>CONSUMO PER CAPITA (kg ó litros por individuo).Legumbres Ing.NIVEL MEDIO BAJO</v>
      </c>
      <c r="C6569" s="9">
        <v>0</v>
      </c>
      <c r="D6569" t="s">
        <v>259</v>
      </c>
      <c r="E6569" s="25">
        <v>0.26594325424609161</v>
      </c>
      <c r="F6569" s="25">
        <v>0.12215361218903704</v>
      </c>
      <c r="G6569" s="25">
        <v>5.0335898512268919E-2</v>
      </c>
    </row>
    <row r="6570" spans="1:7" x14ac:dyDescent="0.35">
      <c r="A6570" s="9" t="str">
        <f t="shared" si="217"/>
        <v>CONSUMO PER CAPITA (kg ó litros por individuo).Legumbres Ing.NIVEL BAJO</v>
      </c>
      <c r="C6570" s="9">
        <v>0</v>
      </c>
      <c r="D6570" t="s">
        <v>260</v>
      </c>
      <c r="E6570" s="25">
        <v>8.0579865694106648E-2</v>
      </c>
      <c r="F6570" s="25">
        <v>0.18095276218536066</v>
      </c>
      <c r="G6570" s="25">
        <v>0.3310256703812679</v>
      </c>
    </row>
    <row r="6571" spans="1:7" x14ac:dyDescent="0.35">
      <c r="A6571" s="9" t="str">
        <f t="shared" si="217"/>
        <v>CONSUMO PER CAPITA (kg ó litros por individuo).Legumbres Ing.HOMBRE</v>
      </c>
      <c r="C6571" s="9">
        <v>0</v>
      </c>
      <c r="D6571" t="s">
        <v>173</v>
      </c>
      <c r="E6571" s="25">
        <v>0.18628937835796769</v>
      </c>
      <c r="F6571" s="25">
        <v>0.18761637922567778</v>
      </c>
      <c r="G6571" s="25">
        <v>0.22771126239740136</v>
      </c>
    </row>
    <row r="6572" spans="1:7" x14ac:dyDescent="0.35">
      <c r="A6572" s="9" t="str">
        <f t="shared" si="217"/>
        <v>CONSUMO PER CAPITA (kg ó litros por individuo).Legumbres Ing.MUJER</v>
      </c>
      <c r="C6572" s="9">
        <v>0</v>
      </c>
      <c r="D6572" t="s">
        <v>174</v>
      </c>
      <c r="E6572" s="25">
        <v>6.6218979315757778E-2</v>
      </c>
      <c r="F6572" s="25">
        <v>8.4010898364357697E-2</v>
      </c>
      <c r="G6572" s="25">
        <v>7.6547382920599608E-2</v>
      </c>
    </row>
    <row r="6573" spans="1:7" x14ac:dyDescent="0.35">
      <c r="A6573" s="9" t="str">
        <f>$B$4683&amp;$C$6573&amp;D6573</f>
        <v>CONSUMO PER CAPITA (kg ó litros por individuo)BATIDOST.ESPAÑA</v>
      </c>
      <c r="C6573" s="9" t="s">
        <v>268</v>
      </c>
      <c r="D6573" t="s">
        <v>145</v>
      </c>
      <c r="E6573" s="25">
        <v>0.21610759174272259</v>
      </c>
      <c r="F6573" s="25">
        <v>0.20375002617656041</v>
      </c>
      <c r="G6573" s="25">
        <v>0.21195357483906194</v>
      </c>
    </row>
    <row r="6574" spans="1:7" x14ac:dyDescent="0.35">
      <c r="A6574" s="9" t="str">
        <f t="shared" ref="A6574:A6602" si="218">$B$4683&amp;$C$6573&amp;D6574</f>
        <v>CONSUMO PER CAPITA (kg ó litros por individuo)BATIDOSBCN AM</v>
      </c>
      <c r="C6574" s="9">
        <v>0</v>
      </c>
      <c r="D6574" t="s">
        <v>147</v>
      </c>
      <c r="E6574" s="25">
        <v>0.23680940023400771</v>
      </c>
      <c r="F6574" s="25">
        <v>0.31641583599026235</v>
      </c>
      <c r="G6574" s="25">
        <v>0.48721372340560681</v>
      </c>
    </row>
    <row r="6575" spans="1:7" x14ac:dyDescent="0.35">
      <c r="A6575" s="9" t="str">
        <f t="shared" si="218"/>
        <v>CONSUMO PER CAPITA (kg ó litros por individuo)BATIDOSREST.CAT ARAGON</v>
      </c>
      <c r="C6575" s="9">
        <v>0</v>
      </c>
      <c r="D6575" t="s">
        <v>148</v>
      </c>
      <c r="E6575" s="25">
        <v>0.1627420343854771</v>
      </c>
      <c r="F6575" s="25">
        <v>0.16342520167997687</v>
      </c>
      <c r="G6575" s="25">
        <v>0.17543342386683275</v>
      </c>
    </row>
    <row r="6576" spans="1:7" x14ac:dyDescent="0.35">
      <c r="A6576" s="9" t="str">
        <f t="shared" si="218"/>
        <v>CONSUMO PER CAPITA (kg ó litros por individuo)BATIDOSLEVANTE</v>
      </c>
      <c r="C6576" s="9">
        <v>0</v>
      </c>
      <c r="D6576" t="s">
        <v>149</v>
      </c>
      <c r="E6576" s="25">
        <v>0.18978133037755529</v>
      </c>
      <c r="F6576" s="25">
        <v>0.12932800039173326</v>
      </c>
      <c r="G6576" s="25">
        <v>0.16803297871706849</v>
      </c>
    </row>
    <row r="6577" spans="1:7" x14ac:dyDescent="0.35">
      <c r="A6577" s="9" t="str">
        <f t="shared" si="218"/>
        <v>CONSUMO PER CAPITA (kg ó litros por individuo)BATIDOSANDALUCIA</v>
      </c>
      <c r="C6577" s="9">
        <v>0</v>
      </c>
      <c r="D6577" t="s">
        <v>150</v>
      </c>
      <c r="E6577" s="25">
        <v>0.35503193019569429</v>
      </c>
      <c r="F6577" s="25">
        <v>0.28868122852441747</v>
      </c>
      <c r="G6577" s="25">
        <v>0.24584016654249866</v>
      </c>
    </row>
    <row r="6578" spans="1:7" x14ac:dyDescent="0.35">
      <c r="A6578" s="9" t="str">
        <f t="shared" si="218"/>
        <v>CONSUMO PER CAPITA (kg ó litros por individuo)BATIDOSMDD AM</v>
      </c>
      <c r="C6578" s="9">
        <v>0</v>
      </c>
      <c r="D6578" t="s">
        <v>151</v>
      </c>
      <c r="E6578" s="25">
        <v>0.15537484682436981</v>
      </c>
      <c r="F6578" s="25">
        <v>0.12873365035573592</v>
      </c>
      <c r="G6578" s="25">
        <v>0.16770126819489983</v>
      </c>
    </row>
    <row r="6579" spans="1:7" x14ac:dyDescent="0.35">
      <c r="A6579" s="9" t="str">
        <f t="shared" si="218"/>
        <v>CONSUMO PER CAPITA (kg ó litros por individuo)BATIDOSRTO CENTRO</v>
      </c>
      <c r="C6579" s="9">
        <v>0</v>
      </c>
      <c r="D6579" t="s">
        <v>152</v>
      </c>
      <c r="E6579" s="25">
        <v>0.16339280387444677</v>
      </c>
      <c r="F6579" s="25">
        <v>0.15695736376849292</v>
      </c>
      <c r="G6579" s="25">
        <v>0.15409990455002842</v>
      </c>
    </row>
    <row r="6580" spans="1:7" x14ac:dyDescent="0.35">
      <c r="A6580" s="9" t="str">
        <f t="shared" si="218"/>
        <v>CONSUMO PER CAPITA (kg ó litros por individuo)BATIDOSNORTE-CENTRO</v>
      </c>
      <c r="C6580" s="9">
        <v>0</v>
      </c>
      <c r="D6580" t="s">
        <v>153</v>
      </c>
      <c r="E6580" s="25">
        <v>0.20019952824488768</v>
      </c>
      <c r="F6580" s="25">
        <v>0.30413043117303468</v>
      </c>
      <c r="G6580" s="25">
        <v>0.20098857086722838</v>
      </c>
    </row>
    <row r="6581" spans="1:7" x14ac:dyDescent="0.35">
      <c r="A6581" s="9" t="str">
        <f t="shared" si="218"/>
        <v>CONSUMO PER CAPITA (kg ó litros por individuo)BATIDOSNOROESTE</v>
      </c>
      <c r="C6581" s="9">
        <v>0</v>
      </c>
      <c r="D6581" t="s">
        <v>154</v>
      </c>
      <c r="E6581" s="25">
        <v>0.16438108496721998</v>
      </c>
      <c r="F6581" s="25">
        <v>0.13748333709885127</v>
      </c>
      <c r="G6581" s="25">
        <v>0.11578150978966843</v>
      </c>
    </row>
    <row r="6582" spans="1:7" x14ac:dyDescent="0.35">
      <c r="A6582" s="9" t="str">
        <f t="shared" si="218"/>
        <v>CONSUMO PER CAPITA (kg ó litros por individuo)BATIDOS&lt;2MIL</v>
      </c>
      <c r="C6582" s="9">
        <v>0</v>
      </c>
      <c r="D6582" t="s">
        <v>155</v>
      </c>
      <c r="E6582" s="25">
        <v>0.20652478826405254</v>
      </c>
      <c r="F6582" s="25">
        <v>0.13608952726635457</v>
      </c>
      <c r="G6582" s="25">
        <v>0.14590938036464254</v>
      </c>
    </row>
    <row r="6583" spans="1:7" x14ac:dyDescent="0.35">
      <c r="A6583" s="9" t="str">
        <f t="shared" si="218"/>
        <v>CONSUMO PER CAPITA (kg ó litros por individuo)BATIDOS2-5MIL</v>
      </c>
      <c r="C6583" s="9">
        <v>0</v>
      </c>
      <c r="D6583" t="s">
        <v>156</v>
      </c>
      <c r="E6583" s="25">
        <v>0.19515968288084848</v>
      </c>
      <c r="F6583" s="25">
        <v>0.18277799658757746</v>
      </c>
      <c r="G6583" s="25">
        <v>0.11617835900021657</v>
      </c>
    </row>
    <row r="6584" spans="1:7" x14ac:dyDescent="0.35">
      <c r="A6584" s="9" t="str">
        <f t="shared" si="218"/>
        <v>CONSUMO PER CAPITA (kg ó litros por individuo)BATIDOS5-10MIL</v>
      </c>
      <c r="C6584" s="9">
        <v>0</v>
      </c>
      <c r="D6584" t="s">
        <v>157</v>
      </c>
      <c r="E6584" s="25">
        <v>0.13957045030149845</v>
      </c>
      <c r="F6584" s="25">
        <v>0.18231602994715274</v>
      </c>
      <c r="G6584" s="25">
        <v>0.15620268262838252</v>
      </c>
    </row>
    <row r="6585" spans="1:7" x14ac:dyDescent="0.35">
      <c r="A6585" s="9" t="str">
        <f t="shared" si="218"/>
        <v>CONSUMO PER CAPITA (kg ó litros por individuo)BATIDOS10-30MIL</v>
      </c>
      <c r="C6585" s="9">
        <v>0</v>
      </c>
      <c r="D6585" t="s">
        <v>158</v>
      </c>
      <c r="E6585" s="25">
        <v>0.2551312482839615</v>
      </c>
      <c r="F6585" s="25">
        <v>0.26224228333079574</v>
      </c>
      <c r="G6585" s="25">
        <v>0.16711689349687839</v>
      </c>
    </row>
    <row r="6586" spans="1:7" x14ac:dyDescent="0.35">
      <c r="A6586" s="9" t="str">
        <f t="shared" si="218"/>
        <v>CONSUMO PER CAPITA (kg ó litros por individuo)BATIDOS30-100MIL</v>
      </c>
      <c r="C6586" s="9">
        <v>0</v>
      </c>
      <c r="D6586" t="s">
        <v>159</v>
      </c>
      <c r="E6586" s="25">
        <v>0.21280431272709527</v>
      </c>
      <c r="F6586" s="25">
        <v>0.20699637793926495</v>
      </c>
      <c r="G6586" s="25">
        <v>0.19398999618662005</v>
      </c>
    </row>
    <row r="6587" spans="1:7" x14ac:dyDescent="0.35">
      <c r="A6587" s="9" t="str">
        <f t="shared" si="218"/>
        <v>CONSUMO PER CAPITA (kg ó litros por individuo)BATIDOS100-200MIL</v>
      </c>
      <c r="C6587" s="9">
        <v>0</v>
      </c>
      <c r="D6587" t="s">
        <v>160</v>
      </c>
      <c r="E6587" s="25">
        <v>0.15516320726656369</v>
      </c>
      <c r="F6587" s="25">
        <v>0.15191768384829923</v>
      </c>
      <c r="G6587" s="25">
        <v>0.21816984486285743</v>
      </c>
    </row>
    <row r="6588" spans="1:7" x14ac:dyDescent="0.35">
      <c r="A6588" s="9" t="str">
        <f t="shared" si="218"/>
        <v>CONSUMO PER CAPITA (kg ó litros por individuo)BATIDOS200-500MIL</v>
      </c>
      <c r="C6588" s="9">
        <v>0</v>
      </c>
      <c r="D6588" t="s">
        <v>161</v>
      </c>
      <c r="E6588" s="25">
        <v>0.26995805376483289</v>
      </c>
      <c r="F6588" s="25">
        <v>0.22821847321362659</v>
      </c>
      <c r="G6588" s="25">
        <v>0.282927879367386</v>
      </c>
    </row>
    <row r="6589" spans="1:7" x14ac:dyDescent="0.35">
      <c r="A6589" s="9" t="str">
        <f t="shared" si="218"/>
        <v>CONSUMO PER CAPITA (kg ó litros por individuo)BATIDOS&gt;500MIL</v>
      </c>
      <c r="C6589" s="9">
        <v>0</v>
      </c>
      <c r="D6589" t="s">
        <v>162</v>
      </c>
      <c r="E6589" s="25">
        <v>0.22081127649514126</v>
      </c>
      <c r="F6589" s="25">
        <v>0.19090331641453515</v>
      </c>
      <c r="G6589" s="25">
        <v>0.31375646959761794</v>
      </c>
    </row>
    <row r="6590" spans="1:7" x14ac:dyDescent="0.35">
      <c r="A6590" s="9" t="str">
        <f t="shared" si="218"/>
        <v>CONSUMO PER CAPITA (kg ó litros por individuo)BATIDOSDE 15 A 19 AÑOS</v>
      </c>
      <c r="C6590" s="9">
        <v>0</v>
      </c>
      <c r="D6590" t="s">
        <v>163</v>
      </c>
      <c r="E6590" s="25">
        <v>0.14306823102122504</v>
      </c>
      <c r="F6590" s="25">
        <v>0.18142155187146702</v>
      </c>
      <c r="G6590" s="25">
        <v>0.23174553682885768</v>
      </c>
    </row>
    <row r="6591" spans="1:7" x14ac:dyDescent="0.35">
      <c r="A6591" s="9" t="str">
        <f t="shared" si="218"/>
        <v>CONSUMO PER CAPITA (kg ó litros por individuo)BATIDOSDE 20 A 24 AÑOS</v>
      </c>
      <c r="C6591" s="9">
        <v>0</v>
      </c>
      <c r="D6591" t="s">
        <v>164</v>
      </c>
      <c r="E6591" s="25">
        <v>0.18467349433306779</v>
      </c>
      <c r="F6591" s="25">
        <v>0.15123989893707435</v>
      </c>
      <c r="G6591" s="25">
        <v>0.23686094886213874</v>
      </c>
    </row>
    <row r="6592" spans="1:7" x14ac:dyDescent="0.35">
      <c r="A6592" s="9" t="str">
        <f t="shared" si="218"/>
        <v>CONSUMO PER CAPITA (kg ó litros por individuo)BATIDOSDE 25 A 34 AÑOS</v>
      </c>
      <c r="C6592" s="9">
        <v>0</v>
      </c>
      <c r="D6592" t="s">
        <v>165</v>
      </c>
      <c r="E6592" s="25">
        <v>0.19228206974070955</v>
      </c>
      <c r="F6592" s="25">
        <v>0.23670392415425986</v>
      </c>
      <c r="G6592" s="25">
        <v>0.1546411498571901</v>
      </c>
    </row>
    <row r="6593" spans="1:7" x14ac:dyDescent="0.35">
      <c r="A6593" s="9" t="str">
        <f t="shared" si="218"/>
        <v>CONSUMO PER CAPITA (kg ó litros por individuo)BATIDOSDE 35 A 49 AÑOS</v>
      </c>
      <c r="C6593" s="9">
        <v>0</v>
      </c>
      <c r="D6593" t="s">
        <v>166</v>
      </c>
      <c r="E6593" s="25">
        <v>0.27912722127468326</v>
      </c>
      <c r="F6593" s="25">
        <v>0.25534288628714724</v>
      </c>
      <c r="G6593" s="25">
        <v>0.24474385065725845</v>
      </c>
    </row>
    <row r="6594" spans="1:7" x14ac:dyDescent="0.35">
      <c r="A6594" s="9" t="str">
        <f t="shared" si="218"/>
        <v>CONSUMO PER CAPITA (kg ó litros por individuo)BATIDOSDE 50 A 59 AÑOS</v>
      </c>
      <c r="C6594" s="9">
        <v>0</v>
      </c>
      <c r="D6594" t="s">
        <v>167</v>
      </c>
      <c r="E6594" s="25">
        <v>0.20185745894232773</v>
      </c>
      <c r="F6594" s="25">
        <v>0.17748129365641085</v>
      </c>
      <c r="G6594" s="25">
        <v>0.21647242725863258</v>
      </c>
    </row>
    <row r="6595" spans="1:7" x14ac:dyDescent="0.35">
      <c r="A6595" s="9" t="str">
        <f t="shared" si="218"/>
        <v>CONSUMO PER CAPITA (kg ó litros por individuo)BATIDOSDE 60 A 75 AÑOS</v>
      </c>
      <c r="C6595" s="9">
        <v>0</v>
      </c>
      <c r="D6595" t="s">
        <v>168</v>
      </c>
      <c r="E6595" s="25">
        <v>0.18998199587671635</v>
      </c>
      <c r="F6595" s="25">
        <v>0.16064251337349955</v>
      </c>
      <c r="G6595" s="25">
        <v>0.18934447451257852</v>
      </c>
    </row>
    <row r="6596" spans="1:7" x14ac:dyDescent="0.35">
      <c r="A6596" s="9" t="str">
        <f t="shared" si="218"/>
        <v>CONSUMO PER CAPITA (kg ó litros por individuo)BATIDOSNIVEL ALTO</v>
      </c>
      <c r="C6596" s="9">
        <v>0</v>
      </c>
      <c r="D6596" t="s">
        <v>256</v>
      </c>
      <c r="E6596" s="25">
        <v>0.22657869239355563</v>
      </c>
      <c r="F6596" s="25">
        <v>0.19278366253947107</v>
      </c>
      <c r="G6596" s="25">
        <v>0.25757086630947923</v>
      </c>
    </row>
    <row r="6597" spans="1:7" x14ac:dyDescent="0.35">
      <c r="A6597" s="9" t="str">
        <f t="shared" si="218"/>
        <v>CONSUMO PER CAPITA (kg ó litros por individuo)BATIDOSNIVEL MEDIO ALTO</v>
      </c>
      <c r="C6597" s="9">
        <v>0</v>
      </c>
      <c r="D6597" t="s">
        <v>257</v>
      </c>
      <c r="E6597" s="25">
        <v>0.24325088817902976</v>
      </c>
      <c r="F6597" s="25">
        <v>0.20932957378929182</v>
      </c>
      <c r="G6597" s="25">
        <v>0.2589582248851709</v>
      </c>
    </row>
    <row r="6598" spans="1:7" x14ac:dyDescent="0.35">
      <c r="A6598" s="9" t="str">
        <f t="shared" si="218"/>
        <v>CONSUMO PER CAPITA (kg ó litros por individuo)BATIDOSNIVEL MEDIO</v>
      </c>
      <c r="C6598" s="9">
        <v>0</v>
      </c>
      <c r="D6598" t="s">
        <v>258</v>
      </c>
      <c r="E6598" s="25">
        <v>0.21797519845124422</v>
      </c>
      <c r="F6598" s="25">
        <v>0.19862791235661789</v>
      </c>
      <c r="G6598" s="25">
        <v>0.19706291431859344</v>
      </c>
    </row>
    <row r="6599" spans="1:7" x14ac:dyDescent="0.35">
      <c r="A6599" s="9" t="str">
        <f t="shared" si="218"/>
        <v>CONSUMO PER CAPITA (kg ó litros por individuo)BATIDOSNIVEL MEDIO BAJO</v>
      </c>
      <c r="C6599" s="9">
        <v>0</v>
      </c>
      <c r="D6599" t="s">
        <v>259</v>
      </c>
      <c r="E6599" s="25">
        <v>0.18579749799889775</v>
      </c>
      <c r="F6599" s="25">
        <v>0.19703510895177295</v>
      </c>
      <c r="G6599" s="25">
        <v>0.16133072737262363</v>
      </c>
    </row>
    <row r="6600" spans="1:7" x14ac:dyDescent="0.35">
      <c r="A6600" s="9" t="str">
        <f t="shared" si="218"/>
        <v>CONSUMO PER CAPITA (kg ó litros por individuo)BATIDOSNIVEL BAJO</v>
      </c>
      <c r="C6600" s="9">
        <v>0</v>
      </c>
      <c r="D6600" t="s">
        <v>260</v>
      </c>
      <c r="E6600" s="25">
        <v>0.20565666366858809</v>
      </c>
      <c r="F6600" s="25">
        <v>0.22095428400732745</v>
      </c>
      <c r="G6600" s="25">
        <v>0.18509255267516228</v>
      </c>
    </row>
    <row r="6601" spans="1:7" x14ac:dyDescent="0.35">
      <c r="A6601" s="9" t="str">
        <f t="shared" si="218"/>
        <v>CONSUMO PER CAPITA (kg ó litros por individuo)BATIDOSHOMBRE</v>
      </c>
      <c r="C6601" s="9">
        <v>0</v>
      </c>
      <c r="D6601" t="s">
        <v>173</v>
      </c>
      <c r="E6601" s="25">
        <v>0.18218558283841632</v>
      </c>
      <c r="F6601" s="25">
        <v>0.16252179973045519</v>
      </c>
      <c r="G6601" s="25">
        <v>0.1778479706983232</v>
      </c>
    </row>
    <row r="6602" spans="1:7" x14ac:dyDescent="0.35">
      <c r="A6602" s="9" t="str">
        <f t="shared" si="218"/>
        <v>CONSUMO PER CAPITA (kg ó litros por individuo)BATIDOSMUJER</v>
      </c>
      <c r="C6602" s="9">
        <v>0</v>
      </c>
      <c r="D6602" t="s">
        <v>174</v>
      </c>
      <c r="E6602" s="25">
        <v>0.24967932584043434</v>
      </c>
      <c r="F6602" s="25">
        <v>0.24448696066879713</v>
      </c>
      <c r="G6602" s="25">
        <v>0.24562153496679265</v>
      </c>
    </row>
    <row r="6603" spans="1:7" x14ac:dyDescent="0.35">
      <c r="A6603" s="9" t="str">
        <f>$B$4683&amp;$C$6603&amp;D6603</f>
        <v>CONSUMO PER CAPITA (kg ó litros por individuo)HELADOST.ESPAÑA</v>
      </c>
      <c r="C6603" s="9" t="s">
        <v>269</v>
      </c>
      <c r="D6603" t="s">
        <v>145</v>
      </c>
      <c r="E6603" s="25">
        <v>0.88146236535883438</v>
      </c>
      <c r="F6603" s="25">
        <v>0.90914009419165409</v>
      </c>
      <c r="G6603" s="25">
        <v>0.83620571473339844</v>
      </c>
    </row>
    <row r="6604" spans="1:7" x14ac:dyDescent="0.35">
      <c r="A6604" s="9" t="str">
        <f t="shared" ref="A6604:A6632" si="219">$B$4683&amp;$C$6603&amp;D6604</f>
        <v>CONSUMO PER CAPITA (kg ó litros por individuo)HELADOSBCN AM</v>
      </c>
      <c r="C6604" s="9">
        <v>0</v>
      </c>
      <c r="D6604" t="s">
        <v>147</v>
      </c>
      <c r="E6604" s="25">
        <v>0.94322718806424566</v>
      </c>
      <c r="F6604" s="25">
        <v>0.89748206872691239</v>
      </c>
      <c r="G6604" s="25">
        <v>0.90402063438778313</v>
      </c>
    </row>
    <row r="6605" spans="1:7" x14ac:dyDescent="0.35">
      <c r="A6605" s="9" t="str">
        <f t="shared" si="219"/>
        <v>CONSUMO PER CAPITA (kg ó litros por individuo)HELADOSREST.CAT ARAGON</v>
      </c>
      <c r="C6605" s="9">
        <v>0</v>
      </c>
      <c r="D6605" t="s">
        <v>148</v>
      </c>
      <c r="E6605" s="25">
        <v>0.71969425811679955</v>
      </c>
      <c r="F6605" s="25">
        <v>0.8416813434458118</v>
      </c>
      <c r="G6605" s="25">
        <v>0.76166598437537536</v>
      </c>
    </row>
    <row r="6606" spans="1:7" x14ac:dyDescent="0.35">
      <c r="A6606" s="9" t="str">
        <f t="shared" si="219"/>
        <v>CONSUMO PER CAPITA (kg ó litros por individuo)HELADOSLEVANTE</v>
      </c>
      <c r="C6606" s="9">
        <v>0</v>
      </c>
      <c r="D6606" t="s">
        <v>149</v>
      </c>
      <c r="E6606" s="25">
        <v>1.1208470048577548</v>
      </c>
      <c r="F6606" s="25">
        <v>1.1311581899275405</v>
      </c>
      <c r="G6606" s="25">
        <v>1.0021361661191184</v>
      </c>
    </row>
    <row r="6607" spans="1:7" x14ac:dyDescent="0.35">
      <c r="A6607" s="9" t="str">
        <f t="shared" si="219"/>
        <v>CONSUMO PER CAPITA (kg ó litros por individuo)HELADOSANDALUCIA</v>
      </c>
      <c r="C6607" s="9">
        <v>0</v>
      </c>
      <c r="D6607" t="s">
        <v>150</v>
      </c>
      <c r="E6607" s="25">
        <v>0.96999501725206316</v>
      </c>
      <c r="F6607" s="25">
        <v>0.92430845587115873</v>
      </c>
      <c r="G6607" s="25">
        <v>0.91854852702520895</v>
      </c>
    </row>
    <row r="6608" spans="1:7" x14ac:dyDescent="0.35">
      <c r="A6608" s="9" t="str">
        <f t="shared" si="219"/>
        <v>CONSUMO PER CAPITA (kg ó litros por individuo)HELADOSMDD AM</v>
      </c>
      <c r="C6608" s="9">
        <v>0</v>
      </c>
      <c r="D6608" t="s">
        <v>151</v>
      </c>
      <c r="E6608" s="25">
        <v>0.88124119209667195</v>
      </c>
      <c r="F6608" s="25">
        <v>0.85661799216616263</v>
      </c>
      <c r="G6608" s="25">
        <v>0.83936376671677826</v>
      </c>
    </row>
    <row r="6609" spans="1:7" x14ac:dyDescent="0.35">
      <c r="A6609" s="9" t="str">
        <f t="shared" si="219"/>
        <v>CONSUMO PER CAPITA (kg ó litros por individuo)HELADOSRTO CENTRO</v>
      </c>
      <c r="C6609" s="9">
        <v>0</v>
      </c>
      <c r="D6609" t="s">
        <v>152</v>
      </c>
      <c r="E6609" s="25">
        <v>0.80715955125671723</v>
      </c>
      <c r="F6609" s="25">
        <v>0.82858070991147093</v>
      </c>
      <c r="G6609" s="25">
        <v>0.75465330137923625</v>
      </c>
    </row>
    <row r="6610" spans="1:7" x14ac:dyDescent="0.35">
      <c r="A6610" s="9" t="str">
        <f t="shared" si="219"/>
        <v>CONSUMO PER CAPITA (kg ó litros por individuo)HELADOSNORTE-CENTRO</v>
      </c>
      <c r="C6610" s="9">
        <v>0</v>
      </c>
      <c r="D6610" t="s">
        <v>153</v>
      </c>
      <c r="E6610" s="25">
        <v>0.75746384220979179</v>
      </c>
      <c r="F6610" s="25">
        <v>0.8545931749149096</v>
      </c>
      <c r="G6610" s="25">
        <v>0.68770128646311801</v>
      </c>
    </row>
    <row r="6611" spans="1:7" x14ac:dyDescent="0.35">
      <c r="A6611" s="9" t="str">
        <f t="shared" si="219"/>
        <v>CONSUMO PER CAPITA (kg ó litros por individuo)HELADOSNOROESTE</v>
      </c>
      <c r="C6611" s="9">
        <v>0</v>
      </c>
      <c r="D6611" t="s">
        <v>154</v>
      </c>
      <c r="E6611" s="25">
        <v>0.64709409934904349</v>
      </c>
      <c r="F6611" s="25">
        <v>0.81979379212343584</v>
      </c>
      <c r="G6611" s="25">
        <v>0.63417354813584537</v>
      </c>
    </row>
    <row r="6612" spans="1:7" x14ac:dyDescent="0.35">
      <c r="A6612" s="9" t="str">
        <f t="shared" si="219"/>
        <v>CONSUMO PER CAPITA (kg ó litros por individuo)HELADOS&lt;2MIL</v>
      </c>
      <c r="C6612" s="9">
        <v>0</v>
      </c>
      <c r="D6612" t="s">
        <v>155</v>
      </c>
      <c r="E6612" s="25">
        <v>0.77273625846225613</v>
      </c>
      <c r="F6612" s="25">
        <v>0.76275252984202357</v>
      </c>
      <c r="G6612" s="25">
        <v>0.54504257468623218</v>
      </c>
    </row>
    <row r="6613" spans="1:7" x14ac:dyDescent="0.35">
      <c r="A6613" s="9" t="str">
        <f t="shared" si="219"/>
        <v>CONSUMO PER CAPITA (kg ó litros por individuo)HELADOS2-5MIL</v>
      </c>
      <c r="C6613" s="9">
        <v>0</v>
      </c>
      <c r="D6613" t="s">
        <v>156</v>
      </c>
      <c r="E6613" s="25">
        <v>0.73966545889356183</v>
      </c>
      <c r="F6613" s="25">
        <v>0.79380979899325166</v>
      </c>
      <c r="G6613" s="25">
        <v>0.6233987808956587</v>
      </c>
    </row>
    <row r="6614" spans="1:7" x14ac:dyDescent="0.35">
      <c r="A6614" s="9" t="str">
        <f t="shared" si="219"/>
        <v>CONSUMO PER CAPITA (kg ó litros por individuo)HELADOS5-10MIL</v>
      </c>
      <c r="C6614" s="9">
        <v>0</v>
      </c>
      <c r="D6614" t="s">
        <v>157</v>
      </c>
      <c r="E6614" s="25">
        <v>0.7650240100618837</v>
      </c>
      <c r="F6614" s="25">
        <v>0.80799301715270955</v>
      </c>
      <c r="G6614" s="25">
        <v>0.82274569723074753</v>
      </c>
    </row>
    <row r="6615" spans="1:7" x14ac:dyDescent="0.35">
      <c r="A6615" s="9" t="str">
        <f t="shared" si="219"/>
        <v>CONSUMO PER CAPITA (kg ó litros por individuo)HELADOS10-30MIL</v>
      </c>
      <c r="C6615" s="9">
        <v>0</v>
      </c>
      <c r="D6615" t="s">
        <v>158</v>
      </c>
      <c r="E6615" s="25">
        <v>0.77483095530944113</v>
      </c>
      <c r="F6615" s="25">
        <v>0.82527098935105458</v>
      </c>
      <c r="G6615" s="25">
        <v>0.82173551677963652</v>
      </c>
    </row>
    <row r="6616" spans="1:7" x14ac:dyDescent="0.35">
      <c r="A6616" s="9" t="str">
        <f t="shared" si="219"/>
        <v>CONSUMO PER CAPITA (kg ó litros por individuo)HELADOS30-100MIL</v>
      </c>
      <c r="C6616" s="9">
        <v>0</v>
      </c>
      <c r="D6616" t="s">
        <v>159</v>
      </c>
      <c r="E6616" s="25">
        <v>0.98599263043511154</v>
      </c>
      <c r="F6616" s="25">
        <v>0.96341932779415718</v>
      </c>
      <c r="G6616" s="25">
        <v>0.95873847297219561</v>
      </c>
    </row>
    <row r="6617" spans="1:7" x14ac:dyDescent="0.35">
      <c r="A6617" s="9" t="str">
        <f t="shared" si="219"/>
        <v>CONSUMO PER CAPITA (kg ó litros por individuo)HELADOS100-200MIL</v>
      </c>
      <c r="C6617" s="9">
        <v>0</v>
      </c>
      <c r="D6617" t="s">
        <v>160</v>
      </c>
      <c r="E6617" s="25">
        <v>0.95548492538700713</v>
      </c>
      <c r="F6617" s="25">
        <v>0.82329367934668585</v>
      </c>
      <c r="G6617" s="25">
        <v>0.75938079439787642</v>
      </c>
    </row>
    <row r="6618" spans="1:7" x14ac:dyDescent="0.35">
      <c r="A6618" s="9" t="str">
        <f t="shared" si="219"/>
        <v>CONSUMO PER CAPITA (kg ó litros por individuo)HELADOS200-500MIL</v>
      </c>
      <c r="C6618" s="9">
        <v>0</v>
      </c>
      <c r="D6618" t="s">
        <v>161</v>
      </c>
      <c r="E6618" s="25">
        <v>0.94384332668920412</v>
      </c>
      <c r="F6618" s="25">
        <v>1.1843879327707048</v>
      </c>
      <c r="G6618" s="25">
        <v>0.91471723515154779</v>
      </c>
    </row>
    <row r="6619" spans="1:7" x14ac:dyDescent="0.35">
      <c r="A6619" s="9" t="str">
        <f t="shared" si="219"/>
        <v>CONSUMO PER CAPITA (kg ó litros por individuo)HELADOS&gt;500MIL</v>
      </c>
      <c r="C6619" s="9">
        <v>0</v>
      </c>
      <c r="D6619" t="s">
        <v>162</v>
      </c>
      <c r="E6619" s="25">
        <v>0.92433870519695227</v>
      </c>
      <c r="F6619" s="25">
        <v>0.91480561590646892</v>
      </c>
      <c r="G6619" s="25">
        <v>0.88095799199346358</v>
      </c>
    </row>
    <row r="6620" spans="1:7" x14ac:dyDescent="0.35">
      <c r="A6620" s="9" t="str">
        <f t="shared" si="219"/>
        <v>CONSUMO PER CAPITA (kg ó litros por individuo)HELADOSDE 15 A 19 AÑOS</v>
      </c>
      <c r="C6620" s="9">
        <v>0</v>
      </c>
      <c r="D6620" t="s">
        <v>163</v>
      </c>
      <c r="E6620" s="25">
        <v>0.47142951838411684</v>
      </c>
      <c r="F6620" s="25">
        <v>0.55055111278570512</v>
      </c>
      <c r="G6620" s="25">
        <v>0.50031582508074934</v>
      </c>
    </row>
    <row r="6621" spans="1:7" x14ac:dyDescent="0.35">
      <c r="A6621" s="9" t="str">
        <f t="shared" si="219"/>
        <v>CONSUMO PER CAPITA (kg ó litros por individuo)HELADOSDE 20 A 24 AÑOS</v>
      </c>
      <c r="C6621" s="9">
        <v>0</v>
      </c>
      <c r="D6621" t="s">
        <v>164</v>
      </c>
      <c r="E6621" s="25">
        <v>0.62251237167066042</v>
      </c>
      <c r="F6621" s="25">
        <v>0.58020447622695925</v>
      </c>
      <c r="G6621" s="25">
        <v>0.61264225317788512</v>
      </c>
    </row>
    <row r="6622" spans="1:7" x14ac:dyDescent="0.35">
      <c r="A6622" s="9" t="str">
        <f t="shared" si="219"/>
        <v>CONSUMO PER CAPITA (kg ó litros por individuo)HELADOSDE 25 A 34 AÑOS</v>
      </c>
      <c r="C6622" s="9">
        <v>0</v>
      </c>
      <c r="D6622" t="s">
        <v>165</v>
      </c>
      <c r="E6622" s="25">
        <v>0.55851838267255094</v>
      </c>
      <c r="F6622" s="25">
        <v>0.5477125547065167</v>
      </c>
      <c r="G6622" s="25">
        <v>0.47284353012372382</v>
      </c>
    </row>
    <row r="6623" spans="1:7" x14ac:dyDescent="0.35">
      <c r="A6623" s="9" t="str">
        <f t="shared" si="219"/>
        <v>CONSUMO PER CAPITA (kg ó litros por individuo)HELADOSDE 35 A 49 AÑOS</v>
      </c>
      <c r="C6623" s="9">
        <v>0</v>
      </c>
      <c r="D6623" t="s">
        <v>166</v>
      </c>
      <c r="E6623" s="25">
        <v>0.95893067770848073</v>
      </c>
      <c r="F6623" s="25">
        <v>0.98341842729422646</v>
      </c>
      <c r="G6623" s="25">
        <v>0.9113170732198419</v>
      </c>
    </row>
    <row r="6624" spans="1:7" x14ac:dyDescent="0.35">
      <c r="A6624" s="9" t="str">
        <f t="shared" si="219"/>
        <v>CONSUMO PER CAPITA (kg ó litros por individuo)HELADOSDE 50 A 59 AÑOS</v>
      </c>
      <c r="C6624" s="9">
        <v>0</v>
      </c>
      <c r="D6624" t="s">
        <v>167</v>
      </c>
      <c r="E6624" s="25">
        <v>0.95963711921538919</v>
      </c>
      <c r="F6624" s="25">
        <v>1.054614100243257</v>
      </c>
      <c r="G6624" s="25">
        <v>0.99270137087440002</v>
      </c>
    </row>
    <row r="6625" spans="1:7" x14ac:dyDescent="0.35">
      <c r="A6625" s="9" t="str">
        <f t="shared" si="219"/>
        <v>CONSUMO PER CAPITA (kg ó litros por individuo)HELADOSDE 60 A 75 AÑOS</v>
      </c>
      <c r="C6625" s="9">
        <v>0</v>
      </c>
      <c r="D6625" t="s">
        <v>168</v>
      </c>
      <c r="E6625" s="25">
        <v>1.1121654002836592</v>
      </c>
      <c r="F6625" s="25">
        <v>1.1175472128917632</v>
      </c>
      <c r="G6625" s="25">
        <v>1.001769011165053</v>
      </c>
    </row>
    <row r="6626" spans="1:7" x14ac:dyDescent="0.35">
      <c r="A6626" s="9" t="str">
        <f t="shared" si="219"/>
        <v>CONSUMO PER CAPITA (kg ó litros por individuo)HELADOSNIVEL ALTO</v>
      </c>
      <c r="C6626" s="9">
        <v>0</v>
      </c>
      <c r="D6626" t="s">
        <v>256</v>
      </c>
      <c r="E6626" s="25">
        <v>0.96082374224146827</v>
      </c>
      <c r="F6626" s="25">
        <v>1.0326088637074882</v>
      </c>
      <c r="G6626" s="25">
        <v>0.9776692839320883</v>
      </c>
    </row>
    <row r="6627" spans="1:7" x14ac:dyDescent="0.35">
      <c r="A6627" s="9" t="str">
        <f t="shared" si="219"/>
        <v>CONSUMO PER CAPITA (kg ó litros por individuo)HELADOSNIVEL MEDIO ALTO</v>
      </c>
      <c r="C6627" s="9">
        <v>0</v>
      </c>
      <c r="D6627" t="s">
        <v>257</v>
      </c>
      <c r="E6627" s="25">
        <v>1.0245133037574987</v>
      </c>
      <c r="F6627" s="25">
        <v>0.90793916262037411</v>
      </c>
      <c r="G6627" s="25">
        <v>0.93150454191819909</v>
      </c>
    </row>
    <row r="6628" spans="1:7" x14ac:dyDescent="0.35">
      <c r="A6628" s="9" t="str">
        <f t="shared" si="219"/>
        <v>CONSUMO PER CAPITA (kg ó litros por individuo)HELADOSNIVEL MEDIO</v>
      </c>
      <c r="C6628" s="9">
        <v>0</v>
      </c>
      <c r="D6628" t="s">
        <v>258</v>
      </c>
      <c r="E6628" s="25">
        <v>0.85463672468489271</v>
      </c>
      <c r="F6628" s="25">
        <v>0.94226051286775603</v>
      </c>
      <c r="G6628" s="25">
        <v>0.84824947787923977</v>
      </c>
    </row>
    <row r="6629" spans="1:7" x14ac:dyDescent="0.35">
      <c r="A6629" s="9" t="str">
        <f t="shared" si="219"/>
        <v>CONSUMO PER CAPITA (kg ó litros por individuo)HELADOSNIVEL MEDIO BAJO</v>
      </c>
      <c r="C6629" s="9">
        <v>0</v>
      </c>
      <c r="D6629" t="s">
        <v>259</v>
      </c>
      <c r="E6629" s="25">
        <v>0.8520471424914855</v>
      </c>
      <c r="F6629" s="25">
        <v>0.89103456322538988</v>
      </c>
      <c r="G6629" s="25">
        <v>0.70453415664120533</v>
      </c>
    </row>
    <row r="6630" spans="1:7" x14ac:dyDescent="0.35">
      <c r="A6630" s="9" t="str">
        <f t="shared" si="219"/>
        <v>CONSUMO PER CAPITA (kg ó litros por individuo)HELADOSNIVEL BAJO</v>
      </c>
      <c r="C6630" s="9">
        <v>0</v>
      </c>
      <c r="D6630" t="s">
        <v>260</v>
      </c>
      <c r="E6630" s="25">
        <v>0.75684749620201885</v>
      </c>
      <c r="F6630" s="25">
        <v>0.76364358794895693</v>
      </c>
      <c r="G6630" s="25">
        <v>0.70381805481995874</v>
      </c>
    </row>
    <row r="6631" spans="1:7" x14ac:dyDescent="0.35">
      <c r="A6631" s="9" t="str">
        <f t="shared" si="219"/>
        <v>CONSUMO PER CAPITA (kg ó litros por individuo)HELADOSHOMBRE</v>
      </c>
      <c r="C6631" s="9">
        <v>0</v>
      </c>
      <c r="D6631" t="s">
        <v>173</v>
      </c>
      <c r="E6631" s="25">
        <v>0.82031848488299819</v>
      </c>
      <c r="F6631" s="25">
        <v>0.8303153345737192</v>
      </c>
      <c r="G6631" s="25">
        <v>0.78424979859770394</v>
      </c>
    </row>
    <row r="6632" spans="1:7" x14ac:dyDescent="0.35">
      <c r="A6632" s="9" t="str">
        <f t="shared" si="219"/>
        <v>CONSUMO PER CAPITA (kg ó litros por individuo)HELADOSMUJER</v>
      </c>
      <c r="C6632" s="9">
        <v>0</v>
      </c>
      <c r="D6632" t="s">
        <v>174</v>
      </c>
      <c r="E6632" s="25">
        <v>0.94197556997173726</v>
      </c>
      <c r="F6632" s="25">
        <v>0.9870253554939814</v>
      </c>
      <c r="G6632" s="25">
        <v>0.88749490157775013</v>
      </c>
    </row>
    <row r="6633" spans="1:7" x14ac:dyDescent="0.35">
      <c r="A6633" s="9" t="str">
        <f>$B$4683&amp;$C$6633&amp;D6633</f>
        <v>CONSUMO PER CAPITA (kg ó litros por individuo)GALLETAST.ESPAÑA</v>
      </c>
      <c r="C6633" s="9" t="s">
        <v>270</v>
      </c>
      <c r="D6633" t="s">
        <v>145</v>
      </c>
      <c r="E6633" s="25">
        <v>2.2062633556093631E-2</v>
      </c>
      <c r="F6633" s="25">
        <v>2.2229348343714959E-2</v>
      </c>
      <c r="G6633" s="25">
        <v>2.4033918140631803E-2</v>
      </c>
    </row>
    <row r="6634" spans="1:7" x14ac:dyDescent="0.35">
      <c r="A6634" s="9" t="str">
        <f t="shared" ref="A6634:A6662" si="220">$B$4683&amp;$C$6633&amp;D6634</f>
        <v>CONSUMO PER CAPITA (kg ó litros por individuo)GALLETASBCN AM</v>
      </c>
      <c r="C6634" s="9">
        <v>0</v>
      </c>
      <c r="D6634" t="s">
        <v>147</v>
      </c>
      <c r="E6634" s="25">
        <v>3.159443238612708E-2</v>
      </c>
      <c r="F6634" s="25">
        <v>3.993213099417596E-2</v>
      </c>
      <c r="G6634" s="25">
        <v>3.9099870789737985E-2</v>
      </c>
    </row>
    <row r="6635" spans="1:7" x14ac:dyDescent="0.35">
      <c r="A6635" s="9" t="str">
        <f t="shared" si="220"/>
        <v>CONSUMO PER CAPITA (kg ó litros por individuo)GALLETASREST.CAT ARAGON</v>
      </c>
      <c r="C6635" s="9">
        <v>0</v>
      </c>
      <c r="D6635" t="s">
        <v>148</v>
      </c>
      <c r="E6635" s="25">
        <v>1.62823302713953E-2</v>
      </c>
      <c r="F6635" s="25">
        <v>2.2593892286448352E-2</v>
      </c>
      <c r="G6635" s="25">
        <v>4.1459087126569115E-2</v>
      </c>
    </row>
    <row r="6636" spans="1:7" x14ac:dyDescent="0.35">
      <c r="A6636" s="9" t="str">
        <f t="shared" si="220"/>
        <v>CONSUMO PER CAPITA (kg ó litros por individuo)GALLETASLEVANTE</v>
      </c>
      <c r="C6636" s="9">
        <v>0</v>
      </c>
      <c r="D6636" t="s">
        <v>149</v>
      </c>
      <c r="E6636" s="25">
        <v>2.3336066869994159E-2</v>
      </c>
      <c r="F6636" s="25">
        <v>1.5542519089743127E-2</v>
      </c>
      <c r="G6636" s="25">
        <v>1.4460818146712011E-2</v>
      </c>
    </row>
    <row r="6637" spans="1:7" x14ac:dyDescent="0.35">
      <c r="A6637" s="9" t="str">
        <f t="shared" si="220"/>
        <v>CONSUMO PER CAPITA (kg ó litros por individuo)GALLETASANDALUCIA</v>
      </c>
      <c r="C6637" s="9">
        <v>0</v>
      </c>
      <c r="D6637" t="s">
        <v>150</v>
      </c>
      <c r="E6637" s="25">
        <v>1.6409155886185765E-2</v>
      </c>
      <c r="F6637" s="25">
        <v>1.2973883805415703E-2</v>
      </c>
      <c r="G6637" s="25">
        <v>1.2909317138902253E-2</v>
      </c>
    </row>
    <row r="6638" spans="1:7" x14ac:dyDescent="0.35">
      <c r="A6638" s="9" t="str">
        <f t="shared" si="220"/>
        <v>CONSUMO PER CAPITA (kg ó litros por individuo)GALLETASMDD AM</v>
      </c>
      <c r="C6638" s="9">
        <v>0</v>
      </c>
      <c r="D6638" t="s">
        <v>151</v>
      </c>
      <c r="E6638" s="25">
        <v>2.4379422114335376E-2</v>
      </c>
      <c r="F6638" s="25">
        <v>2.247703502557629E-2</v>
      </c>
      <c r="G6638" s="25">
        <v>2.4267521320970219E-2</v>
      </c>
    </row>
    <row r="6639" spans="1:7" x14ac:dyDescent="0.35">
      <c r="A6639" s="9" t="str">
        <f t="shared" si="220"/>
        <v>CONSUMO PER CAPITA (kg ó litros por individuo)GALLETASRTO CENTRO</v>
      </c>
      <c r="C6639" s="9">
        <v>0</v>
      </c>
      <c r="D6639" t="s">
        <v>152</v>
      </c>
      <c r="E6639" s="25">
        <v>2.3359991604302237E-2</v>
      </c>
      <c r="F6639" s="25">
        <v>2.3825135389015793E-2</v>
      </c>
      <c r="G6639" s="25">
        <v>1.7184230804287836E-2</v>
      </c>
    </row>
    <row r="6640" spans="1:7" x14ac:dyDescent="0.35">
      <c r="A6640" s="9" t="str">
        <f t="shared" si="220"/>
        <v>CONSUMO PER CAPITA (kg ó litros por individuo)GALLETASNORTE-CENTRO</v>
      </c>
      <c r="C6640" s="9">
        <v>0</v>
      </c>
      <c r="D6640" t="s">
        <v>153</v>
      </c>
      <c r="E6640" s="25">
        <v>3.1960474539044686E-2</v>
      </c>
      <c r="F6640" s="25">
        <v>3.7339260545405886E-2</v>
      </c>
      <c r="G6640" s="25">
        <v>3.6082951518270158E-2</v>
      </c>
    </row>
    <row r="6641" spans="1:7" x14ac:dyDescent="0.35">
      <c r="A6641" s="9" t="str">
        <f t="shared" si="220"/>
        <v>CONSUMO PER CAPITA (kg ó litros por individuo)GALLETASNOROESTE</v>
      </c>
      <c r="C6641" s="9">
        <v>0</v>
      </c>
      <c r="D6641" t="s">
        <v>154</v>
      </c>
      <c r="E6641" s="25">
        <v>1.5879503895781043E-2</v>
      </c>
      <c r="F6641" s="25">
        <v>1.7917873925053021E-2</v>
      </c>
      <c r="G6641" s="25">
        <v>1.8908397783952004E-2</v>
      </c>
    </row>
    <row r="6642" spans="1:7" x14ac:dyDescent="0.35">
      <c r="A6642" s="9" t="str">
        <f t="shared" si="220"/>
        <v>CONSUMO PER CAPITA (kg ó litros por individuo)GALLETAS&lt;2MIL</v>
      </c>
      <c r="C6642" s="9">
        <v>0</v>
      </c>
      <c r="D6642" t="s">
        <v>155</v>
      </c>
      <c r="E6642" s="25">
        <v>2.2589302033600822E-2</v>
      </c>
      <c r="F6642" s="25">
        <v>1.5153374172474686E-2</v>
      </c>
      <c r="G6642" s="25">
        <v>1.0089120120708556E-2</v>
      </c>
    </row>
    <row r="6643" spans="1:7" x14ac:dyDescent="0.35">
      <c r="A6643" s="9" t="str">
        <f t="shared" si="220"/>
        <v>CONSUMO PER CAPITA (kg ó litros por individuo)GALLETAS2-5MIL</v>
      </c>
      <c r="C6643" s="9">
        <v>0</v>
      </c>
      <c r="D6643" t="s">
        <v>156</v>
      </c>
      <c r="E6643" s="25">
        <v>2.0017328017197016E-2</v>
      </c>
      <c r="F6643" s="25">
        <v>1.2367468324237862E-2</v>
      </c>
      <c r="G6643" s="25">
        <v>1.5633562074469209E-2</v>
      </c>
    </row>
    <row r="6644" spans="1:7" x14ac:dyDescent="0.35">
      <c r="A6644" s="9" t="str">
        <f t="shared" si="220"/>
        <v>CONSUMO PER CAPITA (kg ó litros por individuo)GALLETAS5-10MIL</v>
      </c>
      <c r="C6644" s="9">
        <v>0</v>
      </c>
      <c r="D6644" t="s">
        <v>157</v>
      </c>
      <c r="E6644" s="25">
        <v>1.6258880499945203E-2</v>
      </c>
      <c r="F6644" s="25">
        <v>1.5767656805890016E-2</v>
      </c>
      <c r="G6644" s="25">
        <v>2.0115068652010147E-2</v>
      </c>
    </row>
    <row r="6645" spans="1:7" x14ac:dyDescent="0.35">
      <c r="A6645" s="9" t="str">
        <f t="shared" si="220"/>
        <v>CONSUMO PER CAPITA (kg ó litros por individuo)GALLETAS10-30MIL</v>
      </c>
      <c r="C6645" s="9">
        <v>0</v>
      </c>
      <c r="D6645" t="s">
        <v>158</v>
      </c>
      <c r="E6645" s="25">
        <v>1.6063349238516589E-2</v>
      </c>
      <c r="F6645" s="25">
        <v>1.6597734083811468E-2</v>
      </c>
      <c r="G6645" s="25">
        <v>1.8889802771092132E-2</v>
      </c>
    </row>
    <row r="6646" spans="1:7" x14ac:dyDescent="0.35">
      <c r="A6646" s="9" t="str">
        <f t="shared" si="220"/>
        <v>CONSUMO PER CAPITA (kg ó litros por individuo)GALLETAS30-100MIL</v>
      </c>
      <c r="C6646" s="9">
        <v>0</v>
      </c>
      <c r="D6646" t="s">
        <v>159</v>
      </c>
      <c r="E6646" s="25">
        <v>2.5101847419588288E-2</v>
      </c>
      <c r="F6646" s="25">
        <v>2.7736118182890498E-2</v>
      </c>
      <c r="G6646" s="25">
        <v>2.6487595798908602E-2</v>
      </c>
    </row>
    <row r="6647" spans="1:7" x14ac:dyDescent="0.35">
      <c r="A6647" s="9" t="str">
        <f t="shared" si="220"/>
        <v>CONSUMO PER CAPITA (kg ó litros por individuo)GALLETAS100-200MIL</v>
      </c>
      <c r="C6647" s="9">
        <v>0</v>
      </c>
      <c r="D6647" t="s">
        <v>160</v>
      </c>
      <c r="E6647" s="25">
        <v>1.6242600022310583E-2</v>
      </c>
      <c r="F6647" s="25">
        <v>1.214840671366788E-2</v>
      </c>
      <c r="G6647" s="25">
        <v>1.9005070376042148E-2</v>
      </c>
    </row>
    <row r="6648" spans="1:7" x14ac:dyDescent="0.35">
      <c r="A6648" s="9" t="str">
        <f t="shared" si="220"/>
        <v>CONSUMO PER CAPITA (kg ó litros por individuo)GALLETAS200-500MIL</v>
      </c>
      <c r="C6648" s="9">
        <v>0</v>
      </c>
      <c r="D6648" t="s">
        <v>161</v>
      </c>
      <c r="E6648" s="25">
        <v>2.742238203570567E-2</v>
      </c>
      <c r="F6648" s="25">
        <v>3.7902055724561713E-2</v>
      </c>
      <c r="G6648" s="25">
        <v>4.0007728448443657E-2</v>
      </c>
    </row>
    <row r="6649" spans="1:7" x14ac:dyDescent="0.35">
      <c r="A6649" s="9" t="str">
        <f t="shared" si="220"/>
        <v>CONSUMO PER CAPITA (kg ó litros por individuo)GALLETAS&gt;500MIL</v>
      </c>
      <c r="C6649" s="9">
        <v>0</v>
      </c>
      <c r="D6649" t="s">
        <v>162</v>
      </c>
      <c r="E6649" s="25">
        <v>2.738537982495929E-2</v>
      </c>
      <c r="F6649" s="25">
        <v>2.4695261118455328E-2</v>
      </c>
      <c r="G6649" s="25">
        <v>2.7904454452744292E-2</v>
      </c>
    </row>
    <row r="6650" spans="1:7" x14ac:dyDescent="0.35">
      <c r="A6650" s="9" t="str">
        <f t="shared" si="220"/>
        <v>CONSUMO PER CAPITA (kg ó litros por individuo)GALLETASDE 15 A 19 AÑOS</v>
      </c>
      <c r="C6650" s="9">
        <v>0</v>
      </c>
      <c r="D6650" t="s">
        <v>163</v>
      </c>
      <c r="E6650" s="25">
        <v>3.0929406690113972E-2</v>
      </c>
      <c r="F6650" s="25">
        <v>2.9247525984423133E-2</v>
      </c>
      <c r="G6650" s="25">
        <v>3.8627476431031531E-2</v>
      </c>
    </row>
    <row r="6651" spans="1:7" x14ac:dyDescent="0.35">
      <c r="A6651" s="9" t="str">
        <f t="shared" si="220"/>
        <v>CONSUMO PER CAPITA (kg ó litros por individuo)GALLETASDE 20 A 24 AÑOS</v>
      </c>
      <c r="C6651" s="9">
        <v>0</v>
      </c>
      <c r="D6651" t="s">
        <v>164</v>
      </c>
      <c r="E6651" s="25">
        <v>2.6348808148311552E-2</v>
      </c>
      <c r="F6651" s="25">
        <v>1.4136129095993464E-2</v>
      </c>
      <c r="G6651" s="25">
        <v>2.2043557434004664E-2</v>
      </c>
    </row>
    <row r="6652" spans="1:7" x14ac:dyDescent="0.35">
      <c r="A6652" s="9" t="str">
        <f t="shared" si="220"/>
        <v>CONSUMO PER CAPITA (kg ó litros por individuo)GALLETASDE 25 A 34 AÑOS</v>
      </c>
      <c r="C6652" s="9">
        <v>0</v>
      </c>
      <c r="D6652" t="s">
        <v>165</v>
      </c>
      <c r="E6652" s="25">
        <v>1.0758704513432941E-2</v>
      </c>
      <c r="F6652" s="25">
        <v>1.0541292852518194E-2</v>
      </c>
      <c r="G6652" s="25">
        <v>1.2126765382894649E-2</v>
      </c>
    </row>
    <row r="6653" spans="1:7" x14ac:dyDescent="0.35">
      <c r="A6653" s="9" t="str">
        <f t="shared" si="220"/>
        <v>CONSUMO PER CAPITA (kg ó litros por individuo)GALLETASDE 35 A 49 AÑOS</v>
      </c>
      <c r="C6653" s="9">
        <v>0</v>
      </c>
      <c r="D6653" t="s">
        <v>166</v>
      </c>
      <c r="E6653" s="25">
        <v>2.2179252756439779E-2</v>
      </c>
      <c r="F6653" s="25">
        <v>2.1765123034293E-2</v>
      </c>
      <c r="G6653" s="25">
        <v>2.0244106297783171E-2</v>
      </c>
    </row>
    <row r="6654" spans="1:7" x14ac:dyDescent="0.35">
      <c r="A6654" s="9" t="str">
        <f t="shared" si="220"/>
        <v>CONSUMO PER CAPITA (kg ó litros por individuo)GALLETASDE 50 A 59 AÑOS</v>
      </c>
      <c r="C6654" s="9">
        <v>0</v>
      </c>
      <c r="D6654" t="s">
        <v>167</v>
      </c>
      <c r="E6654" s="25">
        <v>2.4561940504589083E-2</v>
      </c>
      <c r="F6654" s="25">
        <v>2.2411299976375629E-2</v>
      </c>
      <c r="G6654" s="25">
        <v>2.0828269874545571E-2</v>
      </c>
    </row>
    <row r="6655" spans="1:7" x14ac:dyDescent="0.35">
      <c r="A6655" s="9" t="str">
        <f t="shared" si="220"/>
        <v>CONSUMO PER CAPITA (kg ó litros por individuo)GALLETASDE 60 A 75 AÑOS</v>
      </c>
      <c r="C6655" s="9">
        <v>0</v>
      </c>
      <c r="D6655" t="s">
        <v>168</v>
      </c>
      <c r="E6655" s="25">
        <v>2.3082850981893992E-2</v>
      </c>
      <c r="F6655" s="25">
        <v>3.0299292869795724E-2</v>
      </c>
      <c r="G6655" s="25">
        <v>3.5222835935764987E-2</v>
      </c>
    </row>
    <row r="6656" spans="1:7" x14ac:dyDescent="0.35">
      <c r="A6656" s="9" t="str">
        <f t="shared" si="220"/>
        <v>CONSUMO PER CAPITA (kg ó litros por individuo)GALLETASNIVEL ALTO</v>
      </c>
      <c r="C6656" s="9">
        <v>0</v>
      </c>
      <c r="D6656" t="s">
        <v>256</v>
      </c>
      <c r="E6656" s="25">
        <v>2.2306564950465398E-2</v>
      </c>
      <c r="F6656" s="25">
        <v>1.9532393215124767E-2</v>
      </c>
      <c r="G6656" s="25">
        <v>2.3148724199939893E-2</v>
      </c>
    </row>
    <row r="6657" spans="1:7" x14ac:dyDescent="0.35">
      <c r="A6657" s="9" t="str">
        <f t="shared" si="220"/>
        <v>CONSUMO PER CAPITA (kg ó litros por individuo)GALLETASNIVEL MEDIO ALTO</v>
      </c>
      <c r="C6657" s="9">
        <v>0</v>
      </c>
      <c r="D6657" t="s">
        <v>257</v>
      </c>
      <c r="E6657" s="25">
        <v>1.4695104707905249E-2</v>
      </c>
      <c r="F6657" s="25">
        <v>1.4748955645960224E-2</v>
      </c>
      <c r="G6657" s="25">
        <v>1.9874087455329245E-2</v>
      </c>
    </row>
    <row r="6658" spans="1:7" x14ac:dyDescent="0.35">
      <c r="A6658" s="9" t="str">
        <f t="shared" si="220"/>
        <v>CONSUMO PER CAPITA (kg ó litros por individuo)GALLETASNIVEL MEDIO</v>
      </c>
      <c r="C6658" s="9">
        <v>0</v>
      </c>
      <c r="D6658" t="s">
        <v>258</v>
      </c>
      <c r="E6658" s="25">
        <v>1.8771978017752985E-2</v>
      </c>
      <c r="F6658" s="25">
        <v>2.6899999903479965E-2</v>
      </c>
      <c r="G6658" s="25">
        <v>2.6142879346440953E-2</v>
      </c>
    </row>
    <row r="6659" spans="1:7" x14ac:dyDescent="0.35">
      <c r="A6659" s="9" t="str">
        <f t="shared" si="220"/>
        <v>CONSUMO PER CAPITA (kg ó litros por individuo)GALLETASNIVEL MEDIO BAJO</v>
      </c>
      <c r="C6659" s="9">
        <v>0</v>
      </c>
      <c r="D6659" t="s">
        <v>259</v>
      </c>
      <c r="E6659" s="25">
        <v>1.5243725604500746E-2</v>
      </c>
      <c r="F6659" s="25">
        <v>2.2861941293489015E-2</v>
      </c>
      <c r="G6659" s="25">
        <v>2.4164578312280884E-2</v>
      </c>
    </row>
    <row r="6660" spans="1:7" x14ac:dyDescent="0.35">
      <c r="A6660" s="9" t="str">
        <f t="shared" si="220"/>
        <v>CONSUMO PER CAPITA (kg ó litros por individuo)GALLETASNIVEL BAJO</v>
      </c>
      <c r="C6660" s="9">
        <v>0</v>
      </c>
      <c r="D6660" t="s">
        <v>260</v>
      </c>
      <c r="E6660" s="25">
        <v>3.4850627600913051E-2</v>
      </c>
      <c r="F6660" s="25">
        <v>2.4278185972130571E-2</v>
      </c>
      <c r="G6660" s="25">
        <v>2.5376513513196416E-2</v>
      </c>
    </row>
    <row r="6661" spans="1:7" x14ac:dyDescent="0.35">
      <c r="A6661" s="9" t="str">
        <f t="shared" si="220"/>
        <v>CONSUMO PER CAPITA (kg ó litros por individuo)GALLETASHOMBRE</v>
      </c>
      <c r="C6661" s="9">
        <v>0</v>
      </c>
      <c r="D6661" t="s">
        <v>173</v>
      </c>
      <c r="E6661" s="25">
        <v>1.5367582364967398E-2</v>
      </c>
      <c r="F6661" s="25">
        <v>1.4762159015584421E-2</v>
      </c>
      <c r="G6661" s="25">
        <v>1.7613979228746614E-2</v>
      </c>
    </row>
    <row r="6662" spans="1:7" x14ac:dyDescent="0.35">
      <c r="A6662" s="9" t="str">
        <f t="shared" si="220"/>
        <v>CONSUMO PER CAPITA (kg ó litros por individuo)GALLETASMUJER</v>
      </c>
      <c r="C6662" s="9">
        <v>0</v>
      </c>
      <c r="D6662" t="s">
        <v>174</v>
      </c>
      <c r="E6662" s="25">
        <v>2.868864671200657E-2</v>
      </c>
      <c r="F6662" s="25">
        <v>2.9607536592809559E-2</v>
      </c>
      <c r="G6662" s="25">
        <v>3.0371476356979402E-2</v>
      </c>
    </row>
    <row r="6663" spans="1:7" x14ac:dyDescent="0.35">
      <c r="A6663" s="9" t="str">
        <f>$B$4683&amp;$C$6663&amp;D6663</f>
        <v>CONSUMO PER CAPITA (kg ó litros por individuo)BOLLERÍAT.ESPAÑA</v>
      </c>
      <c r="C6663" s="9" t="s">
        <v>271</v>
      </c>
      <c r="D6663" t="s">
        <v>145</v>
      </c>
      <c r="E6663" s="25">
        <v>1.4776948739848854</v>
      </c>
      <c r="F6663" s="25">
        <v>1.4357150740071269</v>
      </c>
      <c r="G6663" s="25">
        <v>1.3631127334911319</v>
      </c>
    </row>
    <row r="6664" spans="1:7" x14ac:dyDescent="0.35">
      <c r="A6664" s="9" t="str">
        <f t="shared" ref="A6664:A6692" si="221">$B$4683&amp;$C$6663&amp;D6664</f>
        <v>CONSUMO PER CAPITA (kg ó litros por individuo)BOLLERÍABCN AM</v>
      </c>
      <c r="C6664" s="9">
        <v>0</v>
      </c>
      <c r="D6664" t="s">
        <v>147</v>
      </c>
      <c r="E6664" s="25">
        <v>2.2554893793250232</v>
      </c>
      <c r="F6664" s="25">
        <v>2.1550482479122914</v>
      </c>
      <c r="G6664" s="25">
        <v>2.1366394942021678</v>
      </c>
    </row>
    <row r="6665" spans="1:7" x14ac:dyDescent="0.35">
      <c r="A6665" s="9" t="str">
        <f t="shared" si="221"/>
        <v>CONSUMO PER CAPITA (kg ó litros por individuo)BOLLERÍAREST.CAT ARAGON</v>
      </c>
      <c r="C6665" s="9">
        <v>0</v>
      </c>
      <c r="D6665" t="s">
        <v>148</v>
      </c>
      <c r="E6665" s="25">
        <v>1.6973757883201404</v>
      </c>
      <c r="F6665" s="25">
        <v>1.8562181027330558</v>
      </c>
      <c r="G6665" s="25">
        <v>1.8818239662893836</v>
      </c>
    </row>
    <row r="6666" spans="1:7" x14ac:dyDescent="0.35">
      <c r="A6666" s="9" t="str">
        <f t="shared" si="221"/>
        <v>CONSUMO PER CAPITA (kg ó litros por individuo)BOLLERÍALEVANTE</v>
      </c>
      <c r="C6666" s="9">
        <v>0</v>
      </c>
      <c r="D6666" t="s">
        <v>149</v>
      </c>
      <c r="E6666" s="25">
        <v>1.2305190806247268</v>
      </c>
      <c r="F6666" s="25">
        <v>1.2716236604275692</v>
      </c>
      <c r="G6666" s="25">
        <v>1.1004020367573877</v>
      </c>
    </row>
    <row r="6667" spans="1:7" x14ac:dyDescent="0.35">
      <c r="A6667" s="9" t="str">
        <f t="shared" si="221"/>
        <v>CONSUMO PER CAPITA (kg ó litros por individuo)BOLLERÍAANDALUCIA</v>
      </c>
      <c r="C6667" s="9">
        <v>0</v>
      </c>
      <c r="D6667" t="s">
        <v>150</v>
      </c>
      <c r="E6667" s="25">
        <v>1.0450397178678532</v>
      </c>
      <c r="F6667" s="25">
        <v>0.78162720733809377</v>
      </c>
      <c r="G6667" s="25">
        <v>0.81175991615110943</v>
      </c>
    </row>
    <row r="6668" spans="1:7" x14ac:dyDescent="0.35">
      <c r="A6668" s="9" t="str">
        <f t="shared" si="221"/>
        <v>CONSUMO PER CAPITA (kg ó litros por individuo)BOLLERÍAMDD AM</v>
      </c>
      <c r="C6668" s="9">
        <v>0</v>
      </c>
      <c r="D6668" t="s">
        <v>151</v>
      </c>
      <c r="E6668" s="25">
        <v>1.9449614333500704</v>
      </c>
      <c r="F6668" s="25">
        <v>1.9688267722893795</v>
      </c>
      <c r="G6668" s="25">
        <v>1.8716758615814792</v>
      </c>
    </row>
    <row r="6669" spans="1:7" x14ac:dyDescent="0.35">
      <c r="A6669" s="9" t="str">
        <f t="shared" si="221"/>
        <v>CONSUMO PER CAPITA (kg ó litros por individuo)BOLLERÍARTO CENTRO</v>
      </c>
      <c r="C6669" s="9">
        <v>0</v>
      </c>
      <c r="D6669" t="s">
        <v>152</v>
      </c>
      <c r="E6669" s="25">
        <v>1.2491405600128251</v>
      </c>
      <c r="F6669" s="25">
        <v>1.069887521138088</v>
      </c>
      <c r="G6669" s="25">
        <v>0.84620436239117902</v>
      </c>
    </row>
    <row r="6670" spans="1:7" x14ac:dyDescent="0.35">
      <c r="A6670" s="9" t="str">
        <f t="shared" si="221"/>
        <v>CONSUMO PER CAPITA (kg ó litros por individuo)BOLLERÍANORTE-CENTRO</v>
      </c>
      <c r="C6670" s="9">
        <v>0</v>
      </c>
      <c r="D6670" t="s">
        <v>153</v>
      </c>
      <c r="E6670" s="25">
        <v>1.5209218311618062</v>
      </c>
      <c r="F6670" s="25">
        <v>1.5121171393920816</v>
      </c>
      <c r="G6670" s="25">
        <v>1.4709143853135069</v>
      </c>
    </row>
    <row r="6671" spans="1:7" x14ac:dyDescent="0.35">
      <c r="A6671" s="9" t="str">
        <f t="shared" si="221"/>
        <v>CONSUMO PER CAPITA (kg ó litros por individuo)BOLLERÍANOROESTE</v>
      </c>
      <c r="C6671" s="9">
        <v>0</v>
      </c>
      <c r="D6671" t="s">
        <v>154</v>
      </c>
      <c r="E6671" s="25">
        <v>1.2535745074837581</v>
      </c>
      <c r="F6671" s="25">
        <v>1.3584041214081777</v>
      </c>
      <c r="G6671" s="25">
        <v>1.1859591571477222</v>
      </c>
    </row>
    <row r="6672" spans="1:7" x14ac:dyDescent="0.35">
      <c r="A6672" s="9" t="str">
        <f t="shared" si="221"/>
        <v>CONSUMO PER CAPITA (kg ó litros por individuo)BOLLERÍA&lt;2MIL</v>
      </c>
      <c r="C6672" s="9">
        <v>0</v>
      </c>
      <c r="D6672" t="s">
        <v>155</v>
      </c>
      <c r="E6672" s="25">
        <v>1.1486628916672703</v>
      </c>
      <c r="F6672" s="25">
        <v>1.4000340669994127</v>
      </c>
      <c r="G6672" s="25">
        <v>1.4708718218100576</v>
      </c>
    </row>
    <row r="6673" spans="1:7" x14ac:dyDescent="0.35">
      <c r="A6673" s="9" t="str">
        <f t="shared" si="221"/>
        <v>CONSUMO PER CAPITA (kg ó litros por individuo)BOLLERÍA2-5MIL</v>
      </c>
      <c r="C6673" s="9">
        <v>0</v>
      </c>
      <c r="D6673" t="s">
        <v>156</v>
      </c>
      <c r="E6673" s="25">
        <v>1.0730417886168941</v>
      </c>
      <c r="F6673" s="25">
        <v>0.92708051755583964</v>
      </c>
      <c r="G6673" s="25">
        <v>0.70307306657489144</v>
      </c>
    </row>
    <row r="6674" spans="1:7" x14ac:dyDescent="0.35">
      <c r="A6674" s="9" t="str">
        <f t="shared" si="221"/>
        <v>CONSUMO PER CAPITA (kg ó litros por individuo)BOLLERÍA5-10MIL</v>
      </c>
      <c r="C6674" s="9">
        <v>0</v>
      </c>
      <c r="D6674" t="s">
        <v>157</v>
      </c>
      <c r="E6674" s="25">
        <v>1.4095887395291569</v>
      </c>
      <c r="F6674" s="25">
        <v>1.1854605271366301</v>
      </c>
      <c r="G6674" s="25">
        <v>0.95115996301329864</v>
      </c>
    </row>
    <row r="6675" spans="1:7" x14ac:dyDescent="0.35">
      <c r="A6675" s="9" t="str">
        <f t="shared" si="221"/>
        <v>CONSUMO PER CAPITA (kg ó litros por individuo)BOLLERÍA10-30MIL</v>
      </c>
      <c r="C6675" s="9">
        <v>0</v>
      </c>
      <c r="D6675" t="s">
        <v>158</v>
      </c>
      <c r="E6675" s="25">
        <v>1.1916441850954556</v>
      </c>
      <c r="F6675" s="25">
        <v>1.2904547454719673</v>
      </c>
      <c r="G6675" s="25">
        <v>1.2733345807891925</v>
      </c>
    </row>
    <row r="6676" spans="1:7" x14ac:dyDescent="0.35">
      <c r="A6676" s="9" t="str">
        <f t="shared" si="221"/>
        <v>CONSUMO PER CAPITA (kg ó litros por individuo)BOLLERÍA30-100MIL</v>
      </c>
      <c r="C6676" s="9">
        <v>0</v>
      </c>
      <c r="D6676" t="s">
        <v>159</v>
      </c>
      <c r="E6676" s="25">
        <v>1.5510723095150034</v>
      </c>
      <c r="F6676" s="25">
        <v>1.4593846273161846</v>
      </c>
      <c r="G6676" s="25">
        <v>1.3991429086627718</v>
      </c>
    </row>
    <row r="6677" spans="1:7" x14ac:dyDescent="0.35">
      <c r="A6677" s="9" t="str">
        <f t="shared" si="221"/>
        <v>CONSUMO PER CAPITA (kg ó litros por individuo)BOLLERÍA100-200MIL</v>
      </c>
      <c r="C6677" s="9">
        <v>0</v>
      </c>
      <c r="D6677" t="s">
        <v>160</v>
      </c>
      <c r="E6677" s="25">
        <v>1.2026175896717923</v>
      </c>
      <c r="F6677" s="25">
        <v>1.1975913983649484</v>
      </c>
      <c r="G6677" s="25">
        <v>1.1859411823621722</v>
      </c>
    </row>
    <row r="6678" spans="1:7" x14ac:dyDescent="0.35">
      <c r="A6678" s="9" t="str">
        <f t="shared" si="221"/>
        <v>CONSUMO PER CAPITA (kg ó litros por individuo)BOLLERÍA200-500MIL</v>
      </c>
      <c r="C6678" s="9">
        <v>0</v>
      </c>
      <c r="D6678" t="s">
        <v>161</v>
      </c>
      <c r="E6678" s="25">
        <v>1.776790298959984</v>
      </c>
      <c r="F6678" s="25">
        <v>1.724296524798286</v>
      </c>
      <c r="G6678" s="25">
        <v>1.5287224314860739</v>
      </c>
    </row>
    <row r="6679" spans="1:7" x14ac:dyDescent="0.35">
      <c r="A6679" s="9" t="str">
        <f t="shared" si="221"/>
        <v>CONSUMO PER CAPITA (kg ó litros por individuo)BOLLERÍA&gt;500MIL</v>
      </c>
      <c r="C6679" s="9">
        <v>0</v>
      </c>
      <c r="D6679" t="s">
        <v>162</v>
      </c>
      <c r="E6679" s="25">
        <v>1.9225773772326844</v>
      </c>
      <c r="F6679" s="25">
        <v>1.8105020383098969</v>
      </c>
      <c r="G6679" s="25">
        <v>1.8262828216718183</v>
      </c>
    </row>
    <row r="6680" spans="1:7" x14ac:dyDescent="0.35">
      <c r="A6680" s="9" t="str">
        <f t="shared" si="221"/>
        <v>CONSUMO PER CAPITA (kg ó litros por individuo)BOLLERÍADE 15 A 19 AÑOS</v>
      </c>
      <c r="C6680" s="9">
        <v>0</v>
      </c>
      <c r="D6680" t="s">
        <v>163</v>
      </c>
      <c r="E6680" s="25">
        <v>0.85250082421090834</v>
      </c>
      <c r="F6680" s="25">
        <v>0.67879965718892976</v>
      </c>
      <c r="G6680" s="25">
        <v>0.71033519689173874</v>
      </c>
    </row>
    <row r="6681" spans="1:7" x14ac:dyDescent="0.35">
      <c r="A6681" s="9" t="str">
        <f t="shared" si="221"/>
        <v>CONSUMO PER CAPITA (kg ó litros por individuo)BOLLERÍADE 20 A 24 AÑOS</v>
      </c>
      <c r="C6681" s="9">
        <v>0</v>
      </c>
      <c r="D6681" t="s">
        <v>164</v>
      </c>
      <c r="E6681" s="25">
        <v>0.77759843279408358</v>
      </c>
      <c r="F6681" s="25">
        <v>0.615948992094003</v>
      </c>
      <c r="G6681" s="25">
        <v>0.44359241246952613</v>
      </c>
    </row>
    <row r="6682" spans="1:7" x14ac:dyDescent="0.35">
      <c r="A6682" s="9" t="str">
        <f t="shared" si="221"/>
        <v>CONSUMO PER CAPITA (kg ó litros por individuo)BOLLERÍADE 25 A 34 AÑOS</v>
      </c>
      <c r="C6682" s="9">
        <v>0</v>
      </c>
      <c r="D6682" t="s">
        <v>165</v>
      </c>
      <c r="E6682" s="25">
        <v>0.82643190996364535</v>
      </c>
      <c r="F6682" s="25">
        <v>0.79770690676183831</v>
      </c>
      <c r="G6682" s="25">
        <v>0.69007336023567034</v>
      </c>
    </row>
    <row r="6683" spans="1:7" x14ac:dyDescent="0.35">
      <c r="A6683" s="9" t="str">
        <f t="shared" si="221"/>
        <v>CONSUMO PER CAPITA (kg ó litros por individuo)BOLLERÍADE 35 A 49 AÑOS</v>
      </c>
      <c r="C6683" s="9">
        <v>0</v>
      </c>
      <c r="D6683" t="s">
        <v>166</v>
      </c>
      <c r="E6683" s="25">
        <v>1.3324898440937543</v>
      </c>
      <c r="F6683" s="25">
        <v>1.2500183262602176</v>
      </c>
      <c r="G6683" s="25">
        <v>1.0685409512060851</v>
      </c>
    </row>
    <row r="6684" spans="1:7" x14ac:dyDescent="0.35">
      <c r="A6684" s="9" t="str">
        <f t="shared" si="221"/>
        <v>CONSUMO PER CAPITA (kg ó litros por individuo)BOLLERÍADE 50 A 59 AÑOS</v>
      </c>
      <c r="C6684" s="9">
        <v>0</v>
      </c>
      <c r="D6684" t="s">
        <v>167</v>
      </c>
      <c r="E6684" s="25">
        <v>2.0313223407709806</v>
      </c>
      <c r="F6684" s="25">
        <v>1.9211758917929809</v>
      </c>
      <c r="G6684" s="25">
        <v>1.9430655379552555</v>
      </c>
    </row>
    <row r="6685" spans="1:7" x14ac:dyDescent="0.35">
      <c r="A6685" s="9" t="str">
        <f t="shared" si="221"/>
        <v>CONSUMO PER CAPITA (kg ó litros por individuo)BOLLERÍADE 60 A 75 AÑOS</v>
      </c>
      <c r="C6685" s="9">
        <v>0</v>
      </c>
      <c r="D6685" t="s">
        <v>168</v>
      </c>
      <c r="E6685" s="25">
        <v>1.9937441759216912</v>
      </c>
      <c r="F6685" s="25">
        <v>2.123965355809704</v>
      </c>
      <c r="G6685" s="25">
        <v>2.124285645477626</v>
      </c>
    </row>
    <row r="6686" spans="1:7" x14ac:dyDescent="0.35">
      <c r="A6686" s="9" t="str">
        <f t="shared" si="221"/>
        <v>CONSUMO PER CAPITA (kg ó litros por individuo)BOLLERÍANIVEL ALTO</v>
      </c>
      <c r="C6686" s="9">
        <v>0</v>
      </c>
      <c r="D6686" t="s">
        <v>256</v>
      </c>
      <c r="E6686" s="25">
        <v>1.4734697353506374</v>
      </c>
      <c r="F6686" s="25">
        <v>1.3877225602760195</v>
      </c>
      <c r="G6686" s="25">
        <v>1.2340273011301652</v>
      </c>
    </row>
    <row r="6687" spans="1:7" x14ac:dyDescent="0.35">
      <c r="A6687" s="9" t="str">
        <f t="shared" si="221"/>
        <v>CONSUMO PER CAPITA (kg ó litros por individuo)BOLLERÍANIVEL MEDIO ALTO</v>
      </c>
      <c r="C6687" s="9">
        <v>0</v>
      </c>
      <c r="D6687" t="s">
        <v>257</v>
      </c>
      <c r="E6687" s="25">
        <v>1.2031250691670965</v>
      </c>
      <c r="F6687" s="25">
        <v>1.2349531406505809</v>
      </c>
      <c r="G6687" s="25">
        <v>1.2873935294043173</v>
      </c>
    </row>
    <row r="6688" spans="1:7" x14ac:dyDescent="0.35">
      <c r="A6688" s="9" t="str">
        <f t="shared" si="221"/>
        <v>CONSUMO PER CAPITA (kg ó litros por individuo)BOLLERÍANIVEL MEDIO</v>
      </c>
      <c r="C6688" s="9">
        <v>0</v>
      </c>
      <c r="D6688" t="s">
        <v>258</v>
      </c>
      <c r="E6688" s="25">
        <v>1.4863870008710125</v>
      </c>
      <c r="F6688" s="25">
        <v>1.4985014788006508</v>
      </c>
      <c r="G6688" s="25">
        <v>1.2202175934932591</v>
      </c>
    </row>
    <row r="6689" spans="1:7" x14ac:dyDescent="0.35">
      <c r="A6689" s="9" t="str">
        <f t="shared" si="221"/>
        <v>CONSUMO PER CAPITA (kg ó litros por individuo)BOLLERÍANIVEL MEDIO BAJO</v>
      </c>
      <c r="C6689" s="9">
        <v>0</v>
      </c>
      <c r="D6689" t="s">
        <v>259</v>
      </c>
      <c r="E6689" s="25">
        <v>1.1385817450802607</v>
      </c>
      <c r="F6689" s="25">
        <v>1.1848744596151608</v>
      </c>
      <c r="G6689" s="25">
        <v>1.528933815442139</v>
      </c>
    </row>
    <row r="6690" spans="1:7" x14ac:dyDescent="0.35">
      <c r="A6690" s="9" t="str">
        <f t="shared" si="221"/>
        <v>CONSUMO PER CAPITA (kg ó litros por individuo)BOLLERÍANIVEL BAJO</v>
      </c>
      <c r="C6690" s="9">
        <v>0</v>
      </c>
      <c r="D6690" t="s">
        <v>260</v>
      </c>
      <c r="E6690" s="25">
        <v>1.8788766186453989</v>
      </c>
      <c r="F6690" s="25">
        <v>1.7128282646560611</v>
      </c>
      <c r="G6690" s="25">
        <v>1.5950078625200956</v>
      </c>
    </row>
    <row r="6691" spans="1:7" x14ac:dyDescent="0.35">
      <c r="A6691" s="9" t="str">
        <f t="shared" si="221"/>
        <v>CONSUMO PER CAPITA (kg ó litros por individuo)BOLLERÍAHOMBRE</v>
      </c>
      <c r="C6691" s="9">
        <v>0</v>
      </c>
      <c r="D6691" t="s">
        <v>173</v>
      </c>
      <c r="E6691" s="25">
        <v>1.2684321759538446</v>
      </c>
      <c r="F6691" s="25">
        <v>1.2133026458843095</v>
      </c>
      <c r="G6691" s="25">
        <v>1.2053304604762798</v>
      </c>
    </row>
    <row r="6692" spans="1:7" x14ac:dyDescent="0.35">
      <c r="A6692" s="9" t="str">
        <f t="shared" si="221"/>
        <v>CONSUMO PER CAPITA (kg ó litros por individuo)BOLLERÍAMUJER</v>
      </c>
      <c r="C6692" s="9">
        <v>0</v>
      </c>
      <c r="D6692" t="s">
        <v>174</v>
      </c>
      <c r="E6692" s="25">
        <v>1.6848004149961862</v>
      </c>
      <c r="F6692" s="25">
        <v>1.6554774066750857</v>
      </c>
      <c r="G6692" s="25">
        <v>1.5188702227692428</v>
      </c>
    </row>
    <row r="6693" spans="1:7" x14ac:dyDescent="0.35">
      <c r="A6693" s="9" t="str">
        <f>$B$4683&amp;$C$6693&amp;D6693</f>
        <v>CONSUMO PER CAPITA (kg ó litros por individuo)BOLLERIA SALADAT.ESPAÑA</v>
      </c>
      <c r="C6693" s="9" t="s">
        <v>272</v>
      </c>
      <c r="D6693" t="s">
        <v>145</v>
      </c>
      <c r="E6693" s="25">
        <v>5.1808619288081365E-2</v>
      </c>
      <c r="F6693" s="25">
        <v>5.9565897990159204E-2</v>
      </c>
      <c r="G6693" s="25">
        <v>4.8697259220541515E-2</v>
      </c>
    </row>
    <row r="6694" spans="1:7" x14ac:dyDescent="0.35">
      <c r="A6694" s="9" t="str">
        <f t="shared" ref="A6694:A6722" si="222">$B$4683&amp;$C$6693&amp;D6694</f>
        <v>CONSUMO PER CAPITA (kg ó litros por individuo)BOLLERIA SALADABCN AM</v>
      </c>
      <c r="C6694" s="9">
        <v>0</v>
      </c>
      <c r="D6694" t="s">
        <v>147</v>
      </c>
      <c r="E6694" s="25">
        <v>6.4497402514907182E-2</v>
      </c>
      <c r="F6694" s="25">
        <v>8.3528543896425292E-2</v>
      </c>
      <c r="G6694" s="25">
        <v>6.4034155815849009E-2</v>
      </c>
    </row>
    <row r="6695" spans="1:7" x14ac:dyDescent="0.35">
      <c r="A6695" s="9" t="str">
        <f t="shared" si="222"/>
        <v>CONSUMO PER CAPITA (kg ó litros por individuo)BOLLERIA SALADAREST.CAT ARAGON</v>
      </c>
      <c r="C6695" s="9">
        <v>0</v>
      </c>
      <c r="D6695" t="s">
        <v>148</v>
      </c>
      <c r="E6695" s="25">
        <v>3.0268097118505678E-2</v>
      </c>
      <c r="F6695" s="25">
        <v>5.8500824025901704E-2</v>
      </c>
      <c r="G6695" s="25">
        <v>4.8300715615513197E-2</v>
      </c>
    </row>
    <row r="6696" spans="1:7" x14ac:dyDescent="0.35">
      <c r="A6696" s="9" t="str">
        <f t="shared" si="222"/>
        <v>CONSUMO PER CAPITA (kg ó litros por individuo)BOLLERIA SALADALEVANTE</v>
      </c>
      <c r="C6696" s="9">
        <v>0</v>
      </c>
      <c r="D6696" t="s">
        <v>149</v>
      </c>
      <c r="E6696" s="25">
        <v>0.11006747059646789</v>
      </c>
      <c r="F6696" s="25">
        <v>0.11725910125342688</v>
      </c>
      <c r="G6696" s="25">
        <v>8.9320623001469424E-2</v>
      </c>
    </row>
    <row r="6697" spans="1:7" x14ac:dyDescent="0.35">
      <c r="A6697" s="9" t="str">
        <f t="shared" si="222"/>
        <v>CONSUMO PER CAPITA (kg ó litros por individuo)BOLLERIA SALADAANDALUCIA</v>
      </c>
      <c r="C6697" s="9">
        <v>0</v>
      </c>
      <c r="D6697" t="s">
        <v>150</v>
      </c>
      <c r="E6697" s="25">
        <v>3.1323606447462585E-2</v>
      </c>
      <c r="F6697" s="25">
        <v>3.6109573924841196E-2</v>
      </c>
      <c r="G6697" s="25">
        <v>3.8445146735779097E-2</v>
      </c>
    </row>
    <row r="6698" spans="1:7" x14ac:dyDescent="0.35">
      <c r="A6698" s="9" t="str">
        <f t="shared" si="222"/>
        <v>CONSUMO PER CAPITA (kg ó litros por individuo)BOLLERIA SALADAMDD AM</v>
      </c>
      <c r="C6698" s="9">
        <v>0</v>
      </c>
      <c r="D6698" t="s">
        <v>151</v>
      </c>
      <c r="E6698" s="25">
        <v>3.4079940581615502E-2</v>
      </c>
      <c r="F6698" s="25">
        <v>3.362356659020841E-2</v>
      </c>
      <c r="G6698" s="25">
        <v>3.7875902172365784E-2</v>
      </c>
    </row>
    <row r="6699" spans="1:7" x14ac:dyDescent="0.35">
      <c r="A6699" s="9" t="str">
        <f t="shared" si="222"/>
        <v>CONSUMO PER CAPITA (kg ó litros por individuo)BOLLERIA SALADARTO CENTRO</v>
      </c>
      <c r="C6699" s="9">
        <v>0</v>
      </c>
      <c r="D6699" t="s">
        <v>152</v>
      </c>
      <c r="E6699" s="25">
        <v>4.6404938487043752E-2</v>
      </c>
      <c r="F6699" s="25">
        <v>6.0722052313711777E-2</v>
      </c>
      <c r="G6699" s="25">
        <v>2.3984561432226253E-2</v>
      </c>
    </row>
    <row r="6700" spans="1:7" x14ac:dyDescent="0.35">
      <c r="A6700" s="9" t="str">
        <f t="shared" si="222"/>
        <v>CONSUMO PER CAPITA (kg ó litros por individuo)BOLLERIA SALADANORTE-CENTRO</v>
      </c>
      <c r="C6700" s="9">
        <v>0</v>
      </c>
      <c r="D6700" t="s">
        <v>153</v>
      </c>
      <c r="E6700" s="25">
        <v>3.3565307177790778E-2</v>
      </c>
      <c r="F6700" s="25">
        <v>3.2346048258377232E-2</v>
      </c>
      <c r="G6700" s="25">
        <v>1.5905411340087907E-2</v>
      </c>
    </row>
    <row r="6701" spans="1:7" x14ac:dyDescent="0.35">
      <c r="A6701" s="9" t="str">
        <f t="shared" si="222"/>
        <v>CONSUMO PER CAPITA (kg ó litros por individuo)BOLLERIA SALADANOROESTE</v>
      </c>
      <c r="C6701" s="9">
        <v>0</v>
      </c>
      <c r="D6701" t="s">
        <v>154</v>
      </c>
      <c r="E6701" s="25">
        <v>6.6314214935939461E-2</v>
      </c>
      <c r="F6701" s="25">
        <v>5.4298557056021116E-2</v>
      </c>
      <c r="G6701" s="25">
        <v>6.1893240867887313E-2</v>
      </c>
    </row>
    <row r="6702" spans="1:7" x14ac:dyDescent="0.35">
      <c r="A6702" s="9" t="str">
        <f t="shared" si="222"/>
        <v>CONSUMO PER CAPITA (kg ó litros por individuo)BOLLERIA SALADA&lt;2MIL</v>
      </c>
      <c r="C6702" s="9">
        <v>0</v>
      </c>
      <c r="D6702" t="s">
        <v>155</v>
      </c>
      <c r="E6702" s="25">
        <v>3.85460721311639E-2</v>
      </c>
      <c r="F6702" s="25">
        <v>6.0904332482625237E-2</v>
      </c>
      <c r="G6702" s="25">
        <v>1.5802912046429231E-2</v>
      </c>
    </row>
    <row r="6703" spans="1:7" x14ac:dyDescent="0.35">
      <c r="A6703" s="9" t="str">
        <f t="shared" si="222"/>
        <v>CONSUMO PER CAPITA (kg ó litros por individuo)BOLLERIA SALADA2-5MIL</v>
      </c>
      <c r="C6703" s="9">
        <v>0</v>
      </c>
      <c r="D6703" t="s">
        <v>156</v>
      </c>
      <c r="E6703" s="25">
        <v>2.9479342545541486E-2</v>
      </c>
      <c r="F6703" s="25">
        <v>3.0671820193771057E-2</v>
      </c>
      <c r="G6703" s="25">
        <v>2.8560751833115714E-2</v>
      </c>
    </row>
    <row r="6704" spans="1:7" x14ac:dyDescent="0.35">
      <c r="A6704" s="9" t="str">
        <f t="shared" si="222"/>
        <v>CONSUMO PER CAPITA (kg ó litros por individuo)BOLLERIA SALADA5-10MIL</v>
      </c>
      <c r="C6704" s="9">
        <v>0</v>
      </c>
      <c r="D6704" t="s">
        <v>157</v>
      </c>
      <c r="E6704" s="25">
        <v>3.7004758680775365E-2</v>
      </c>
      <c r="F6704" s="25">
        <v>4.1361647994202146E-2</v>
      </c>
      <c r="G6704" s="25">
        <v>4.0044939388198073E-2</v>
      </c>
    </row>
    <row r="6705" spans="1:7" x14ac:dyDescent="0.35">
      <c r="A6705" s="9" t="str">
        <f t="shared" si="222"/>
        <v>CONSUMO PER CAPITA (kg ó litros por individuo)BOLLERIA SALADA10-30MIL</v>
      </c>
      <c r="C6705" s="9">
        <v>0</v>
      </c>
      <c r="D6705" t="s">
        <v>158</v>
      </c>
      <c r="E6705" s="25">
        <v>4.5218812616785807E-2</v>
      </c>
      <c r="F6705" s="25">
        <v>7.2467294234783278E-2</v>
      </c>
      <c r="G6705" s="25">
        <v>4.3624356167361149E-2</v>
      </c>
    </row>
    <row r="6706" spans="1:7" x14ac:dyDescent="0.35">
      <c r="A6706" s="9" t="str">
        <f t="shared" si="222"/>
        <v>CONSUMO PER CAPITA (kg ó litros por individuo)BOLLERIA SALADA30-100MIL</v>
      </c>
      <c r="C6706" s="9">
        <v>0</v>
      </c>
      <c r="D6706" t="s">
        <v>159</v>
      </c>
      <c r="E6706" s="25">
        <v>7.4366289038057809E-2</v>
      </c>
      <c r="F6706" s="25">
        <v>6.1918988284545146E-2</v>
      </c>
      <c r="G6706" s="25">
        <v>6.0570252689858974E-2</v>
      </c>
    </row>
    <row r="6707" spans="1:7" x14ac:dyDescent="0.35">
      <c r="A6707" s="9" t="str">
        <f t="shared" si="222"/>
        <v>CONSUMO PER CAPITA (kg ó litros por individuo)BOLLERIA SALADA100-200MIL</v>
      </c>
      <c r="C6707" s="9">
        <v>0</v>
      </c>
      <c r="D6707" t="s">
        <v>160</v>
      </c>
      <c r="E6707" s="25">
        <v>3.1065534237497812E-2</v>
      </c>
      <c r="F6707" s="25">
        <v>3.2014239253508513E-2</v>
      </c>
      <c r="G6707" s="25">
        <v>4.0068151862094489E-2</v>
      </c>
    </row>
    <row r="6708" spans="1:7" x14ac:dyDescent="0.35">
      <c r="A6708" s="9" t="str">
        <f t="shared" si="222"/>
        <v>CONSUMO PER CAPITA (kg ó litros por individuo)BOLLERIA SALADA200-500MIL</v>
      </c>
      <c r="C6708" s="9">
        <v>0</v>
      </c>
      <c r="D6708" t="s">
        <v>161</v>
      </c>
      <c r="E6708" s="25">
        <v>7.5754593396422765E-2</v>
      </c>
      <c r="F6708" s="25">
        <v>0.10819750240533428</v>
      </c>
      <c r="G6708" s="25">
        <v>7.0274456375862923E-2</v>
      </c>
    </row>
    <row r="6709" spans="1:7" x14ac:dyDescent="0.35">
      <c r="A6709" s="9" t="str">
        <f t="shared" si="222"/>
        <v>CONSUMO PER CAPITA (kg ó litros por individuo)BOLLERIA SALADA&gt;500MIL</v>
      </c>
      <c r="C6709" s="9">
        <v>0</v>
      </c>
      <c r="D6709" t="s">
        <v>162</v>
      </c>
      <c r="E6709" s="25">
        <v>4.5310801128894795E-2</v>
      </c>
      <c r="F6709" s="25">
        <v>4.1172262925409299E-2</v>
      </c>
      <c r="G6709" s="25">
        <v>5.244178805809812E-2</v>
      </c>
    </row>
    <row r="6710" spans="1:7" x14ac:dyDescent="0.35">
      <c r="A6710" s="9" t="str">
        <f t="shared" si="222"/>
        <v>CONSUMO PER CAPITA (kg ó litros por individuo)BOLLERIA SALADADE 15 A 19 AÑOS</v>
      </c>
      <c r="C6710" s="9">
        <v>0</v>
      </c>
      <c r="D6710" t="s">
        <v>163</v>
      </c>
      <c r="E6710" s="25">
        <v>2.0545261447067271E-2</v>
      </c>
      <c r="F6710" s="25">
        <v>5.6981488643994625E-2</v>
      </c>
      <c r="G6710" s="25">
        <v>3.6001045000762191E-2</v>
      </c>
    </row>
    <row r="6711" spans="1:7" x14ac:dyDescent="0.35">
      <c r="A6711" s="9" t="str">
        <f t="shared" si="222"/>
        <v>CONSUMO PER CAPITA (kg ó litros por individuo)BOLLERIA SALADADE 20 A 24 AÑOS</v>
      </c>
      <c r="C6711" s="9">
        <v>0</v>
      </c>
      <c r="D6711" t="s">
        <v>164</v>
      </c>
      <c r="E6711" s="25">
        <v>7.2879683387020514E-2</v>
      </c>
      <c r="F6711" s="25">
        <v>4.2970861726252654E-2</v>
      </c>
      <c r="G6711" s="25">
        <v>3.0331609075995587E-2</v>
      </c>
    </row>
    <row r="6712" spans="1:7" x14ac:dyDescent="0.35">
      <c r="A6712" s="9" t="str">
        <f t="shared" si="222"/>
        <v>CONSUMO PER CAPITA (kg ó litros por individuo)BOLLERIA SALADADE 25 A 34 AÑOS</v>
      </c>
      <c r="C6712" s="9">
        <v>0</v>
      </c>
      <c r="D6712" t="s">
        <v>165</v>
      </c>
      <c r="E6712" s="25">
        <v>4.8990252150270371E-2</v>
      </c>
      <c r="F6712" s="25">
        <v>5.790767026409261E-2</v>
      </c>
      <c r="G6712" s="25">
        <v>4.8239664757939602E-2</v>
      </c>
    </row>
    <row r="6713" spans="1:7" x14ac:dyDescent="0.35">
      <c r="A6713" s="9" t="str">
        <f t="shared" si="222"/>
        <v>CONSUMO PER CAPITA (kg ó litros por individuo)BOLLERIA SALADADE 35 A 49 AÑOS</v>
      </c>
      <c r="C6713" s="9">
        <v>0</v>
      </c>
      <c r="D6713" t="s">
        <v>166</v>
      </c>
      <c r="E6713" s="25">
        <v>5.0164633976875372E-2</v>
      </c>
      <c r="F6713" s="25">
        <v>5.5552527269045408E-2</v>
      </c>
      <c r="G6713" s="25">
        <v>4.6373990199138591E-2</v>
      </c>
    </row>
    <row r="6714" spans="1:7" x14ac:dyDescent="0.35">
      <c r="A6714" s="9" t="str">
        <f t="shared" si="222"/>
        <v>CONSUMO PER CAPITA (kg ó litros por individuo)BOLLERIA SALADADE 50 A 59 AÑOS</v>
      </c>
      <c r="C6714" s="9">
        <v>0</v>
      </c>
      <c r="D6714" t="s">
        <v>167</v>
      </c>
      <c r="E6714" s="25">
        <v>5.9682643183646036E-2</v>
      </c>
      <c r="F6714" s="25">
        <v>6.6318500545564818E-2</v>
      </c>
      <c r="G6714" s="25">
        <v>7.3534703695121897E-2</v>
      </c>
    </row>
    <row r="6715" spans="1:7" x14ac:dyDescent="0.35">
      <c r="A6715" s="9" t="str">
        <f t="shared" si="222"/>
        <v>CONSUMO PER CAPITA (kg ó litros por individuo)BOLLERIA SALADADE 60 A 75 AÑOS</v>
      </c>
      <c r="C6715" s="9">
        <v>0</v>
      </c>
      <c r="D6715" t="s">
        <v>168</v>
      </c>
      <c r="E6715" s="25">
        <v>5.2120483832317085E-2</v>
      </c>
      <c r="F6715" s="25">
        <v>6.5578583076058905E-2</v>
      </c>
      <c r="G6715" s="25">
        <v>3.9725576495187348E-2</v>
      </c>
    </row>
    <row r="6716" spans="1:7" x14ac:dyDescent="0.35">
      <c r="A6716" s="9" t="str">
        <f t="shared" si="222"/>
        <v>CONSUMO PER CAPITA (kg ó litros por individuo)BOLLERIA SALADANIVEL ALTO</v>
      </c>
      <c r="C6716" s="9">
        <v>0</v>
      </c>
      <c r="D6716" t="s">
        <v>256</v>
      </c>
      <c r="E6716" s="25">
        <v>4.7490588843468629E-2</v>
      </c>
      <c r="F6716" s="25">
        <v>5.0031115831987737E-2</v>
      </c>
      <c r="G6716" s="25">
        <v>5.4033387161481095E-2</v>
      </c>
    </row>
    <row r="6717" spans="1:7" x14ac:dyDescent="0.35">
      <c r="A6717" s="9" t="str">
        <f t="shared" si="222"/>
        <v>CONSUMO PER CAPITA (kg ó litros por individuo)BOLLERIA SALADANIVEL MEDIO ALTO</v>
      </c>
      <c r="C6717" s="9">
        <v>0</v>
      </c>
      <c r="D6717" t="s">
        <v>257</v>
      </c>
      <c r="E6717" s="25">
        <v>5.7780467334649151E-2</v>
      </c>
      <c r="F6717" s="25">
        <v>5.867398081961038E-2</v>
      </c>
      <c r="G6717" s="25">
        <v>6.7860597590320232E-2</v>
      </c>
    </row>
    <row r="6718" spans="1:7" x14ac:dyDescent="0.35">
      <c r="A6718" s="9" t="str">
        <f t="shared" si="222"/>
        <v>CONSUMO PER CAPITA (kg ó litros por individuo)BOLLERIA SALADANIVEL MEDIO</v>
      </c>
      <c r="C6718" s="9">
        <v>0</v>
      </c>
      <c r="D6718" t="s">
        <v>258</v>
      </c>
      <c r="E6718" s="25">
        <v>5.0889448433076849E-2</v>
      </c>
      <c r="F6718" s="25">
        <v>4.9390436836948173E-2</v>
      </c>
      <c r="G6718" s="25">
        <v>3.6656928323429719E-2</v>
      </c>
    </row>
    <row r="6719" spans="1:7" x14ac:dyDescent="0.35">
      <c r="A6719" s="9" t="str">
        <f t="shared" si="222"/>
        <v>CONSUMO PER CAPITA (kg ó litros por individuo)BOLLERIA SALADANIVEL MEDIO BAJO</v>
      </c>
      <c r="C6719" s="9">
        <v>0</v>
      </c>
      <c r="D6719" t="s">
        <v>259</v>
      </c>
      <c r="E6719" s="25">
        <v>3.6996962708897609E-2</v>
      </c>
      <c r="F6719" s="25">
        <v>7.1542707650830664E-2</v>
      </c>
      <c r="G6719" s="25">
        <v>4.4709769613610735E-2</v>
      </c>
    </row>
    <row r="6720" spans="1:7" x14ac:dyDescent="0.35">
      <c r="A6720" s="9" t="str">
        <f t="shared" si="222"/>
        <v>CONSUMO PER CAPITA (kg ó litros por individuo)BOLLERIA SALADANIVEL BAJO</v>
      </c>
      <c r="C6720" s="9">
        <v>0</v>
      </c>
      <c r="D6720" t="s">
        <v>260</v>
      </c>
      <c r="E6720" s="25">
        <v>6.2892978169801231E-2</v>
      </c>
      <c r="F6720" s="25">
        <v>7.2861725217977E-2</v>
      </c>
      <c r="G6720" s="25">
        <v>4.6308414885001779E-2</v>
      </c>
    </row>
    <row r="6721" spans="1:7" x14ac:dyDescent="0.35">
      <c r="A6721" s="9" t="str">
        <f t="shared" si="222"/>
        <v>CONSUMO PER CAPITA (kg ó litros por individuo)BOLLERIA SALADAHOMBRE</v>
      </c>
      <c r="C6721" s="9">
        <v>0</v>
      </c>
      <c r="D6721" t="s">
        <v>173</v>
      </c>
      <c r="E6721" s="25">
        <v>3.8875903166856643E-2</v>
      </c>
      <c r="F6721" s="25">
        <v>3.7706832249537706E-2</v>
      </c>
      <c r="G6721" s="25">
        <v>3.3198825267093682E-2</v>
      </c>
    </row>
    <row r="6722" spans="1:7" x14ac:dyDescent="0.35">
      <c r="A6722" s="9" t="str">
        <f t="shared" si="222"/>
        <v>CONSUMO PER CAPITA (kg ó litros por individuo)BOLLERIA SALADAMUJER</v>
      </c>
      <c r="C6722" s="9">
        <v>0</v>
      </c>
      <c r="D6722" t="s">
        <v>174</v>
      </c>
      <c r="E6722" s="25">
        <v>6.4607912077793803E-2</v>
      </c>
      <c r="F6722" s="25">
        <v>8.1164400717871857E-2</v>
      </c>
      <c r="G6722" s="25">
        <v>6.3996826793500147E-2</v>
      </c>
    </row>
    <row r="6723" spans="1:7" x14ac:dyDescent="0.35">
      <c r="A6723" s="9" t="str">
        <f>$B$4683&amp;$C$6723&amp;D6723</f>
        <v>CONSUMO PER CAPITA (kg ó litros por individuo)BOLLERIA DULCET.ESPAÑA</v>
      </c>
      <c r="C6723" s="9" t="s">
        <v>273</v>
      </c>
      <c r="D6723" t="s">
        <v>145</v>
      </c>
      <c r="E6723" s="25">
        <v>1.4258865264843428</v>
      </c>
      <c r="F6723" s="25">
        <v>1.3761496355183143</v>
      </c>
      <c r="G6723" s="25">
        <v>1.3144152000678015</v>
      </c>
    </row>
    <row r="6724" spans="1:7" x14ac:dyDescent="0.35">
      <c r="A6724" s="9" t="str">
        <f t="shared" ref="A6724:A6752" si="223">$B$4683&amp;$C$6723&amp;D6724</f>
        <v>CONSUMO PER CAPITA (kg ó litros por individuo)BOLLERIA DULCEBCN AM</v>
      </c>
      <c r="C6724" s="9">
        <v>0</v>
      </c>
      <c r="D6724" t="s">
        <v>147</v>
      </c>
      <c r="E6724" s="25">
        <v>2.1909921107142623</v>
      </c>
      <c r="F6724" s="25">
        <v>2.0715194759027513</v>
      </c>
      <c r="G6724" s="25">
        <v>2.0726057166055516</v>
      </c>
    </row>
    <row r="6725" spans="1:7" x14ac:dyDescent="0.35">
      <c r="A6725" s="9" t="str">
        <f t="shared" si="223"/>
        <v>CONSUMO PER CAPITA (kg ó litros por individuo)BOLLERIA DULCEREST.CAT ARAGON</v>
      </c>
      <c r="C6725" s="9">
        <v>0</v>
      </c>
      <c r="D6725" t="s">
        <v>148</v>
      </c>
      <c r="E6725" s="25">
        <v>1.6671081329476118</v>
      </c>
      <c r="F6725" s="25">
        <v>1.7977176770272536</v>
      </c>
      <c r="G6725" s="25">
        <v>1.8335232232246668</v>
      </c>
    </row>
    <row r="6726" spans="1:7" x14ac:dyDescent="0.35">
      <c r="A6726" s="9" t="str">
        <f t="shared" si="223"/>
        <v>CONSUMO PER CAPITA (kg ó litros por individuo)BOLLERIA DULCELEVANTE</v>
      </c>
      <c r="C6726" s="9">
        <v>0</v>
      </c>
      <c r="D6726" t="s">
        <v>149</v>
      </c>
      <c r="E6726" s="25">
        <v>1.1204516420969419</v>
      </c>
      <c r="F6726" s="25">
        <v>1.1543646122620135</v>
      </c>
      <c r="G6726" s="25">
        <v>1.0110813432120043</v>
      </c>
    </row>
    <row r="6727" spans="1:7" x14ac:dyDescent="0.35">
      <c r="A6727" s="9" t="str">
        <f t="shared" si="223"/>
        <v>CONSUMO PER CAPITA (kg ó litros por individuo)BOLLERIA DULCEANDALUCIA</v>
      </c>
      <c r="C6727" s="9">
        <v>0</v>
      </c>
      <c r="D6727" t="s">
        <v>150</v>
      </c>
      <c r="E6727" s="25">
        <v>1.0137163844406958</v>
      </c>
      <c r="F6727" s="25">
        <v>0.74551759623357683</v>
      </c>
      <c r="G6727" s="25">
        <v>0.77331461870899632</v>
      </c>
    </row>
    <row r="6728" spans="1:7" x14ac:dyDescent="0.35">
      <c r="A6728" s="9" t="str">
        <f t="shared" si="223"/>
        <v>CONSUMO PER CAPITA (kg ó litros por individuo)BOLLERIA DULCEMDD AM</v>
      </c>
      <c r="C6728" s="9">
        <v>0</v>
      </c>
      <c r="D6728" t="s">
        <v>151</v>
      </c>
      <c r="E6728" s="25">
        <v>1.9108818093875806</v>
      </c>
      <c r="F6728" s="25">
        <v>1.9352034699578935</v>
      </c>
      <c r="G6728" s="25">
        <v>1.8337996945427197</v>
      </c>
    </row>
    <row r="6729" spans="1:7" x14ac:dyDescent="0.35">
      <c r="A6729" s="9" t="str">
        <f t="shared" si="223"/>
        <v>CONSUMO PER CAPITA (kg ó litros por individuo)BOLLERIA DULCERTO CENTRO</v>
      </c>
      <c r="C6729" s="9">
        <v>0</v>
      </c>
      <c r="D6729" t="s">
        <v>152</v>
      </c>
      <c r="E6729" s="25">
        <v>1.202736151714932</v>
      </c>
      <c r="F6729" s="25">
        <v>1.0091658367390055</v>
      </c>
      <c r="G6729" s="25">
        <v>0.82221977406399394</v>
      </c>
    </row>
    <row r="6730" spans="1:7" x14ac:dyDescent="0.35">
      <c r="A6730" s="9" t="str">
        <f t="shared" si="223"/>
        <v>CONSUMO PER CAPITA (kg ó litros por individuo)BOLLERIA DULCENORTE-CENTRO</v>
      </c>
      <c r="C6730" s="9">
        <v>0</v>
      </c>
      <c r="D6730" t="s">
        <v>153</v>
      </c>
      <c r="E6730" s="25">
        <v>1.4873559228058935</v>
      </c>
      <c r="F6730" s="25">
        <v>1.4797713006877744</v>
      </c>
      <c r="G6730" s="25">
        <v>1.4550093103884738</v>
      </c>
    </row>
    <row r="6731" spans="1:7" x14ac:dyDescent="0.35">
      <c r="A6731" s="9" t="str">
        <f t="shared" si="223"/>
        <v>CONSUMO PER CAPITA (kg ó litros por individuo)BOLLERIA DULCENOROESTE</v>
      </c>
      <c r="C6731" s="9">
        <v>0</v>
      </c>
      <c r="D6731" t="s">
        <v>154</v>
      </c>
      <c r="E6731" s="25">
        <v>1.1872601908018823</v>
      </c>
      <c r="F6731" s="25">
        <v>1.3041051501316085</v>
      </c>
      <c r="G6731" s="25">
        <v>1.124065886065571</v>
      </c>
    </row>
    <row r="6732" spans="1:7" x14ac:dyDescent="0.35">
      <c r="A6732" s="9" t="str">
        <f t="shared" si="223"/>
        <v>CONSUMO PER CAPITA (kg ó litros por individuo)BOLLERIA DULCE&lt;2MIL</v>
      </c>
      <c r="C6732" s="9">
        <v>0</v>
      </c>
      <c r="D6732" t="s">
        <v>155</v>
      </c>
      <c r="E6732" s="25">
        <v>1.1101161620500457</v>
      </c>
      <c r="F6732" s="25">
        <v>1.3391302532720684</v>
      </c>
      <c r="G6732" s="25">
        <v>1.455068779424221</v>
      </c>
    </row>
    <row r="6733" spans="1:7" x14ac:dyDescent="0.35">
      <c r="A6733" s="9" t="str">
        <f t="shared" si="223"/>
        <v>CONSUMO PER CAPITA (kg ó litros por individuo)BOLLERIA DULCE2-5MIL</v>
      </c>
      <c r="C6733" s="9">
        <v>0</v>
      </c>
      <c r="D6733" t="s">
        <v>156</v>
      </c>
      <c r="E6733" s="25">
        <v>1.043562485831941</v>
      </c>
      <c r="F6733" s="25">
        <v>0.89640859057782396</v>
      </c>
      <c r="G6733" s="25">
        <v>0.67451287506052504</v>
      </c>
    </row>
    <row r="6734" spans="1:7" x14ac:dyDescent="0.35">
      <c r="A6734" s="9" t="str">
        <f t="shared" si="223"/>
        <v>CONSUMO PER CAPITA (kg ó litros por individuo)BOLLERIA DULCE5-10MIL</v>
      </c>
      <c r="C6734" s="9">
        <v>0</v>
      </c>
      <c r="D6734" t="s">
        <v>157</v>
      </c>
      <c r="E6734" s="25">
        <v>1.3725838351257997</v>
      </c>
      <c r="F6734" s="25">
        <v>1.1440987669021068</v>
      </c>
      <c r="G6734" s="25">
        <v>0.91111519977757527</v>
      </c>
    </row>
    <row r="6735" spans="1:7" x14ac:dyDescent="0.35">
      <c r="A6735" s="9" t="str">
        <f t="shared" si="223"/>
        <v>CONSUMO PER CAPITA (kg ó litros por individuo)BOLLERIA DULCE10-30MIL</v>
      </c>
      <c r="C6735" s="9">
        <v>0</v>
      </c>
      <c r="D6735" t="s">
        <v>158</v>
      </c>
      <c r="E6735" s="25">
        <v>1.146425376372963</v>
      </c>
      <c r="F6735" s="25">
        <v>1.2179877314432968</v>
      </c>
      <c r="G6735" s="25">
        <v>1.2297100630524309</v>
      </c>
    </row>
    <row r="6736" spans="1:7" x14ac:dyDescent="0.35">
      <c r="A6736" s="9" t="str">
        <f t="shared" si="223"/>
        <v>CONSUMO PER CAPITA (kg ó litros por individuo)BOLLERIA DULCE30-100MIL</v>
      </c>
      <c r="C6736" s="9">
        <v>0</v>
      </c>
      <c r="D6736" t="s">
        <v>159</v>
      </c>
      <c r="E6736" s="25">
        <v>1.476705868984175</v>
      </c>
      <c r="F6736" s="25">
        <v>1.3974657859025217</v>
      </c>
      <c r="G6736" s="25">
        <v>1.3385727530027998</v>
      </c>
    </row>
    <row r="6737" spans="1:7" x14ac:dyDescent="0.35">
      <c r="A6737" s="9" t="str">
        <f t="shared" si="223"/>
        <v>CONSUMO PER CAPITA (kg ó litros por individuo)BOLLERIA DULCE100-200MIL</v>
      </c>
      <c r="C6737" s="9">
        <v>0</v>
      </c>
      <c r="D6737" t="s">
        <v>160</v>
      </c>
      <c r="E6737" s="25">
        <v>1.1715522641295395</v>
      </c>
      <c r="F6737" s="25">
        <v>1.1655771133169837</v>
      </c>
      <c r="G6737" s="25">
        <v>1.1458725816671229</v>
      </c>
    </row>
    <row r="6738" spans="1:7" x14ac:dyDescent="0.35">
      <c r="A6738" s="9" t="str">
        <f t="shared" si="223"/>
        <v>CONSUMO PER CAPITA (kg ó litros por individuo)BOLLERIA DULCE200-500MIL</v>
      </c>
      <c r="C6738" s="9">
        <v>0</v>
      </c>
      <c r="D6738" t="s">
        <v>161</v>
      </c>
      <c r="E6738" s="25">
        <v>1.7010356091583703</v>
      </c>
      <c r="F6738" s="25">
        <v>1.6160990395344321</v>
      </c>
      <c r="G6738" s="25">
        <v>1.4584478420049025</v>
      </c>
    </row>
    <row r="6739" spans="1:7" x14ac:dyDescent="0.35">
      <c r="A6739" s="9" t="str">
        <f t="shared" si="223"/>
        <v>CONSUMO PER CAPITA (kg ó litros por individuo)BOLLERIA DULCE&gt;500MIL</v>
      </c>
      <c r="C6739" s="9">
        <v>0</v>
      </c>
      <c r="D6739" t="s">
        <v>162</v>
      </c>
      <c r="E6739" s="25">
        <v>1.8772668437616966</v>
      </c>
      <c r="F6739" s="25">
        <v>1.7693295781333611</v>
      </c>
      <c r="G6739" s="25">
        <v>1.7738411728139416</v>
      </c>
    </row>
    <row r="6740" spans="1:7" x14ac:dyDescent="0.35">
      <c r="A6740" s="9" t="str">
        <f t="shared" si="223"/>
        <v>CONSUMO PER CAPITA (kg ó litros por individuo)BOLLERIA DULCEDE 15 A 19 AÑOS</v>
      </c>
      <c r="C6740" s="9">
        <v>0</v>
      </c>
      <c r="D6740" t="s">
        <v>163</v>
      </c>
      <c r="E6740" s="25">
        <v>0.83195528565845345</v>
      </c>
      <c r="F6740" s="25">
        <v>0.62181852704394214</v>
      </c>
      <c r="G6740" s="25">
        <v>0.67433381662165415</v>
      </c>
    </row>
    <row r="6741" spans="1:7" x14ac:dyDescent="0.35">
      <c r="A6741" s="9" t="str">
        <f t="shared" si="223"/>
        <v>CONSUMO PER CAPITA (kg ó litros por individuo)BOLLERIA DULCEDE 20 A 24 AÑOS</v>
      </c>
      <c r="C6741" s="9">
        <v>0</v>
      </c>
      <c r="D6741" t="s">
        <v>164</v>
      </c>
      <c r="E6741" s="25">
        <v>0.70471895644836158</v>
      </c>
      <c r="F6741" s="25">
        <v>0.57297824856003376</v>
      </c>
      <c r="G6741" s="25">
        <v>0.41326058212879402</v>
      </c>
    </row>
    <row r="6742" spans="1:7" x14ac:dyDescent="0.35">
      <c r="A6742" s="9" t="str">
        <f t="shared" si="223"/>
        <v>CONSUMO PER CAPITA (kg ó litros por individuo)BOLLERIA DULCEDE 25 A 34 AÑOS</v>
      </c>
      <c r="C6742" s="9">
        <v>0</v>
      </c>
      <c r="D6742" t="s">
        <v>165</v>
      </c>
      <c r="E6742" s="25">
        <v>0.77744129059816858</v>
      </c>
      <c r="F6742" s="25">
        <v>0.73979914185113871</v>
      </c>
      <c r="G6742" s="25">
        <v>0.64183390095411508</v>
      </c>
    </row>
    <row r="6743" spans="1:7" x14ac:dyDescent="0.35">
      <c r="A6743" s="9" t="str">
        <f t="shared" si="223"/>
        <v>CONSUMO PER CAPITA (kg ó litros por individuo)BOLLERIA DULCEDE 35 A 49 AÑOS</v>
      </c>
      <c r="C6743" s="9">
        <v>0</v>
      </c>
      <c r="D6743" t="s">
        <v>166</v>
      </c>
      <c r="E6743" s="25">
        <v>1.2823250614954871</v>
      </c>
      <c r="F6743" s="25">
        <v>1.1944657259169196</v>
      </c>
      <c r="G6743" s="25">
        <v>1.0221668499884899</v>
      </c>
    </row>
    <row r="6744" spans="1:7" x14ac:dyDescent="0.35">
      <c r="A6744" s="9" t="str">
        <f t="shared" si="223"/>
        <v>CONSUMO PER CAPITA (kg ó litros por individuo)BOLLERIA DULCEDE 50 A 59 AÑOS</v>
      </c>
      <c r="C6744" s="9">
        <v>0</v>
      </c>
      <c r="D6744" t="s">
        <v>167</v>
      </c>
      <c r="E6744" s="25">
        <v>1.9716398110483442</v>
      </c>
      <c r="F6744" s="25">
        <v>1.8548573006855846</v>
      </c>
      <c r="G6744" s="25">
        <v>1.8695305525706314</v>
      </c>
    </row>
    <row r="6745" spans="1:7" x14ac:dyDescent="0.35">
      <c r="A6745" s="9" t="str">
        <f t="shared" si="223"/>
        <v>CONSUMO PER CAPITA (kg ó litros por individuo)BOLLERIA DULCEDE 60 A 75 AÑOS</v>
      </c>
      <c r="C6745" s="9">
        <v>0</v>
      </c>
      <c r="D6745" t="s">
        <v>168</v>
      </c>
      <c r="E6745" s="25">
        <v>1.9416235266687527</v>
      </c>
      <c r="F6745" s="25">
        <v>2.0583867132834426</v>
      </c>
      <c r="G6745" s="25">
        <v>2.0845597463339356</v>
      </c>
    </row>
    <row r="6746" spans="1:7" x14ac:dyDescent="0.35">
      <c r="A6746" s="9" t="str">
        <f t="shared" si="223"/>
        <v>CONSUMO PER CAPITA (kg ó litros por individuo)BOLLERIA DULCENIVEL ALTO</v>
      </c>
      <c r="C6746" s="9">
        <v>0</v>
      </c>
      <c r="D6746" t="s">
        <v>256</v>
      </c>
      <c r="E6746" s="25">
        <v>1.4259792396968773</v>
      </c>
      <c r="F6746" s="25">
        <v>1.3376915763052979</v>
      </c>
      <c r="G6746" s="25">
        <v>1.1799939060374027</v>
      </c>
    </row>
    <row r="6747" spans="1:7" x14ac:dyDescent="0.35">
      <c r="A6747" s="9" t="str">
        <f t="shared" si="223"/>
        <v>CONSUMO PER CAPITA (kg ó litros por individuo)BOLLERIA DULCENIVEL MEDIO ALTO</v>
      </c>
      <c r="C6747" s="9">
        <v>0</v>
      </c>
      <c r="D6747" t="s">
        <v>257</v>
      </c>
      <c r="E6747" s="25">
        <v>1.1453447007303403</v>
      </c>
      <c r="F6747" s="25">
        <v>1.1762790975484188</v>
      </c>
      <c r="G6747" s="25">
        <v>1.2195332979764866</v>
      </c>
    </row>
    <row r="6748" spans="1:7" x14ac:dyDescent="0.35">
      <c r="A6748" s="9" t="str">
        <f t="shared" si="223"/>
        <v>CONSUMO PER CAPITA (kg ó litros por individuo)BOLLERIA DULCENIVEL MEDIO</v>
      </c>
      <c r="C6748" s="9">
        <v>0</v>
      </c>
      <c r="D6748" t="s">
        <v>258</v>
      </c>
      <c r="E6748" s="25">
        <v>1.4354975792388172</v>
      </c>
      <c r="F6748" s="25">
        <v>1.4491112280814193</v>
      </c>
      <c r="G6748" s="25">
        <v>1.1835606947110833</v>
      </c>
    </row>
    <row r="6749" spans="1:7" x14ac:dyDescent="0.35">
      <c r="A6749" s="9" t="str">
        <f t="shared" si="223"/>
        <v>CONSUMO PER CAPITA (kg ó litros por individuo)BOLLERIA DULCENIVEL MEDIO BAJO</v>
      </c>
      <c r="C6749" s="9">
        <v>0</v>
      </c>
      <c r="D6749" t="s">
        <v>259</v>
      </c>
      <c r="E6749" s="25">
        <v>1.1015847537244003</v>
      </c>
      <c r="F6749" s="25">
        <v>1.1133318025234915</v>
      </c>
      <c r="G6749" s="25">
        <v>1.4842242556267597</v>
      </c>
    </row>
    <row r="6750" spans="1:7" x14ac:dyDescent="0.35">
      <c r="A6750" s="9" t="str">
        <f t="shared" si="223"/>
        <v>CONSUMO PER CAPITA (kg ó litros por individuo)BOLLERIA DULCENIVEL BAJO</v>
      </c>
      <c r="C6750" s="9">
        <v>0</v>
      </c>
      <c r="D6750" t="s">
        <v>260</v>
      </c>
      <c r="E6750" s="25">
        <v>1.8159834702484754</v>
      </c>
      <c r="F6750" s="25">
        <v>1.6399666558761958</v>
      </c>
      <c r="G6750" s="25">
        <v>1.5486992892324385</v>
      </c>
    </row>
    <row r="6751" spans="1:7" x14ac:dyDescent="0.35">
      <c r="A6751" s="9" t="str">
        <f t="shared" si="223"/>
        <v>CONSUMO PER CAPITA (kg ó litros por individuo)BOLLERIA DULCEHOMBRE</v>
      </c>
      <c r="C6751" s="9">
        <v>0</v>
      </c>
      <c r="D6751" t="s">
        <v>173</v>
      </c>
      <c r="E6751" s="25">
        <v>1.2295561762459082</v>
      </c>
      <c r="F6751" s="25">
        <v>1.1755956292915648</v>
      </c>
      <c r="G6751" s="25">
        <v>1.1721315701961694</v>
      </c>
    </row>
    <row r="6752" spans="1:7" x14ac:dyDescent="0.35">
      <c r="A6752" s="9" t="str">
        <f t="shared" si="223"/>
        <v>CONSUMO PER CAPITA (kg ó litros por individuo)BOLLERIA DULCEMUJER</v>
      </c>
      <c r="C6752" s="9">
        <v>0</v>
      </c>
      <c r="D6752" t="s">
        <v>174</v>
      </c>
      <c r="E6752" s="25">
        <v>1.6201919545551704</v>
      </c>
      <c r="F6752" s="25">
        <v>1.5743125056772873</v>
      </c>
      <c r="G6752" s="25">
        <v>1.4548730908602452</v>
      </c>
    </row>
    <row r="6753" spans="1:7" x14ac:dyDescent="0.35">
      <c r="A6753" s="9" t="str">
        <f>$B$4683&amp;$C$6753&amp;D6753</f>
        <v>CONSUMO PER CAPITA (kg ó litros por individuo)PAL.PAN+BARRIT+TORTITT.ESPAÑA</v>
      </c>
      <c r="C6753" s="9" t="s">
        <v>274</v>
      </c>
      <c r="D6753" t="s">
        <v>145</v>
      </c>
      <c r="E6753" s="25">
        <v>7.9118803706077115E-2</v>
      </c>
      <c r="F6753" s="25">
        <v>6.8566974168912068E-2</v>
      </c>
      <c r="G6753" s="25">
        <v>7.3158383720864695E-2</v>
      </c>
    </row>
    <row r="6754" spans="1:7" x14ac:dyDescent="0.35">
      <c r="A6754" s="9" t="str">
        <f t="shared" ref="A6754:A6782" si="224">$B$4683&amp;$C$6753&amp;D6754</f>
        <v>CONSUMO PER CAPITA (kg ó litros por individuo)PAL.PAN+BARRIT+TORTITBCN AM</v>
      </c>
      <c r="C6754" s="9">
        <v>0</v>
      </c>
      <c r="D6754" t="s">
        <v>147</v>
      </c>
      <c r="E6754" s="25">
        <v>9.6838808466992429E-2</v>
      </c>
      <c r="F6754" s="25">
        <v>0.13607164717267151</v>
      </c>
      <c r="G6754" s="25">
        <v>9.3720910836170568E-2</v>
      </c>
    </row>
    <row r="6755" spans="1:7" x14ac:dyDescent="0.35">
      <c r="A6755" s="9" t="str">
        <f t="shared" si="224"/>
        <v>CONSUMO PER CAPITA (kg ó litros por individuo)PAL.PAN+BARRIT+TORTITREST.CAT ARAGON</v>
      </c>
      <c r="C6755" s="9">
        <v>0</v>
      </c>
      <c r="D6755" t="s">
        <v>148</v>
      </c>
      <c r="E6755" s="25">
        <v>7.4003352503822548E-2</v>
      </c>
      <c r="F6755" s="25">
        <v>7.1018713851668608E-2</v>
      </c>
      <c r="G6755" s="25">
        <v>8.689947739218315E-2</v>
      </c>
    </row>
    <row r="6756" spans="1:7" x14ac:dyDescent="0.35">
      <c r="A6756" s="9" t="str">
        <f t="shared" si="224"/>
        <v>CONSUMO PER CAPITA (kg ó litros por individuo)PAL.PAN+BARRIT+TORTITLEVANTE</v>
      </c>
      <c r="C6756" s="9">
        <v>0</v>
      </c>
      <c r="D6756" t="s">
        <v>149</v>
      </c>
      <c r="E6756" s="25">
        <v>0.1336221003179508</v>
      </c>
      <c r="F6756" s="25">
        <v>8.9642610298977188E-2</v>
      </c>
      <c r="G6756" s="25">
        <v>7.4727020460447241E-2</v>
      </c>
    </row>
    <row r="6757" spans="1:7" x14ac:dyDescent="0.35">
      <c r="A6757" s="9" t="str">
        <f t="shared" si="224"/>
        <v>CONSUMO PER CAPITA (kg ó litros por individuo)PAL.PAN+BARRIT+TORTITANDALUCIA</v>
      </c>
      <c r="C6757" s="9">
        <v>0</v>
      </c>
      <c r="D6757" t="s">
        <v>150</v>
      </c>
      <c r="E6757" s="25">
        <v>7.9365234567723583E-2</v>
      </c>
      <c r="F6757" s="25">
        <v>6.8591341043828705E-2</v>
      </c>
      <c r="G6757" s="25">
        <v>7.5894613201786101E-2</v>
      </c>
    </row>
    <row r="6758" spans="1:7" x14ac:dyDescent="0.35">
      <c r="A6758" s="9" t="str">
        <f t="shared" si="224"/>
        <v>CONSUMO PER CAPITA (kg ó litros por individuo)PAL.PAN+BARRIT+TORTITMDD AM</v>
      </c>
      <c r="C6758" s="9">
        <v>0</v>
      </c>
      <c r="D6758" t="s">
        <v>151</v>
      </c>
      <c r="E6758" s="25">
        <v>4.352438295654143E-2</v>
      </c>
      <c r="F6758" s="25">
        <v>4.645359559667217E-2</v>
      </c>
      <c r="G6758" s="25">
        <v>7.1625682574240554E-2</v>
      </c>
    </row>
    <row r="6759" spans="1:7" x14ac:dyDescent="0.35">
      <c r="A6759" s="9" t="str">
        <f t="shared" si="224"/>
        <v>CONSUMO PER CAPITA (kg ó litros por individuo)PAL.PAN+BARRIT+TORTITRTO CENTRO</v>
      </c>
      <c r="C6759" s="9">
        <v>0</v>
      </c>
      <c r="D6759" t="s">
        <v>152</v>
      </c>
      <c r="E6759" s="25">
        <v>7.0945777063642343E-2</v>
      </c>
      <c r="F6759" s="25">
        <v>4.7032943377890053E-2</v>
      </c>
      <c r="G6759" s="25">
        <v>4.5039850876980203E-2</v>
      </c>
    </row>
    <row r="6760" spans="1:7" x14ac:dyDescent="0.35">
      <c r="A6760" s="9" t="str">
        <f t="shared" si="224"/>
        <v>CONSUMO PER CAPITA (kg ó litros por individuo)PAL.PAN+BARRIT+TORTITNORTE-CENTRO</v>
      </c>
      <c r="C6760" s="9">
        <v>0</v>
      </c>
      <c r="D6760" t="s">
        <v>153</v>
      </c>
      <c r="E6760" s="25">
        <v>7.2348406311684474E-2</v>
      </c>
      <c r="F6760" s="25">
        <v>4.5982989766903501E-2</v>
      </c>
      <c r="G6760" s="25">
        <v>7.6356698357424951E-2</v>
      </c>
    </row>
    <row r="6761" spans="1:7" x14ac:dyDescent="0.35">
      <c r="A6761" s="9" t="str">
        <f t="shared" si="224"/>
        <v>CONSUMO PER CAPITA (kg ó litros por individuo)PAL.PAN+BARRIT+TORTITNOROESTE</v>
      </c>
      <c r="C6761" s="9">
        <v>0</v>
      </c>
      <c r="D6761" t="s">
        <v>154</v>
      </c>
      <c r="E6761" s="25">
        <v>4.2180666925634262E-2</v>
      </c>
      <c r="F6761" s="25">
        <v>3.6646963159608179E-2</v>
      </c>
      <c r="G6761" s="25">
        <v>5.1520434126763687E-2</v>
      </c>
    </row>
    <row r="6762" spans="1:7" x14ac:dyDescent="0.35">
      <c r="A6762" s="9" t="str">
        <f t="shared" si="224"/>
        <v>CONSUMO PER CAPITA (kg ó litros por individuo)PAL.PAN+BARRIT+TORTIT&lt;2MIL</v>
      </c>
      <c r="C6762" s="9">
        <v>0</v>
      </c>
      <c r="D6762" t="s">
        <v>155</v>
      </c>
      <c r="E6762" s="25">
        <v>3.3126783623595203E-2</v>
      </c>
      <c r="F6762" s="25">
        <v>4.9220402602342818E-2</v>
      </c>
      <c r="G6762" s="25">
        <v>4.4948809618585661E-2</v>
      </c>
    </row>
    <row r="6763" spans="1:7" x14ac:dyDescent="0.35">
      <c r="A6763" s="9" t="str">
        <f t="shared" si="224"/>
        <v>CONSUMO PER CAPITA (kg ó litros por individuo)PAL.PAN+BARRIT+TORTIT2-5MIL</v>
      </c>
      <c r="C6763" s="9">
        <v>0</v>
      </c>
      <c r="D6763" t="s">
        <v>156</v>
      </c>
      <c r="E6763" s="25">
        <v>4.9682783938671767E-2</v>
      </c>
      <c r="F6763" s="25">
        <v>2.1585256781455075E-2</v>
      </c>
      <c r="G6763" s="25">
        <v>2.3152676205260802E-2</v>
      </c>
    </row>
    <row r="6764" spans="1:7" x14ac:dyDescent="0.35">
      <c r="A6764" s="9" t="str">
        <f t="shared" si="224"/>
        <v>CONSUMO PER CAPITA (kg ó litros por individuo)PAL.PAN+BARRIT+TORTIT5-10MIL</v>
      </c>
      <c r="C6764" s="9">
        <v>0</v>
      </c>
      <c r="D6764" t="s">
        <v>157</v>
      </c>
      <c r="E6764" s="25">
        <v>5.239433919871378E-2</v>
      </c>
      <c r="F6764" s="25">
        <v>4.7120651148519842E-2</v>
      </c>
      <c r="G6764" s="25">
        <v>3.2338972707688457E-2</v>
      </c>
    </row>
    <row r="6765" spans="1:7" x14ac:dyDescent="0.35">
      <c r="A6765" s="9" t="str">
        <f t="shared" si="224"/>
        <v>CONSUMO PER CAPITA (kg ó litros por individuo)PAL.PAN+BARRIT+TORTIT10-30MIL</v>
      </c>
      <c r="C6765" s="9">
        <v>0</v>
      </c>
      <c r="D6765" t="s">
        <v>158</v>
      </c>
      <c r="E6765" s="25">
        <v>9.7780179474047102E-2</v>
      </c>
      <c r="F6765" s="25">
        <v>8.6404738209834978E-2</v>
      </c>
      <c r="G6765" s="25">
        <v>8.2532777223879736E-2</v>
      </c>
    </row>
    <row r="6766" spans="1:7" x14ac:dyDescent="0.35">
      <c r="A6766" s="9" t="str">
        <f t="shared" si="224"/>
        <v>CONSUMO PER CAPITA (kg ó litros por individuo)PAL.PAN+BARRIT+TORTIT30-100MIL</v>
      </c>
      <c r="C6766" s="9">
        <v>0</v>
      </c>
      <c r="D6766" t="s">
        <v>159</v>
      </c>
      <c r="E6766" s="25">
        <v>0.10597237651940145</v>
      </c>
      <c r="F6766" s="25">
        <v>6.9128551888930329E-2</v>
      </c>
      <c r="G6766" s="25">
        <v>9.2029847772795492E-2</v>
      </c>
    </row>
    <row r="6767" spans="1:7" x14ac:dyDescent="0.35">
      <c r="A6767" s="9" t="str">
        <f t="shared" si="224"/>
        <v>CONSUMO PER CAPITA (kg ó litros por individuo)PAL.PAN+BARRIT+TORTIT100-200MIL</v>
      </c>
      <c r="C6767" s="9">
        <v>0</v>
      </c>
      <c r="D6767" t="s">
        <v>160</v>
      </c>
      <c r="E6767" s="25">
        <v>5.9990522347977797E-2</v>
      </c>
      <c r="F6767" s="25">
        <v>5.6415622874744116E-2</v>
      </c>
      <c r="G6767" s="25">
        <v>6.3198871380337945E-2</v>
      </c>
    </row>
    <row r="6768" spans="1:7" x14ac:dyDescent="0.35">
      <c r="A6768" s="9" t="str">
        <f t="shared" si="224"/>
        <v>CONSUMO PER CAPITA (kg ó litros por individuo)PAL.PAN+BARRIT+TORTIT200-500MIL</v>
      </c>
      <c r="C6768" s="9">
        <v>0</v>
      </c>
      <c r="D6768" t="s">
        <v>161</v>
      </c>
      <c r="E6768" s="25">
        <v>7.1690634443334456E-2</v>
      </c>
      <c r="F6768" s="25">
        <v>8.8823633868373636E-2</v>
      </c>
      <c r="G6768" s="25">
        <v>8.2934169542327948E-2</v>
      </c>
    </row>
    <row r="6769" spans="1:7" x14ac:dyDescent="0.35">
      <c r="A6769" s="9" t="str">
        <f t="shared" si="224"/>
        <v>CONSUMO PER CAPITA (kg ó litros por individuo)PAL.PAN+BARRIT+TORTIT&gt;500MIL</v>
      </c>
      <c r="C6769" s="9">
        <v>0</v>
      </c>
      <c r="D6769" t="s">
        <v>162</v>
      </c>
      <c r="E6769" s="25">
        <v>8.3464035661532474E-2</v>
      </c>
      <c r="F6769" s="25">
        <v>7.5757156204568729E-2</v>
      </c>
      <c r="G6769" s="25">
        <v>8.8020830404509268E-2</v>
      </c>
    </row>
    <row r="6770" spans="1:7" x14ac:dyDescent="0.35">
      <c r="A6770" s="9" t="str">
        <f t="shared" si="224"/>
        <v>CONSUMO PER CAPITA (kg ó litros por individuo)PAL.PAN+BARRIT+TORTITDE 15 A 19 AÑOS</v>
      </c>
      <c r="C6770" s="9">
        <v>0</v>
      </c>
      <c r="D6770" t="s">
        <v>163</v>
      </c>
      <c r="E6770" s="25">
        <v>5.9705575816810671E-2</v>
      </c>
      <c r="F6770" s="25">
        <v>5.7558674566666711E-2</v>
      </c>
      <c r="G6770" s="25">
        <v>4.7428717836070992E-2</v>
      </c>
    </row>
    <row r="6771" spans="1:7" x14ac:dyDescent="0.35">
      <c r="A6771" s="9" t="str">
        <f t="shared" si="224"/>
        <v>CONSUMO PER CAPITA (kg ó litros por individuo)PAL.PAN+BARRIT+TORTITDE 20 A 24 AÑOS</v>
      </c>
      <c r="C6771" s="9">
        <v>0</v>
      </c>
      <c r="D6771" t="s">
        <v>164</v>
      </c>
      <c r="E6771" s="25">
        <v>3.7043450229388389E-2</v>
      </c>
      <c r="F6771" s="25">
        <v>3.5741931522864971E-2</v>
      </c>
      <c r="G6771" s="25">
        <v>4.7102127352645358E-2</v>
      </c>
    </row>
    <row r="6772" spans="1:7" x14ac:dyDescent="0.35">
      <c r="A6772" s="9" t="str">
        <f t="shared" si="224"/>
        <v>CONSUMO PER CAPITA (kg ó litros por individuo)PAL.PAN+BARRIT+TORTITDE 25 A 34 AÑOS</v>
      </c>
      <c r="C6772" s="9">
        <v>0</v>
      </c>
      <c r="D6772" t="s">
        <v>165</v>
      </c>
      <c r="E6772" s="25">
        <v>5.6139101198136421E-2</v>
      </c>
      <c r="F6772" s="25">
        <v>4.815069028548629E-2</v>
      </c>
      <c r="G6772" s="25">
        <v>5.275631982416177E-2</v>
      </c>
    </row>
    <row r="6773" spans="1:7" x14ac:dyDescent="0.35">
      <c r="A6773" s="9" t="str">
        <f t="shared" si="224"/>
        <v>CONSUMO PER CAPITA (kg ó litros por individuo)PAL.PAN+BARRIT+TORTITDE 35 A 49 AÑOS</v>
      </c>
      <c r="C6773" s="9">
        <v>0</v>
      </c>
      <c r="D6773" t="s">
        <v>166</v>
      </c>
      <c r="E6773" s="25">
        <v>6.3470933517159628E-2</v>
      </c>
      <c r="F6773" s="25">
        <v>5.8349224339998958E-2</v>
      </c>
      <c r="G6773" s="25">
        <v>5.1604601989162079E-2</v>
      </c>
    </row>
    <row r="6774" spans="1:7" x14ac:dyDescent="0.35">
      <c r="A6774" s="9" t="str">
        <f t="shared" si="224"/>
        <v>CONSUMO PER CAPITA (kg ó litros por individuo)PAL.PAN+BARRIT+TORTITDE 50 A 59 AÑOS</v>
      </c>
      <c r="C6774" s="9">
        <v>0</v>
      </c>
      <c r="D6774" t="s">
        <v>167</v>
      </c>
      <c r="E6774" s="25">
        <v>0.10788165829284203</v>
      </c>
      <c r="F6774" s="25">
        <v>9.9773009017965097E-2</v>
      </c>
      <c r="G6774" s="25">
        <v>6.5472928272697573E-2</v>
      </c>
    </row>
    <row r="6775" spans="1:7" x14ac:dyDescent="0.35">
      <c r="A6775" s="9" t="str">
        <f t="shared" si="224"/>
        <v>CONSUMO PER CAPITA (kg ó litros por individuo)PAL.PAN+BARRIT+TORTITDE 60 A 75 AÑOS</v>
      </c>
      <c r="C6775" s="9">
        <v>0</v>
      </c>
      <c r="D6775" t="s">
        <v>168</v>
      </c>
      <c r="E6775" s="25">
        <v>0.1076377843828774</v>
      </c>
      <c r="F6775" s="25">
        <v>8.051724442189051E-2</v>
      </c>
      <c r="G6775" s="25">
        <v>0.13521074922180862</v>
      </c>
    </row>
    <row r="6776" spans="1:7" x14ac:dyDescent="0.35">
      <c r="A6776" s="9" t="str">
        <f t="shared" si="224"/>
        <v>CONSUMO PER CAPITA (kg ó litros por individuo)PAL.PAN+BARRIT+TORTITNIVEL ALTO</v>
      </c>
      <c r="C6776" s="9">
        <v>0</v>
      </c>
      <c r="D6776" t="s">
        <v>256</v>
      </c>
      <c r="E6776" s="25">
        <v>8.6342730278011023E-2</v>
      </c>
      <c r="F6776" s="25">
        <v>7.1755628506452923E-2</v>
      </c>
      <c r="G6776" s="25">
        <v>8.760987171393167E-2</v>
      </c>
    </row>
    <row r="6777" spans="1:7" x14ac:dyDescent="0.35">
      <c r="A6777" s="9" t="str">
        <f t="shared" si="224"/>
        <v>CONSUMO PER CAPITA (kg ó litros por individuo)PAL.PAN+BARRIT+TORTITNIVEL MEDIO ALTO</v>
      </c>
      <c r="C6777" s="9">
        <v>0</v>
      </c>
      <c r="D6777" t="s">
        <v>257</v>
      </c>
      <c r="E6777" s="25">
        <v>6.1820884297240815E-2</v>
      </c>
      <c r="F6777" s="25">
        <v>6.2513112925364961E-2</v>
      </c>
      <c r="G6777" s="25">
        <v>6.3529860878148658E-2</v>
      </c>
    </row>
    <row r="6778" spans="1:7" x14ac:dyDescent="0.35">
      <c r="A6778" s="9" t="str">
        <f t="shared" si="224"/>
        <v>CONSUMO PER CAPITA (kg ó litros por individuo)PAL.PAN+BARRIT+TORTITNIVEL MEDIO</v>
      </c>
      <c r="C6778" s="9">
        <v>0</v>
      </c>
      <c r="D6778" t="s">
        <v>258</v>
      </c>
      <c r="E6778" s="25">
        <v>9.7880761352780468E-2</v>
      </c>
      <c r="F6778" s="25">
        <v>8.1164417226312513E-2</v>
      </c>
      <c r="G6778" s="25">
        <v>6.4649873899039006E-2</v>
      </c>
    </row>
    <row r="6779" spans="1:7" x14ac:dyDescent="0.35">
      <c r="A6779" s="9" t="str">
        <f t="shared" si="224"/>
        <v>CONSUMO PER CAPITA (kg ó litros por individuo)PAL.PAN+BARRIT+TORTITNIVEL MEDIO BAJO</v>
      </c>
      <c r="C6779" s="9">
        <v>0</v>
      </c>
      <c r="D6779" t="s">
        <v>259</v>
      </c>
      <c r="E6779" s="25">
        <v>5.0395610634106608E-2</v>
      </c>
      <c r="F6779" s="25">
        <v>5.6246840998983909E-2</v>
      </c>
      <c r="G6779" s="25">
        <v>5.620999973116976E-2</v>
      </c>
    </row>
    <row r="6780" spans="1:7" x14ac:dyDescent="0.35">
      <c r="A6780" s="9" t="str">
        <f t="shared" si="224"/>
        <v>CONSUMO PER CAPITA (kg ó litros por individuo)PAL.PAN+BARRIT+TORTITNIVEL BAJO</v>
      </c>
      <c r="C6780" s="9">
        <v>0</v>
      </c>
      <c r="D6780" t="s">
        <v>260</v>
      </c>
      <c r="E6780" s="25">
        <v>8.1787730386737409E-2</v>
      </c>
      <c r="F6780" s="25">
        <v>6.3689479169794255E-2</v>
      </c>
      <c r="G6780" s="25">
        <v>8.7069002856840175E-2</v>
      </c>
    </row>
    <row r="6781" spans="1:7" x14ac:dyDescent="0.35">
      <c r="A6781" s="9" t="str">
        <f t="shared" si="224"/>
        <v>CONSUMO PER CAPITA (kg ó litros por individuo)PAL.PAN+BARRIT+TORTITHOMBRE</v>
      </c>
      <c r="C6781" s="9">
        <v>0</v>
      </c>
      <c r="D6781" t="s">
        <v>173</v>
      </c>
      <c r="E6781" s="25">
        <v>6.7480701720070424E-2</v>
      </c>
      <c r="F6781" s="25">
        <v>5.1475668336226688E-2</v>
      </c>
      <c r="G6781" s="25">
        <v>5.4679453904117228E-2</v>
      </c>
    </row>
    <row r="6782" spans="1:7" x14ac:dyDescent="0.35">
      <c r="A6782" s="9" t="str">
        <f t="shared" si="224"/>
        <v>CONSUMO PER CAPITA (kg ó litros por individuo)PAL.PAN+BARRIT+TORTITMUJER</v>
      </c>
      <c r="C6782" s="9">
        <v>0</v>
      </c>
      <c r="D6782" t="s">
        <v>174</v>
      </c>
      <c r="E6782" s="25">
        <v>9.0636968471964105E-2</v>
      </c>
      <c r="F6782" s="25">
        <v>8.5454574345630002E-2</v>
      </c>
      <c r="G6782" s="25">
        <v>9.1400150948705655E-2</v>
      </c>
    </row>
    <row r="6783" spans="1:7" x14ac:dyDescent="0.35">
      <c r="A6783" s="9" t="str">
        <f>$B$4683&amp;$C$6783&amp;D6783</f>
        <v>CONSUMO PER CAPITA (kg ó litros por individuo)PALITOS PANT.ESPAÑA</v>
      </c>
      <c r="C6783" s="9" t="s">
        <v>275</v>
      </c>
      <c r="D6783" t="s">
        <v>145</v>
      </c>
      <c r="E6783" s="25">
        <v>5.2931301313907095E-2</v>
      </c>
      <c r="F6783" s="25">
        <v>4.2443168163455225E-2</v>
      </c>
      <c r="G6783" s="25">
        <v>4.6852434265547194E-2</v>
      </c>
    </row>
    <row r="6784" spans="1:7" x14ac:dyDescent="0.35">
      <c r="A6784" s="9" t="str">
        <f t="shared" ref="A6784:A6812" si="225">$B$4683&amp;$C$6783&amp;D6784</f>
        <v>CONSUMO PER CAPITA (kg ó litros por individuo)PALITOS PANBCN AM</v>
      </c>
      <c r="C6784" s="9">
        <v>0</v>
      </c>
      <c r="D6784" t="s">
        <v>147</v>
      </c>
      <c r="E6784" s="25">
        <v>7.2213225195968872E-2</v>
      </c>
      <c r="F6784" s="25">
        <v>7.8263490989476908E-2</v>
      </c>
      <c r="G6784" s="25">
        <v>7.5069273346413778E-2</v>
      </c>
    </row>
    <row r="6785" spans="1:7" x14ac:dyDescent="0.35">
      <c r="A6785" s="9" t="str">
        <f t="shared" si="225"/>
        <v>CONSUMO PER CAPITA (kg ó litros por individuo)PALITOS PANREST.CAT ARAGON</v>
      </c>
      <c r="C6785" s="9">
        <v>0</v>
      </c>
      <c r="D6785" t="s">
        <v>148</v>
      </c>
      <c r="E6785" s="25">
        <v>4.4293809636516052E-2</v>
      </c>
      <c r="F6785" s="25">
        <v>3.9986171204918826E-2</v>
      </c>
      <c r="G6785" s="25">
        <v>4.5397591462452071E-2</v>
      </c>
    </row>
    <row r="6786" spans="1:7" x14ac:dyDescent="0.35">
      <c r="A6786" s="9" t="str">
        <f t="shared" si="225"/>
        <v>CONSUMO PER CAPITA (kg ó litros por individuo)PALITOS PANLEVANTE</v>
      </c>
      <c r="C6786" s="9">
        <v>0</v>
      </c>
      <c r="D6786" t="s">
        <v>149</v>
      </c>
      <c r="E6786" s="25">
        <v>9.0314313927291889E-2</v>
      </c>
      <c r="F6786" s="25">
        <v>5.1161952547725084E-2</v>
      </c>
      <c r="G6786" s="25">
        <v>3.9157927213803519E-2</v>
      </c>
    </row>
    <row r="6787" spans="1:7" x14ac:dyDescent="0.35">
      <c r="A6787" s="9" t="str">
        <f t="shared" si="225"/>
        <v>CONSUMO PER CAPITA (kg ó litros por individuo)PALITOS PANANDALUCIA</v>
      </c>
      <c r="C6787" s="9">
        <v>0</v>
      </c>
      <c r="D6787" t="s">
        <v>150</v>
      </c>
      <c r="E6787" s="25">
        <v>5.8631725857139473E-2</v>
      </c>
      <c r="F6787" s="25">
        <v>6.020902398360705E-2</v>
      </c>
      <c r="G6787" s="25">
        <v>6.3216340799781431E-2</v>
      </c>
    </row>
    <row r="6788" spans="1:7" x14ac:dyDescent="0.35">
      <c r="A6788" s="9" t="str">
        <f t="shared" si="225"/>
        <v>CONSUMO PER CAPITA (kg ó litros por individuo)PALITOS PANMDD AM</v>
      </c>
      <c r="C6788" s="9">
        <v>0</v>
      </c>
      <c r="D6788" t="s">
        <v>151</v>
      </c>
      <c r="E6788" s="25">
        <v>2.7093528769416904E-2</v>
      </c>
      <c r="F6788" s="25">
        <v>2.4861665149642467E-2</v>
      </c>
      <c r="G6788" s="25">
        <v>3.8653038543401505E-2</v>
      </c>
    </row>
    <row r="6789" spans="1:7" x14ac:dyDescent="0.35">
      <c r="A6789" s="9" t="str">
        <f t="shared" si="225"/>
        <v>CONSUMO PER CAPITA (kg ó litros por individuo)PALITOS PANRTO CENTRO</v>
      </c>
      <c r="C6789" s="9">
        <v>0</v>
      </c>
      <c r="D6789" t="s">
        <v>152</v>
      </c>
      <c r="E6789" s="25">
        <v>4.7280173714617263E-2</v>
      </c>
      <c r="F6789" s="25">
        <v>2.190819530815839E-2</v>
      </c>
      <c r="G6789" s="25">
        <v>2.2130846476325915E-2</v>
      </c>
    </row>
    <row r="6790" spans="1:7" x14ac:dyDescent="0.35">
      <c r="A6790" s="9" t="str">
        <f t="shared" si="225"/>
        <v>CONSUMO PER CAPITA (kg ó litros por individuo)PALITOS PANNORTE-CENTRO</v>
      </c>
      <c r="C6790" s="9">
        <v>0</v>
      </c>
      <c r="D6790" t="s">
        <v>153</v>
      </c>
      <c r="E6790" s="25">
        <v>3.9568681592046726E-2</v>
      </c>
      <c r="F6790" s="25">
        <v>2.5044744229778339E-2</v>
      </c>
      <c r="G6790" s="25">
        <v>4.9474607748681704E-2</v>
      </c>
    </row>
    <row r="6791" spans="1:7" x14ac:dyDescent="0.35">
      <c r="A6791" s="9" t="str">
        <f t="shared" si="225"/>
        <v>CONSUMO PER CAPITA (kg ó litros por individuo)PALITOS PANNOROESTE</v>
      </c>
      <c r="C6791" s="9">
        <v>0</v>
      </c>
      <c r="D6791" t="s">
        <v>154</v>
      </c>
      <c r="E6791" s="25">
        <v>2.6220943514886977E-2</v>
      </c>
      <c r="F6791" s="25">
        <v>1.9034602890502225E-2</v>
      </c>
      <c r="G6791" s="25">
        <v>3.1899116932929614E-2</v>
      </c>
    </row>
    <row r="6792" spans="1:7" x14ac:dyDescent="0.35">
      <c r="A6792" s="9" t="str">
        <f t="shared" si="225"/>
        <v>CONSUMO PER CAPITA (kg ó litros por individuo)PALITOS PAN&lt;2MIL</v>
      </c>
      <c r="C6792" s="9">
        <v>0</v>
      </c>
      <c r="D6792" t="s">
        <v>155</v>
      </c>
      <c r="E6792" s="25">
        <v>2.4960422638123297E-2</v>
      </c>
      <c r="F6792" s="25">
        <v>3.0119249457766603E-2</v>
      </c>
      <c r="G6792" s="25">
        <v>2.9719877353885288E-2</v>
      </c>
    </row>
    <row r="6793" spans="1:7" x14ac:dyDescent="0.35">
      <c r="A6793" s="9" t="str">
        <f t="shared" si="225"/>
        <v>CONSUMO PER CAPITA (kg ó litros por individuo)PALITOS PAN2-5MIL</v>
      </c>
      <c r="C6793" s="9">
        <v>0</v>
      </c>
      <c r="D6793" t="s">
        <v>156</v>
      </c>
      <c r="E6793" s="25">
        <v>3.0555521927349425E-2</v>
      </c>
      <c r="F6793" s="25">
        <v>8.8428974341597938E-3</v>
      </c>
      <c r="G6793" s="25">
        <v>1.3914998073014094E-2</v>
      </c>
    </row>
    <row r="6794" spans="1:7" x14ac:dyDescent="0.35">
      <c r="A6794" s="9" t="str">
        <f t="shared" si="225"/>
        <v>CONSUMO PER CAPITA (kg ó litros por individuo)PALITOS PAN5-10MIL</v>
      </c>
      <c r="C6794" s="9">
        <v>0</v>
      </c>
      <c r="D6794" t="s">
        <v>157</v>
      </c>
      <c r="E6794" s="25">
        <v>4.0323094569579693E-2</v>
      </c>
      <c r="F6794" s="25">
        <v>2.8930073263620047E-2</v>
      </c>
      <c r="G6794" s="25">
        <v>2.2954943778574346E-2</v>
      </c>
    </row>
    <row r="6795" spans="1:7" x14ac:dyDescent="0.35">
      <c r="A6795" s="9" t="str">
        <f t="shared" si="225"/>
        <v>CONSUMO PER CAPITA (kg ó litros por individuo)PALITOS PAN10-30MIL</v>
      </c>
      <c r="C6795" s="9">
        <v>0</v>
      </c>
      <c r="D6795" t="s">
        <v>158</v>
      </c>
      <c r="E6795" s="25">
        <v>6.1963044814784776E-2</v>
      </c>
      <c r="F6795" s="25">
        <v>5.5805111420445253E-2</v>
      </c>
      <c r="G6795" s="25">
        <v>5.6226908316723306E-2</v>
      </c>
    </row>
    <row r="6796" spans="1:7" x14ac:dyDescent="0.35">
      <c r="A6796" s="9" t="str">
        <f t="shared" si="225"/>
        <v>CONSUMO PER CAPITA (kg ó litros por individuo)PALITOS PAN30-100MIL</v>
      </c>
      <c r="C6796" s="9">
        <v>0</v>
      </c>
      <c r="D6796" t="s">
        <v>159</v>
      </c>
      <c r="E6796" s="25">
        <v>7.4227490126403201E-2</v>
      </c>
      <c r="F6796" s="25">
        <v>3.7190162079416056E-2</v>
      </c>
      <c r="G6796" s="25">
        <v>6.1502079406946887E-2</v>
      </c>
    </row>
    <row r="6797" spans="1:7" x14ac:dyDescent="0.35">
      <c r="A6797" s="9" t="str">
        <f t="shared" si="225"/>
        <v>CONSUMO PER CAPITA (kg ó litros por individuo)PALITOS PAN100-200MIL</v>
      </c>
      <c r="C6797" s="9">
        <v>0</v>
      </c>
      <c r="D6797" t="s">
        <v>160</v>
      </c>
      <c r="E6797" s="25">
        <v>4.4678768562984375E-2</v>
      </c>
      <c r="F6797" s="25">
        <v>4.6506478384429811E-2</v>
      </c>
      <c r="G6797" s="25">
        <v>4.6815576973377973E-2</v>
      </c>
    </row>
    <row r="6798" spans="1:7" x14ac:dyDescent="0.35">
      <c r="A6798" s="9" t="str">
        <f t="shared" si="225"/>
        <v>CONSUMO PER CAPITA (kg ó litros por individuo)PALITOS PAN200-500MIL</v>
      </c>
      <c r="C6798" s="9">
        <v>0</v>
      </c>
      <c r="D6798" t="s">
        <v>161</v>
      </c>
      <c r="E6798" s="25">
        <v>3.9390149888147805E-2</v>
      </c>
      <c r="F6798" s="25">
        <v>4.9766167803694035E-2</v>
      </c>
      <c r="G6798" s="25">
        <v>4.8533164503410595E-2</v>
      </c>
    </row>
    <row r="6799" spans="1:7" x14ac:dyDescent="0.35">
      <c r="A6799" s="9" t="str">
        <f t="shared" si="225"/>
        <v>CONSUMO PER CAPITA (kg ó litros por individuo)PALITOS PAN&gt;500MIL</v>
      </c>
      <c r="C6799" s="9">
        <v>0</v>
      </c>
      <c r="D6799" t="s">
        <v>162</v>
      </c>
      <c r="E6799" s="25">
        <v>5.6922659513942583E-2</v>
      </c>
      <c r="F6799" s="25">
        <v>5.0574739305400677E-2</v>
      </c>
      <c r="G6799" s="25">
        <v>4.7923844551551867E-2</v>
      </c>
    </row>
    <row r="6800" spans="1:7" x14ac:dyDescent="0.35">
      <c r="A6800" s="9" t="str">
        <f t="shared" si="225"/>
        <v>CONSUMO PER CAPITA (kg ó litros por individuo)PALITOS PANDE 15 A 19 AÑOS</v>
      </c>
      <c r="C6800" s="9">
        <v>0</v>
      </c>
      <c r="D6800" t="s">
        <v>163</v>
      </c>
      <c r="E6800" s="25">
        <v>4.0213506509815651E-2</v>
      </c>
      <c r="F6800" s="25">
        <v>5.092768446111761E-2</v>
      </c>
      <c r="G6800" s="25">
        <v>1.9747096779422935E-2</v>
      </c>
    </row>
    <row r="6801" spans="1:7" x14ac:dyDescent="0.35">
      <c r="A6801" s="9" t="str">
        <f t="shared" si="225"/>
        <v>CONSUMO PER CAPITA (kg ó litros por individuo)PALITOS PANDE 20 A 24 AÑOS</v>
      </c>
      <c r="C6801" s="9">
        <v>0</v>
      </c>
      <c r="D6801" t="s">
        <v>164</v>
      </c>
      <c r="E6801" s="25">
        <v>1.6515961972333244E-2</v>
      </c>
      <c r="F6801" s="25">
        <v>1.772474534062821E-2</v>
      </c>
      <c r="G6801" s="25">
        <v>2.178456174659088E-2</v>
      </c>
    </row>
    <row r="6802" spans="1:7" x14ac:dyDescent="0.35">
      <c r="A6802" s="9" t="str">
        <f t="shared" si="225"/>
        <v>CONSUMO PER CAPITA (kg ó litros por individuo)PALITOS PANDE 25 A 34 AÑOS</v>
      </c>
      <c r="C6802" s="9">
        <v>0</v>
      </c>
      <c r="D6802" t="s">
        <v>165</v>
      </c>
      <c r="E6802" s="25">
        <v>2.4298335920981465E-2</v>
      </c>
      <c r="F6802" s="25">
        <v>1.4991823478616537E-2</v>
      </c>
      <c r="G6802" s="25">
        <v>2.4050228130463525E-2</v>
      </c>
    </row>
    <row r="6803" spans="1:7" x14ac:dyDescent="0.35">
      <c r="A6803" s="9" t="str">
        <f t="shared" si="225"/>
        <v>CONSUMO PER CAPITA (kg ó litros por individuo)PALITOS PANDE 35 A 49 AÑOS</v>
      </c>
      <c r="C6803" s="9">
        <v>0</v>
      </c>
      <c r="D6803" t="s">
        <v>166</v>
      </c>
      <c r="E6803" s="25">
        <v>4.266540167974156E-2</v>
      </c>
      <c r="F6803" s="25">
        <v>2.9960276582488943E-2</v>
      </c>
      <c r="G6803" s="25">
        <v>2.9690729941224545E-2</v>
      </c>
    </row>
    <row r="6804" spans="1:7" x14ac:dyDescent="0.35">
      <c r="A6804" s="9" t="str">
        <f t="shared" si="225"/>
        <v>CONSUMO PER CAPITA (kg ó litros por individuo)PALITOS PANDE 50 A 59 AÑOS</v>
      </c>
      <c r="C6804" s="9">
        <v>0</v>
      </c>
      <c r="D6804" t="s">
        <v>167</v>
      </c>
      <c r="E6804" s="25">
        <v>7.9931968414558616E-2</v>
      </c>
      <c r="F6804" s="25">
        <v>6.9786050831790902E-2</v>
      </c>
      <c r="G6804" s="25">
        <v>4.3631316294504313E-2</v>
      </c>
    </row>
    <row r="6805" spans="1:7" x14ac:dyDescent="0.35">
      <c r="A6805" s="9" t="str">
        <f t="shared" si="225"/>
        <v>CONSUMO PER CAPITA (kg ó litros por individuo)PALITOS PANDE 60 A 75 AÑOS</v>
      </c>
      <c r="C6805" s="9">
        <v>0</v>
      </c>
      <c r="D6805" t="s">
        <v>168</v>
      </c>
      <c r="E6805" s="25">
        <v>7.5760289165098915E-2</v>
      </c>
      <c r="F6805" s="25">
        <v>5.6924716598878579E-2</v>
      </c>
      <c r="G6805" s="25">
        <v>0.10114531295749979</v>
      </c>
    </row>
    <row r="6806" spans="1:7" x14ac:dyDescent="0.35">
      <c r="A6806" s="9" t="str">
        <f t="shared" si="225"/>
        <v>CONSUMO PER CAPITA (kg ó litros por individuo)PALITOS PANNIVEL ALTO</v>
      </c>
      <c r="C6806" s="9">
        <v>0</v>
      </c>
      <c r="D6806" t="s">
        <v>256</v>
      </c>
      <c r="E6806" s="25">
        <v>5.4870639260306608E-2</v>
      </c>
      <c r="F6806" s="25">
        <v>4.7386740414668366E-2</v>
      </c>
      <c r="G6806" s="25">
        <v>6.2508835565739052E-2</v>
      </c>
    </row>
    <row r="6807" spans="1:7" x14ac:dyDescent="0.35">
      <c r="A6807" s="9" t="str">
        <f t="shared" si="225"/>
        <v>CONSUMO PER CAPITA (kg ó litros por individuo)PALITOS PANNIVEL MEDIO ALTO</v>
      </c>
      <c r="C6807" s="9">
        <v>0</v>
      </c>
      <c r="D6807" t="s">
        <v>257</v>
      </c>
      <c r="E6807" s="25">
        <v>4.5329542329821053E-2</v>
      </c>
      <c r="F6807" s="25">
        <v>4.5580684987288601E-2</v>
      </c>
      <c r="G6807" s="25">
        <v>4.8180455707893741E-2</v>
      </c>
    </row>
    <row r="6808" spans="1:7" x14ac:dyDescent="0.35">
      <c r="A6808" s="9" t="str">
        <f t="shared" si="225"/>
        <v>CONSUMO PER CAPITA (kg ó litros por individuo)PALITOS PANNIVEL MEDIO</v>
      </c>
      <c r="C6808" s="9">
        <v>0</v>
      </c>
      <c r="D6808" t="s">
        <v>258</v>
      </c>
      <c r="E6808" s="25">
        <v>6.5798541433132685E-2</v>
      </c>
      <c r="F6808" s="25">
        <v>4.8012881189797324E-2</v>
      </c>
      <c r="G6808" s="25">
        <v>3.5295568256266882E-2</v>
      </c>
    </row>
    <row r="6809" spans="1:7" x14ac:dyDescent="0.35">
      <c r="A6809" s="9" t="str">
        <f t="shared" si="225"/>
        <v>CONSUMO PER CAPITA (kg ó litros por individuo)PALITOS PANNIVEL MEDIO BAJO</v>
      </c>
      <c r="C6809" s="9">
        <v>0</v>
      </c>
      <c r="D6809" t="s">
        <v>259</v>
      </c>
      <c r="E6809" s="25">
        <v>3.8452716823533788E-2</v>
      </c>
      <c r="F6809" s="25">
        <v>3.866213251248217E-2</v>
      </c>
      <c r="G6809" s="25">
        <v>2.6288004915788844E-2</v>
      </c>
    </row>
    <row r="6810" spans="1:7" x14ac:dyDescent="0.35">
      <c r="A6810" s="9" t="str">
        <f t="shared" si="225"/>
        <v>CONSUMO PER CAPITA (kg ó litros por individuo)PALITOS PANNIVEL BAJO</v>
      </c>
      <c r="C6810" s="9">
        <v>0</v>
      </c>
      <c r="D6810" t="s">
        <v>260</v>
      </c>
      <c r="E6810" s="25">
        <v>5.1458455624917049E-2</v>
      </c>
      <c r="F6810" s="25">
        <v>3.1844764586301991E-2</v>
      </c>
      <c r="G6810" s="25">
        <v>5.7827476744607829E-2</v>
      </c>
    </row>
    <row r="6811" spans="1:7" x14ac:dyDescent="0.35">
      <c r="A6811" s="9" t="str">
        <f t="shared" si="225"/>
        <v>CONSUMO PER CAPITA (kg ó litros por individuo)PALITOS PANHOMBRE</v>
      </c>
      <c r="C6811" s="9">
        <v>0</v>
      </c>
      <c r="D6811" t="s">
        <v>173</v>
      </c>
      <c r="E6811" s="25">
        <v>5.0457600594723082E-2</v>
      </c>
      <c r="F6811" s="25">
        <v>3.8084080019177791E-2</v>
      </c>
      <c r="G6811" s="25">
        <v>4.0753694694774099E-2</v>
      </c>
    </row>
    <row r="6812" spans="1:7" x14ac:dyDescent="0.35">
      <c r="A6812" s="9" t="str">
        <f t="shared" si="225"/>
        <v>CONSUMO PER CAPITA (kg ó litros por individuo)PALITOS PANMUJER</v>
      </c>
      <c r="C6812" s="9">
        <v>0</v>
      </c>
      <c r="D6812" t="s">
        <v>174</v>
      </c>
      <c r="E6812" s="25">
        <v>5.5379485987064492E-2</v>
      </c>
      <c r="F6812" s="25">
        <v>4.6750294158848363E-2</v>
      </c>
      <c r="G6812" s="25">
        <v>5.2872902977236458E-2</v>
      </c>
    </row>
    <row r="6813" spans="1:7" x14ac:dyDescent="0.35">
      <c r="A6813" s="9" t="str">
        <f>$B$4683&amp;$C$6813&amp;D6813</f>
        <v>CONSUMO PER CAPITA (kg ó litros por individuo)TORTITAST.ESPAÑA</v>
      </c>
      <c r="C6813" s="9" t="s">
        <v>276</v>
      </c>
      <c r="D6813" t="s">
        <v>145</v>
      </c>
      <c r="E6813" s="25">
        <v>1.0077166239175777E-2</v>
      </c>
      <c r="F6813" s="25">
        <v>1.2142988137419784E-2</v>
      </c>
      <c r="G6813" s="25">
        <v>1.1587980572214442E-2</v>
      </c>
    </row>
    <row r="6814" spans="1:7" x14ac:dyDescent="0.35">
      <c r="A6814" s="9" t="str">
        <f t="shared" ref="A6814:A6842" si="226">$B$4683&amp;$C$6813&amp;D6814</f>
        <v>CONSUMO PER CAPITA (kg ó litros por individuo)TORTITASBCN AM</v>
      </c>
      <c r="C6814" s="9">
        <v>0</v>
      </c>
      <c r="D6814" t="s">
        <v>147</v>
      </c>
      <c r="E6814" s="25">
        <v>1.4347311770927889E-2</v>
      </c>
      <c r="F6814" s="25">
        <v>1.9399291410920522E-2</v>
      </c>
      <c r="G6814" s="25">
        <v>6.4031243747793287E-3</v>
      </c>
    </row>
    <row r="6815" spans="1:7" x14ac:dyDescent="0.35">
      <c r="A6815" s="9" t="str">
        <f t="shared" si="226"/>
        <v>CONSUMO PER CAPITA (kg ó litros por individuo)TORTITASREST.CAT ARAGON</v>
      </c>
      <c r="C6815" s="9">
        <v>0</v>
      </c>
      <c r="D6815" t="s">
        <v>148</v>
      </c>
      <c r="E6815" s="25">
        <v>9.2547594193448327E-3</v>
      </c>
      <c r="F6815" s="25">
        <v>1.1589729875857342E-2</v>
      </c>
      <c r="G6815" s="25">
        <v>1.6744589856122732E-2</v>
      </c>
    </row>
    <row r="6816" spans="1:7" x14ac:dyDescent="0.35">
      <c r="A6816" s="9" t="str">
        <f t="shared" si="226"/>
        <v>CONSUMO PER CAPITA (kg ó litros por individuo)TORTITASLEVANTE</v>
      </c>
      <c r="C6816" s="9">
        <v>0</v>
      </c>
      <c r="D6816" t="s">
        <v>149</v>
      </c>
      <c r="E6816" s="25">
        <v>1.2614438068158009E-2</v>
      </c>
      <c r="F6816" s="25">
        <v>1.4415046715829405E-2</v>
      </c>
      <c r="G6816" s="25">
        <v>8.0719898012683814E-3</v>
      </c>
    </row>
    <row r="6817" spans="1:7" x14ac:dyDescent="0.35">
      <c r="A6817" s="9" t="str">
        <f t="shared" si="226"/>
        <v>CONSUMO PER CAPITA (kg ó litros por individuo)TORTITASANDALUCIA</v>
      </c>
      <c r="C6817" s="9">
        <v>0</v>
      </c>
      <c r="D6817" t="s">
        <v>150</v>
      </c>
      <c r="E6817" s="25">
        <v>9.4601511987734161E-3</v>
      </c>
      <c r="F6817" s="25">
        <v>5.2223442577533615E-3</v>
      </c>
      <c r="G6817" s="25">
        <v>5.4880815154510123E-3</v>
      </c>
    </row>
    <row r="6818" spans="1:7" x14ac:dyDescent="0.35">
      <c r="A6818" s="9" t="str">
        <f t="shared" si="226"/>
        <v>CONSUMO PER CAPITA (kg ó litros por individuo)TORTITASMDD AM</v>
      </c>
      <c r="C6818" s="9">
        <v>0</v>
      </c>
      <c r="D6818" t="s">
        <v>151</v>
      </c>
      <c r="E6818" s="25">
        <v>8.2409031894124761E-3</v>
      </c>
      <c r="F6818" s="25">
        <v>1.4951862783051901E-2</v>
      </c>
      <c r="G6818" s="25">
        <v>2.4576170151089011E-2</v>
      </c>
    </row>
    <row r="6819" spans="1:7" x14ac:dyDescent="0.35">
      <c r="A6819" s="9" t="str">
        <f t="shared" si="226"/>
        <v>CONSUMO PER CAPITA (kg ó litros por individuo)TORTITASRTO CENTRO</v>
      </c>
      <c r="C6819" s="9">
        <v>0</v>
      </c>
      <c r="D6819" t="s">
        <v>152</v>
      </c>
      <c r="E6819" s="25">
        <v>9.8630798514615196E-3</v>
      </c>
      <c r="F6819" s="25">
        <v>1.5196663828538291E-2</v>
      </c>
      <c r="G6819" s="25">
        <v>8.9368072926004176E-3</v>
      </c>
    </row>
    <row r="6820" spans="1:7" x14ac:dyDescent="0.35">
      <c r="A6820" s="9" t="str">
        <f t="shared" si="226"/>
        <v>CONSUMO PER CAPITA (kg ó litros por individuo)TORTITASNORTE-CENTRO</v>
      </c>
      <c r="C6820" s="9">
        <v>0</v>
      </c>
      <c r="D6820" t="s">
        <v>153</v>
      </c>
      <c r="E6820" s="25">
        <v>9.4149507915440214E-3</v>
      </c>
      <c r="F6820" s="25">
        <v>9.1111702025130793E-3</v>
      </c>
      <c r="G6820" s="25">
        <v>1.5449478839871278E-2</v>
      </c>
    </row>
    <row r="6821" spans="1:7" x14ac:dyDescent="0.35">
      <c r="A6821" s="9" t="str">
        <f t="shared" si="226"/>
        <v>CONSUMO PER CAPITA (kg ó litros por individuo)TORTITASNOROESTE</v>
      </c>
      <c r="C6821" s="9">
        <v>0</v>
      </c>
      <c r="D6821" t="s">
        <v>154</v>
      </c>
      <c r="E6821" s="25">
        <v>7.4549721796814284E-3</v>
      </c>
      <c r="F6821" s="25">
        <v>1.2808151374864367E-2</v>
      </c>
      <c r="G6821" s="25">
        <v>9.0409206625602229E-3</v>
      </c>
    </row>
    <row r="6822" spans="1:7" x14ac:dyDescent="0.35">
      <c r="A6822" s="9" t="str">
        <f t="shared" si="226"/>
        <v>CONSUMO PER CAPITA (kg ó litros por individuo)TORTITAS&lt;2MIL</v>
      </c>
      <c r="C6822" s="9">
        <v>0</v>
      </c>
      <c r="D6822" t="s">
        <v>155</v>
      </c>
      <c r="E6822" s="25">
        <v>4.9071925676673995E-3</v>
      </c>
      <c r="F6822" s="25">
        <v>1.4564047957332207E-2</v>
      </c>
      <c r="G6822" s="25">
        <v>5.1256031837410886E-3</v>
      </c>
    </row>
    <row r="6823" spans="1:7" x14ac:dyDescent="0.35">
      <c r="A6823" s="9" t="str">
        <f t="shared" si="226"/>
        <v>CONSUMO PER CAPITA (kg ó litros por individuo)TORTITAS2-5MIL</v>
      </c>
      <c r="C6823" s="9">
        <v>0</v>
      </c>
      <c r="D6823" t="s">
        <v>156</v>
      </c>
      <c r="E6823" s="25">
        <v>5.5320691037705431E-3</v>
      </c>
      <c r="F6823" s="25">
        <v>8.5412995442661899E-3</v>
      </c>
      <c r="G6823" s="25">
        <v>7.4081949433792184E-3</v>
      </c>
    </row>
    <row r="6824" spans="1:7" x14ac:dyDescent="0.35">
      <c r="A6824" s="9" t="str">
        <f t="shared" si="226"/>
        <v>CONSUMO PER CAPITA (kg ó litros por individuo)TORTITAS5-10MIL</v>
      </c>
      <c r="C6824" s="9">
        <v>0</v>
      </c>
      <c r="D6824" t="s">
        <v>157</v>
      </c>
      <c r="E6824" s="25">
        <v>6.8477439295085932E-3</v>
      </c>
      <c r="F6824" s="25">
        <v>1.2922500000659419E-2</v>
      </c>
      <c r="G6824" s="25">
        <v>3.6083528236722042E-3</v>
      </c>
    </row>
    <row r="6825" spans="1:7" x14ac:dyDescent="0.35">
      <c r="A6825" s="9" t="str">
        <f t="shared" si="226"/>
        <v>CONSUMO PER CAPITA (kg ó litros por individuo)TORTITAS10-30MIL</v>
      </c>
      <c r="C6825" s="9">
        <v>0</v>
      </c>
      <c r="D6825" t="s">
        <v>158</v>
      </c>
      <c r="E6825" s="25">
        <v>8.4577617576567215E-3</v>
      </c>
      <c r="F6825" s="25">
        <v>1.1951670551863925E-2</v>
      </c>
      <c r="G6825" s="25">
        <v>7.7292471994122062E-3</v>
      </c>
    </row>
    <row r="6826" spans="1:7" x14ac:dyDescent="0.35">
      <c r="A6826" s="9" t="str">
        <f t="shared" si="226"/>
        <v>CONSUMO PER CAPITA (kg ó litros por individuo)TORTITAS30-100MIL</v>
      </c>
      <c r="C6826" s="9">
        <v>0</v>
      </c>
      <c r="D6826" t="s">
        <v>159</v>
      </c>
      <c r="E6826" s="25">
        <v>1.1598873537217738E-2</v>
      </c>
      <c r="F6826" s="25">
        <v>8.7721023996058488E-3</v>
      </c>
      <c r="G6826" s="25">
        <v>8.4507911849679377E-3</v>
      </c>
    </row>
    <row r="6827" spans="1:7" x14ac:dyDescent="0.35">
      <c r="A6827" s="9" t="str">
        <f t="shared" si="226"/>
        <v>CONSUMO PER CAPITA (kg ó litros por individuo)TORTITAS100-200MIL</v>
      </c>
      <c r="C6827" s="9">
        <v>0</v>
      </c>
      <c r="D6827" t="s">
        <v>160</v>
      </c>
      <c r="E6827" s="25">
        <v>7.4305511469906329E-3</v>
      </c>
      <c r="F6827" s="25">
        <v>6.7398270400058661E-3</v>
      </c>
      <c r="G6827" s="25">
        <v>4.7281015224113418E-3</v>
      </c>
    </row>
    <row r="6828" spans="1:7" x14ac:dyDescent="0.35">
      <c r="A6828" s="9" t="str">
        <f t="shared" si="226"/>
        <v>CONSUMO PER CAPITA (kg ó litros por individuo)TORTITAS200-500MIL</v>
      </c>
      <c r="C6828" s="9">
        <v>0</v>
      </c>
      <c r="D6828" t="s">
        <v>161</v>
      </c>
      <c r="E6828" s="25">
        <v>1.3765812945586264E-2</v>
      </c>
      <c r="F6828" s="25">
        <v>1.9791472542503751E-2</v>
      </c>
      <c r="G6828" s="25">
        <v>1.5198767999374526E-2</v>
      </c>
    </row>
    <row r="6829" spans="1:7" x14ac:dyDescent="0.35">
      <c r="A6829" s="9" t="str">
        <f t="shared" si="226"/>
        <v>CONSUMO PER CAPITA (kg ó litros por individuo)TORTITAS&gt;500MIL</v>
      </c>
      <c r="C6829" s="9">
        <v>0</v>
      </c>
      <c r="D6829" t="s">
        <v>162</v>
      </c>
      <c r="E6829" s="25">
        <v>1.3720025504494082E-2</v>
      </c>
      <c r="F6829" s="25">
        <v>1.3948781345708268E-2</v>
      </c>
      <c r="G6829" s="25">
        <v>2.9031146296164472E-2</v>
      </c>
    </row>
    <row r="6830" spans="1:7" x14ac:dyDescent="0.35">
      <c r="A6830" s="9" t="str">
        <f t="shared" si="226"/>
        <v>CONSUMO PER CAPITA (kg ó litros por individuo)TORTITASDE 15 A 19 AÑOS</v>
      </c>
      <c r="C6830" s="9">
        <v>0</v>
      </c>
      <c r="D6830" t="s">
        <v>163</v>
      </c>
      <c r="E6830" s="25">
        <v>2.2812793921898056E-3</v>
      </c>
      <c r="F6830" s="25">
        <v>4.2763108878323139E-3</v>
      </c>
      <c r="G6830" s="25">
        <v>1.9396182269840894E-2</v>
      </c>
    </row>
    <row r="6831" spans="1:7" x14ac:dyDescent="0.35">
      <c r="A6831" s="9" t="str">
        <f t="shared" si="226"/>
        <v>CONSUMO PER CAPITA (kg ó litros por individuo)TORTITASDE 20 A 24 AÑOS</v>
      </c>
      <c r="C6831" s="9">
        <v>0</v>
      </c>
      <c r="D6831" t="s">
        <v>164</v>
      </c>
      <c r="E6831" s="25">
        <v>7.2754193103254572E-3</v>
      </c>
      <c r="F6831" s="25">
        <v>1.285559182160268E-2</v>
      </c>
      <c r="G6831" s="25">
        <v>1.62704563516529E-2</v>
      </c>
    </row>
    <row r="6832" spans="1:7" x14ac:dyDescent="0.35">
      <c r="A6832" s="9" t="str">
        <f t="shared" si="226"/>
        <v>CONSUMO PER CAPITA (kg ó litros por individuo)TORTITASDE 25 A 34 AÑOS</v>
      </c>
      <c r="C6832" s="9">
        <v>0</v>
      </c>
      <c r="D6832" t="s">
        <v>165</v>
      </c>
      <c r="E6832" s="25">
        <v>5.7790086927156552E-3</v>
      </c>
      <c r="F6832" s="25">
        <v>9.6371437186491774E-3</v>
      </c>
      <c r="G6832" s="25">
        <v>8.3076668985590709E-3</v>
      </c>
    </row>
    <row r="6833" spans="1:7" x14ac:dyDescent="0.35">
      <c r="A6833" s="9" t="str">
        <f t="shared" si="226"/>
        <v>CONSUMO PER CAPITA (kg ó litros por individuo)TORTITASDE 35 A 49 AÑOS</v>
      </c>
      <c r="C6833" s="9">
        <v>0</v>
      </c>
      <c r="D6833" t="s">
        <v>166</v>
      </c>
      <c r="E6833" s="25">
        <v>9.5209717573676439E-3</v>
      </c>
      <c r="F6833" s="25">
        <v>1.3411809466592631E-2</v>
      </c>
      <c r="G6833" s="25">
        <v>9.1795900420022173E-3</v>
      </c>
    </row>
    <row r="6834" spans="1:7" x14ac:dyDescent="0.35">
      <c r="A6834" s="9" t="str">
        <f t="shared" si="226"/>
        <v>CONSUMO PER CAPITA (kg ó litros por individuo)TORTITASDE 50 A 59 AÑOS</v>
      </c>
      <c r="C6834" s="9">
        <v>0</v>
      </c>
      <c r="D6834" t="s">
        <v>167</v>
      </c>
      <c r="E6834" s="25">
        <v>1.4553439165961119E-2</v>
      </c>
      <c r="F6834" s="25">
        <v>1.6518953025687559E-2</v>
      </c>
      <c r="G6834" s="25">
        <v>9.3802317965214731E-3</v>
      </c>
    </row>
    <row r="6835" spans="1:7" x14ac:dyDescent="0.35">
      <c r="A6835" s="9" t="str">
        <f t="shared" si="226"/>
        <v>CONSUMO PER CAPITA (kg ó litros por individuo)TORTITASDE 60 A 75 AÑOS</v>
      </c>
      <c r="C6835" s="9">
        <v>0</v>
      </c>
      <c r="D6835" t="s">
        <v>168</v>
      </c>
      <c r="E6835" s="25">
        <v>1.2788364475730136E-2</v>
      </c>
      <c r="F6835" s="25">
        <v>1.0428221273990046E-2</v>
      </c>
      <c r="G6835" s="25">
        <v>1.4845621007208688E-2</v>
      </c>
    </row>
    <row r="6836" spans="1:7" x14ac:dyDescent="0.35">
      <c r="A6836" s="9" t="str">
        <f t="shared" si="226"/>
        <v>CONSUMO PER CAPITA (kg ó litros por individuo)TORTITASNIVEL ALTO</v>
      </c>
      <c r="C6836" s="9">
        <v>0</v>
      </c>
      <c r="D6836" t="s">
        <v>256</v>
      </c>
      <c r="E6836" s="25">
        <v>8.8008859434177671E-3</v>
      </c>
      <c r="F6836" s="25">
        <v>1.233227891033502E-2</v>
      </c>
      <c r="G6836" s="25">
        <v>1.2963804622640454E-2</v>
      </c>
    </row>
    <row r="6837" spans="1:7" x14ac:dyDescent="0.35">
      <c r="A6837" s="9" t="str">
        <f t="shared" si="226"/>
        <v>CONSUMO PER CAPITA (kg ó litros por individuo)TORTITASNIVEL MEDIO ALTO</v>
      </c>
      <c r="C6837" s="9">
        <v>0</v>
      </c>
      <c r="D6837" t="s">
        <v>257</v>
      </c>
      <c r="E6837" s="25">
        <v>8.0540499297643876E-3</v>
      </c>
      <c r="F6837" s="25">
        <v>8.1614057682888822E-3</v>
      </c>
      <c r="G6837" s="25">
        <v>9.1819830979797731E-3</v>
      </c>
    </row>
    <row r="6838" spans="1:7" x14ac:dyDescent="0.35">
      <c r="A6838" s="9" t="str">
        <f t="shared" si="226"/>
        <v>CONSUMO PER CAPITA (kg ó litros por individuo)TORTITASNIVEL MEDIO</v>
      </c>
      <c r="C6838" s="9">
        <v>0</v>
      </c>
      <c r="D6838" t="s">
        <v>258</v>
      </c>
      <c r="E6838" s="25">
        <v>1.5719832316606241E-2</v>
      </c>
      <c r="F6838" s="25">
        <v>1.470555436910328E-2</v>
      </c>
      <c r="G6838" s="25">
        <v>1.1936370584030702E-2</v>
      </c>
    </row>
    <row r="6839" spans="1:7" x14ac:dyDescent="0.35">
      <c r="A6839" s="9" t="str">
        <f t="shared" si="226"/>
        <v>CONSUMO PER CAPITA (kg ó litros por individuo)TORTITASNIVEL MEDIO BAJO</v>
      </c>
      <c r="C6839" s="9">
        <v>0</v>
      </c>
      <c r="D6839" t="s">
        <v>259</v>
      </c>
      <c r="E6839" s="25">
        <v>6.1655277433343677E-3</v>
      </c>
      <c r="F6839" s="25">
        <v>8.6301266458593765E-3</v>
      </c>
      <c r="G6839" s="25">
        <v>1.3330335460960454E-2</v>
      </c>
    </row>
    <row r="6840" spans="1:7" x14ac:dyDescent="0.35">
      <c r="A6840" s="9" t="str">
        <f t="shared" si="226"/>
        <v>CONSUMO PER CAPITA (kg ó litros por individuo)TORTITASNIVEL BAJO</v>
      </c>
      <c r="C6840" s="9">
        <v>0</v>
      </c>
      <c r="D6840" t="s">
        <v>260</v>
      </c>
      <c r="E6840" s="25">
        <v>9.0510594375709953E-3</v>
      </c>
      <c r="F6840" s="25">
        <v>1.4093427413878687E-2</v>
      </c>
      <c r="G6840" s="25">
        <v>1.024951981596995E-2</v>
      </c>
    </row>
    <row r="6841" spans="1:7" x14ac:dyDescent="0.35">
      <c r="A6841" s="9" t="str">
        <f t="shared" si="226"/>
        <v>CONSUMO PER CAPITA (kg ó litros por individuo)TORTITASHOMBRE</v>
      </c>
      <c r="C6841" s="9">
        <v>0</v>
      </c>
      <c r="D6841" t="s">
        <v>173</v>
      </c>
      <c r="E6841" s="25">
        <v>5.5014466450924717E-3</v>
      </c>
      <c r="F6841" s="25">
        <v>6.9853762498188242E-3</v>
      </c>
      <c r="G6841" s="25">
        <v>4.8836166865606507E-3</v>
      </c>
    </row>
    <row r="6842" spans="1:7" x14ac:dyDescent="0.35">
      <c r="A6842" s="9" t="str">
        <f t="shared" si="226"/>
        <v>CONSUMO PER CAPITA (kg ó litros por individuo)TORTITASMUJER</v>
      </c>
      <c r="C6842" s="9">
        <v>0</v>
      </c>
      <c r="D6842" t="s">
        <v>174</v>
      </c>
      <c r="E6842" s="25">
        <v>1.4605682722802377E-2</v>
      </c>
      <c r="F6842" s="25">
        <v>1.7239124477889112E-2</v>
      </c>
      <c r="G6842" s="25">
        <v>1.8206310006254039E-2</v>
      </c>
    </row>
    <row r="6843" spans="1:7" x14ac:dyDescent="0.35">
      <c r="A6843" s="9" t="str">
        <f>$B$4683&amp;$C$6843&amp;D6843</f>
        <v>CONSUMO PER CAPITA (kg ó litros por individuo)BARRITAST.ESPAÑA</v>
      </c>
      <c r="C6843" s="9" t="s">
        <v>277</v>
      </c>
      <c r="D6843" t="s">
        <v>145</v>
      </c>
      <c r="E6843" s="25">
        <v>1.6110356064407378E-2</v>
      </c>
      <c r="F6843" s="25">
        <v>1.3980824656430682E-2</v>
      </c>
      <c r="G6843" s="25">
        <v>1.4717957007020759E-2</v>
      </c>
    </row>
    <row r="6844" spans="1:7" x14ac:dyDescent="0.35">
      <c r="A6844" s="9" t="str">
        <f t="shared" ref="A6844:A6872" si="227">$B$4683&amp;$C$6843&amp;D6844</f>
        <v>CONSUMO PER CAPITA (kg ó litros por individuo)BARRITASBCN AM</v>
      </c>
      <c r="C6844" s="9">
        <v>0</v>
      </c>
      <c r="D6844" t="s">
        <v>147</v>
      </c>
      <c r="E6844" s="25">
        <v>1.027827967958396E-2</v>
      </c>
      <c r="F6844" s="25">
        <v>3.8408819878939661E-2</v>
      </c>
      <c r="G6844" s="25">
        <v>1.2248526716427576E-2</v>
      </c>
    </row>
    <row r="6845" spans="1:7" x14ac:dyDescent="0.35">
      <c r="A6845" s="9" t="str">
        <f t="shared" si="227"/>
        <v>CONSUMO PER CAPITA (kg ó litros por individuo)BARRITASREST.CAT ARAGON</v>
      </c>
      <c r="C6845" s="9">
        <v>0</v>
      </c>
      <c r="D6845" t="s">
        <v>148</v>
      </c>
      <c r="E6845" s="25">
        <v>2.0454806740206371E-2</v>
      </c>
      <c r="F6845" s="25">
        <v>1.9442796666538344E-2</v>
      </c>
      <c r="G6845" s="25">
        <v>2.47572576017882E-2</v>
      </c>
    </row>
    <row r="6846" spans="1:7" x14ac:dyDescent="0.35">
      <c r="A6846" s="9" t="str">
        <f t="shared" si="227"/>
        <v>CONSUMO PER CAPITA (kg ó litros por individuo)BARRITASLEVANTE</v>
      </c>
      <c r="C6846" s="9">
        <v>0</v>
      </c>
      <c r="D6846" t="s">
        <v>149</v>
      </c>
      <c r="E6846" s="25">
        <v>3.0693294585130534E-2</v>
      </c>
      <c r="F6846" s="25">
        <v>2.4065599854921613E-2</v>
      </c>
      <c r="G6846" s="25">
        <v>2.7497107892951747E-2</v>
      </c>
    </row>
    <row r="6847" spans="1:7" x14ac:dyDescent="0.35">
      <c r="A6847" s="9" t="str">
        <f t="shared" si="227"/>
        <v>CONSUMO PER CAPITA (kg ó litros por individuo)BARRITASANDALUCIA</v>
      </c>
      <c r="C6847" s="9">
        <v>0</v>
      </c>
      <c r="D6847" t="s">
        <v>150</v>
      </c>
      <c r="E6847" s="25">
        <v>1.1273370192715121E-2</v>
      </c>
      <c r="F6847" s="25">
        <v>3.1599664109638499E-3</v>
      </c>
      <c r="G6847" s="25">
        <v>7.1901987212978314E-3</v>
      </c>
    </row>
    <row r="6848" spans="1:7" x14ac:dyDescent="0.35">
      <c r="A6848" s="9" t="str">
        <f t="shared" si="227"/>
        <v>CONSUMO PER CAPITA (kg ó litros por individuo)BARRITASMDD AM</v>
      </c>
      <c r="C6848" s="9">
        <v>0</v>
      </c>
      <c r="D6848" t="s">
        <v>151</v>
      </c>
      <c r="E6848" s="25">
        <v>8.1899314833941122E-3</v>
      </c>
      <c r="F6848" s="25">
        <v>6.6400770187749628E-3</v>
      </c>
      <c r="G6848" s="25">
        <v>8.3964976482572128E-3</v>
      </c>
    </row>
    <row r="6849" spans="1:7" x14ac:dyDescent="0.35">
      <c r="A6849" s="9" t="str">
        <f t="shared" si="227"/>
        <v>CONSUMO PER CAPITA (kg ó litros por individuo)BARRITASRTO CENTRO</v>
      </c>
      <c r="C6849" s="9">
        <v>0</v>
      </c>
      <c r="D6849" t="s">
        <v>152</v>
      </c>
      <c r="E6849" s="25">
        <v>1.3802553305159707E-2</v>
      </c>
      <c r="F6849" s="25">
        <v>9.928084048607129E-3</v>
      </c>
      <c r="G6849" s="25">
        <v>1.3972198735504003E-2</v>
      </c>
    </row>
    <row r="6850" spans="1:7" x14ac:dyDescent="0.35">
      <c r="A6850" s="9" t="str">
        <f t="shared" si="227"/>
        <v>CONSUMO PER CAPITA (kg ó litros por individuo)BARRITASNORTE-CENTRO</v>
      </c>
      <c r="C6850" s="9">
        <v>0</v>
      </c>
      <c r="D6850" t="s">
        <v>153</v>
      </c>
      <c r="E6850" s="25">
        <v>2.3364756084183088E-2</v>
      </c>
      <c r="F6850" s="25">
        <v>1.1827069458104635E-2</v>
      </c>
      <c r="G6850" s="25">
        <v>1.1432623959127424E-2</v>
      </c>
    </row>
    <row r="6851" spans="1:7" x14ac:dyDescent="0.35">
      <c r="A6851" s="9" t="str">
        <f t="shared" si="227"/>
        <v>CONSUMO PER CAPITA (kg ó litros por individuo)BARRITASNOROESTE</v>
      </c>
      <c r="C6851" s="9">
        <v>0</v>
      </c>
      <c r="D6851" t="s">
        <v>154</v>
      </c>
      <c r="E6851" s="25">
        <v>8.5047542227658455E-3</v>
      </c>
      <c r="F6851" s="25">
        <v>4.8042015604627519E-3</v>
      </c>
      <c r="G6851" s="25">
        <v>1.0580384175133564E-2</v>
      </c>
    </row>
    <row r="6852" spans="1:7" x14ac:dyDescent="0.35">
      <c r="A6852" s="9" t="str">
        <f t="shared" si="227"/>
        <v>CONSUMO PER CAPITA (kg ó litros por individuo)BARRITAS&lt;2MIL</v>
      </c>
      <c r="C6852" s="9">
        <v>0</v>
      </c>
      <c r="D6852" t="s">
        <v>155</v>
      </c>
      <c r="E6852" s="25">
        <v>3.2591689149613708E-3</v>
      </c>
      <c r="F6852" s="25">
        <v>4.5371077803580823E-3</v>
      </c>
      <c r="G6852" s="25">
        <v>1.0103324826051212E-2</v>
      </c>
    </row>
    <row r="6853" spans="1:7" x14ac:dyDescent="0.35">
      <c r="A6853" s="9" t="str">
        <f t="shared" si="227"/>
        <v>CONSUMO PER CAPITA (kg ó litros por individuo)BARRITAS2-5MIL</v>
      </c>
      <c r="C6853" s="9">
        <v>0</v>
      </c>
      <c r="D6853" t="s">
        <v>156</v>
      </c>
      <c r="E6853" s="25">
        <v>1.3595214246205477E-2</v>
      </c>
      <c r="F6853" s="25">
        <v>4.2010661795991496E-3</v>
      </c>
      <c r="G6853" s="25">
        <v>1.829483276671626E-3</v>
      </c>
    </row>
    <row r="6854" spans="1:7" x14ac:dyDescent="0.35">
      <c r="A6854" s="9" t="str">
        <f t="shared" si="227"/>
        <v>CONSUMO PER CAPITA (kg ó litros por individuo)BARRITAS5-10MIL</v>
      </c>
      <c r="C6854" s="9">
        <v>0</v>
      </c>
      <c r="D6854" t="s">
        <v>157</v>
      </c>
      <c r="E6854" s="25">
        <v>5.2234787713464365E-3</v>
      </c>
      <c r="F6854" s="25">
        <v>5.2680615604711132E-3</v>
      </c>
      <c r="G6854" s="25">
        <v>5.7756744489403725E-3</v>
      </c>
    </row>
    <row r="6855" spans="1:7" x14ac:dyDescent="0.35">
      <c r="A6855" s="9" t="str">
        <f t="shared" si="227"/>
        <v>CONSUMO PER CAPITA (kg ó litros por individuo)BARRITAS10-30MIL</v>
      </c>
      <c r="C6855" s="9">
        <v>0</v>
      </c>
      <c r="D6855" t="s">
        <v>158</v>
      </c>
      <c r="E6855" s="25">
        <v>2.7359404740746506E-2</v>
      </c>
      <c r="F6855" s="25">
        <v>1.8647948890275389E-2</v>
      </c>
      <c r="G6855" s="25">
        <v>1.8576613759857436E-2</v>
      </c>
    </row>
    <row r="6856" spans="1:7" x14ac:dyDescent="0.35">
      <c r="A6856" s="9" t="str">
        <f t="shared" si="227"/>
        <v>CONSUMO PER CAPITA (kg ó litros por individuo)BARRITAS30-100MIL</v>
      </c>
      <c r="C6856" s="9">
        <v>0</v>
      </c>
      <c r="D6856" t="s">
        <v>159</v>
      </c>
      <c r="E6856" s="25">
        <v>2.0145999070483814E-2</v>
      </c>
      <c r="F6856" s="25">
        <v>2.3166257552295903E-2</v>
      </c>
      <c r="G6856" s="25">
        <v>2.2076927257198321E-2</v>
      </c>
    </row>
    <row r="6857" spans="1:7" x14ac:dyDescent="0.35">
      <c r="A6857" s="9" t="str">
        <f t="shared" si="227"/>
        <v>CONSUMO PER CAPITA (kg ó litros por individuo)BARRITAS100-200MIL</v>
      </c>
      <c r="C6857" s="9">
        <v>0</v>
      </c>
      <c r="D6857" t="s">
        <v>160</v>
      </c>
      <c r="E6857" s="25">
        <v>7.8811943766090003E-3</v>
      </c>
      <c r="F6857" s="25">
        <v>3.1693225272981318E-3</v>
      </c>
      <c r="G6857" s="25">
        <v>1.1655190104488058E-2</v>
      </c>
    </row>
    <row r="6858" spans="1:7" x14ac:dyDescent="0.35">
      <c r="A6858" s="9" t="str">
        <f t="shared" si="227"/>
        <v>CONSUMO PER CAPITA (kg ó litros por individuo)BARRITAS200-500MIL</v>
      </c>
      <c r="C6858" s="9">
        <v>0</v>
      </c>
      <c r="D6858" t="s">
        <v>161</v>
      </c>
      <c r="E6858" s="25">
        <v>1.8534692729812851E-2</v>
      </c>
      <c r="F6858" s="25">
        <v>1.9266045559696313E-2</v>
      </c>
      <c r="G6858" s="25">
        <v>1.9202247380790082E-2</v>
      </c>
    </row>
    <row r="6859" spans="1:7" x14ac:dyDescent="0.35">
      <c r="A6859" s="9" t="str">
        <f t="shared" si="227"/>
        <v>CONSUMO PER CAPITA (kg ó litros por individuo)BARRITAS&gt;500MIL</v>
      </c>
      <c r="C6859" s="9">
        <v>0</v>
      </c>
      <c r="D6859" t="s">
        <v>162</v>
      </c>
      <c r="E6859" s="25">
        <v>1.2821313614301829E-2</v>
      </c>
      <c r="F6859" s="25">
        <v>1.1233615822098036E-2</v>
      </c>
      <c r="G6859" s="25">
        <v>1.1065851786808143E-2</v>
      </c>
    </row>
    <row r="6860" spans="1:7" x14ac:dyDescent="0.35">
      <c r="A6860" s="9" t="str">
        <f t="shared" si="227"/>
        <v>CONSUMO PER CAPITA (kg ó litros por individuo)BARRITASDE 15 A 19 AÑOS</v>
      </c>
      <c r="C6860" s="9">
        <v>0</v>
      </c>
      <c r="D6860" t="s">
        <v>163</v>
      </c>
      <c r="E6860" s="25">
        <v>1.7210828281217113E-2</v>
      </c>
      <c r="F6860" s="25">
        <v>2.3546776380708079E-3</v>
      </c>
      <c r="G6860" s="25">
        <v>8.2854596063870571E-3</v>
      </c>
    </row>
    <row r="6861" spans="1:7" x14ac:dyDescent="0.35">
      <c r="A6861" s="9" t="str">
        <f t="shared" si="227"/>
        <v>CONSUMO PER CAPITA (kg ó litros por individuo)BARRITASDE 20 A 24 AÑOS</v>
      </c>
      <c r="C6861" s="9">
        <v>0</v>
      </c>
      <c r="D6861" t="s">
        <v>164</v>
      </c>
      <c r="E6861" s="25">
        <v>1.3252041163420188E-2</v>
      </c>
      <c r="F6861" s="25">
        <v>5.1615921560804433E-3</v>
      </c>
      <c r="G6861" s="25">
        <v>9.0470912918613807E-3</v>
      </c>
    </row>
    <row r="6862" spans="1:7" x14ac:dyDescent="0.35">
      <c r="A6862" s="9" t="str">
        <f t="shared" si="227"/>
        <v>CONSUMO PER CAPITA (kg ó litros por individuo)BARRITASDE 25 A 34 AÑOS</v>
      </c>
      <c r="C6862" s="9">
        <v>0</v>
      </c>
      <c r="D6862" t="s">
        <v>165</v>
      </c>
      <c r="E6862" s="25">
        <v>2.6061772979573801E-2</v>
      </c>
      <c r="F6862" s="25">
        <v>2.3521727409293345E-2</v>
      </c>
      <c r="G6862" s="25">
        <v>2.0398427642205418E-2</v>
      </c>
    </row>
    <row r="6863" spans="1:7" x14ac:dyDescent="0.35">
      <c r="A6863" s="9" t="str">
        <f t="shared" si="227"/>
        <v>CONSUMO PER CAPITA (kg ó litros por individuo)BARRITASDE 35 A 49 AÑOS</v>
      </c>
      <c r="C6863" s="9">
        <v>0</v>
      </c>
      <c r="D6863" t="s">
        <v>166</v>
      </c>
      <c r="E6863" s="25">
        <v>1.1284563583222671E-2</v>
      </c>
      <c r="F6863" s="25">
        <v>1.4977134358125425E-2</v>
      </c>
      <c r="G6863" s="25">
        <v>1.2734282502197162E-2</v>
      </c>
    </row>
    <row r="6864" spans="1:7" x14ac:dyDescent="0.35">
      <c r="A6864" s="9" t="str">
        <f t="shared" si="227"/>
        <v>CONSUMO PER CAPITA (kg ó litros por individuo)BARRITASDE 50 A 59 AÑOS</v>
      </c>
      <c r="C6864" s="9">
        <v>0</v>
      </c>
      <c r="D6864" t="s">
        <v>167</v>
      </c>
      <c r="E6864" s="25">
        <v>1.3396263138133151E-2</v>
      </c>
      <c r="F6864" s="25">
        <v>1.3467990628061024E-2</v>
      </c>
      <c r="G6864" s="25">
        <v>1.2461355591996548E-2</v>
      </c>
    </row>
    <row r="6865" spans="1:7" x14ac:dyDescent="0.35">
      <c r="A6865" s="9" t="str">
        <f t="shared" si="227"/>
        <v>CONSUMO PER CAPITA (kg ó litros por individuo)BARRITASDE 60 A 75 AÑOS</v>
      </c>
      <c r="C6865" s="9">
        <v>0</v>
      </c>
      <c r="D6865" t="s">
        <v>168</v>
      </c>
      <c r="E6865" s="25">
        <v>1.9089144460623757E-2</v>
      </c>
      <c r="F6865" s="25">
        <v>1.3164274594462058E-2</v>
      </c>
      <c r="G6865" s="25">
        <v>1.9219819330674494E-2</v>
      </c>
    </row>
    <row r="6866" spans="1:7" x14ac:dyDescent="0.35">
      <c r="A6866" s="9" t="str">
        <f t="shared" si="227"/>
        <v>CONSUMO PER CAPITA (kg ó litros por individuo)BARRITASNIVEL ALTO</v>
      </c>
      <c r="C6866" s="9">
        <v>0</v>
      </c>
      <c r="D6866" t="s">
        <v>256</v>
      </c>
      <c r="E6866" s="25">
        <v>2.2671214723348883E-2</v>
      </c>
      <c r="F6866" s="25">
        <v>1.2036606776860579E-2</v>
      </c>
      <c r="G6866" s="25">
        <v>1.2137244058052965E-2</v>
      </c>
    </row>
    <row r="6867" spans="1:7" x14ac:dyDescent="0.35">
      <c r="A6867" s="9" t="str">
        <f t="shared" si="227"/>
        <v>CONSUMO PER CAPITA (kg ó litros por individuo)BARRITASNIVEL MEDIO ALTO</v>
      </c>
      <c r="C6867" s="9">
        <v>0</v>
      </c>
      <c r="D6867" t="s">
        <v>257</v>
      </c>
      <c r="E6867" s="25">
        <v>8.4373106959452614E-3</v>
      </c>
      <c r="F6867" s="25">
        <v>8.7709987006453129E-3</v>
      </c>
      <c r="G6867" s="25">
        <v>6.1673966221542547E-3</v>
      </c>
    </row>
    <row r="6868" spans="1:7" x14ac:dyDescent="0.35">
      <c r="A6868" s="9" t="str">
        <f t="shared" si="227"/>
        <v>CONSUMO PER CAPITA (kg ó litros por individuo)BARRITASNIVEL MEDIO</v>
      </c>
      <c r="C6868" s="9">
        <v>0</v>
      </c>
      <c r="D6868" t="s">
        <v>258</v>
      </c>
      <c r="E6868" s="25">
        <v>1.6362394622041226E-2</v>
      </c>
      <c r="F6868" s="25">
        <v>1.8446027180250655E-2</v>
      </c>
      <c r="G6868" s="25">
        <v>1.7417922841942272E-2</v>
      </c>
    </row>
    <row r="6869" spans="1:7" x14ac:dyDescent="0.35">
      <c r="A6869" s="9" t="str">
        <f t="shared" si="227"/>
        <v>CONSUMO PER CAPITA (kg ó litros por individuo)BARRITASNIVEL MEDIO BAJO</v>
      </c>
      <c r="C6869" s="9">
        <v>0</v>
      </c>
      <c r="D6869" t="s">
        <v>259</v>
      </c>
      <c r="E6869" s="25">
        <v>5.7773719641681705E-3</v>
      </c>
      <c r="F6869" s="25">
        <v>8.9546107214088233E-3</v>
      </c>
      <c r="G6869" s="25">
        <v>1.6591654775536101E-2</v>
      </c>
    </row>
    <row r="6870" spans="1:7" x14ac:dyDescent="0.35">
      <c r="A6870" s="9" t="str">
        <f t="shared" si="227"/>
        <v>CONSUMO PER CAPITA (kg ó litros por individuo)BARRITASNIVEL BAJO</v>
      </c>
      <c r="C6870" s="9">
        <v>0</v>
      </c>
      <c r="D6870" t="s">
        <v>260</v>
      </c>
      <c r="E6870" s="25">
        <v>2.1278221515584068E-2</v>
      </c>
      <c r="F6870" s="25">
        <v>1.7751321035429271E-2</v>
      </c>
      <c r="G6870" s="25">
        <v>1.8991976982683477E-2</v>
      </c>
    </row>
    <row r="6871" spans="1:7" x14ac:dyDescent="0.35">
      <c r="A6871" s="9" t="str">
        <f t="shared" si="227"/>
        <v>CONSUMO PER CAPITA (kg ó litros por individuo)BARRITASHOMBRE</v>
      </c>
      <c r="C6871" s="9">
        <v>0</v>
      </c>
      <c r="D6871" t="s">
        <v>173</v>
      </c>
      <c r="E6871" s="25">
        <v>1.1521614268764576E-2</v>
      </c>
      <c r="F6871" s="25">
        <v>6.4062221474514907E-3</v>
      </c>
      <c r="G6871" s="25">
        <v>9.042130122917982E-3</v>
      </c>
    </row>
    <row r="6872" spans="1:7" x14ac:dyDescent="0.35">
      <c r="A6872" s="9" t="str">
        <f t="shared" si="227"/>
        <v>CONSUMO PER CAPITA (kg ó litros por individuo)BARRITASMUJER</v>
      </c>
      <c r="C6872" s="9">
        <v>0</v>
      </c>
      <c r="D6872" t="s">
        <v>174</v>
      </c>
      <c r="E6872" s="25">
        <v>2.0651760181916855E-2</v>
      </c>
      <c r="F6872" s="25">
        <v>2.1465160299937367E-2</v>
      </c>
      <c r="G6872" s="25">
        <v>2.0320943261151535E-2</v>
      </c>
    </row>
    <row r="6873" spans="1:7" x14ac:dyDescent="0.35">
      <c r="A6873" s="9" t="str">
        <f>$B$4683&amp;$C$6873&amp;D6873</f>
        <v>CONSUMO PER CAPITA (kg ó litros por individuo).Resto productos Ing.T.ESPAÑA</v>
      </c>
      <c r="C6873" s="9" t="s">
        <v>137</v>
      </c>
      <c r="D6873" t="s">
        <v>145</v>
      </c>
      <c r="E6873" s="25">
        <v>10.313063380781541</v>
      </c>
      <c r="F6873" s="25">
        <v>9.9026916809813894</v>
      </c>
      <c r="G6873" s="25">
        <v>9.9457502773423681</v>
      </c>
    </row>
    <row r="6874" spans="1:7" x14ac:dyDescent="0.35">
      <c r="A6874" s="9" t="str">
        <f t="shared" ref="A6874:A6902" si="228">$B$4683&amp;$C$6873&amp;D6874</f>
        <v>CONSUMO PER CAPITA (kg ó litros por individuo).Resto productos Ing.BCN AM</v>
      </c>
      <c r="C6874" s="9">
        <v>0</v>
      </c>
      <c r="D6874" t="s">
        <v>147</v>
      </c>
      <c r="E6874" s="25">
        <v>10.736440686206048</v>
      </c>
      <c r="F6874" s="25">
        <v>9.7105183794612557</v>
      </c>
      <c r="G6874" s="25">
        <v>9.243499227143495</v>
      </c>
    </row>
    <row r="6875" spans="1:7" x14ac:dyDescent="0.35">
      <c r="A6875" s="9" t="str">
        <f t="shared" si="228"/>
        <v>CONSUMO PER CAPITA (kg ó litros por individuo).Resto productos Ing.REST.CAT ARAGON</v>
      </c>
      <c r="C6875" s="9">
        <v>0</v>
      </c>
      <c r="D6875" t="s">
        <v>148</v>
      </c>
      <c r="E6875" s="25">
        <v>9.486776926416816</v>
      </c>
      <c r="F6875" s="25">
        <v>9.7348325299803964</v>
      </c>
      <c r="G6875" s="25">
        <v>10.27614162610867</v>
      </c>
    </row>
    <row r="6876" spans="1:7" x14ac:dyDescent="0.35">
      <c r="A6876" s="9" t="str">
        <f t="shared" si="228"/>
        <v>CONSUMO PER CAPITA (kg ó litros por individuo).Resto productos Ing.LEVANTE</v>
      </c>
      <c r="C6876" s="9">
        <v>0</v>
      </c>
      <c r="D6876" t="s">
        <v>149</v>
      </c>
      <c r="E6876" s="25">
        <v>11.185169027207944</v>
      </c>
      <c r="F6876" s="25">
        <v>10.929921158651801</v>
      </c>
      <c r="G6876" s="25">
        <v>10.88986303336508</v>
      </c>
    </row>
    <row r="6877" spans="1:7" x14ac:dyDescent="0.35">
      <c r="A6877" s="9" t="str">
        <f t="shared" si="228"/>
        <v>CONSUMO PER CAPITA (kg ó litros por individuo).Resto productos Ing.ANDALUCIA</v>
      </c>
      <c r="C6877" s="9">
        <v>0</v>
      </c>
      <c r="D6877" t="s">
        <v>150</v>
      </c>
      <c r="E6877" s="25">
        <v>10.062877369355624</v>
      </c>
      <c r="F6877" s="25">
        <v>9.4558457642310447</v>
      </c>
      <c r="G6877" s="25">
        <v>9.7656509340018847</v>
      </c>
    </row>
    <row r="6878" spans="1:7" x14ac:dyDescent="0.35">
      <c r="A6878" s="9" t="str">
        <f t="shared" si="228"/>
        <v>CONSUMO PER CAPITA (kg ó litros por individuo).Resto productos Ing.MDD AM</v>
      </c>
      <c r="C6878" s="9">
        <v>0</v>
      </c>
      <c r="D6878" t="s">
        <v>151</v>
      </c>
      <c r="E6878" s="25">
        <v>13.003763534361946</v>
      </c>
      <c r="F6878" s="25">
        <v>11.478765581053798</v>
      </c>
      <c r="G6878" s="25">
        <v>12.216920549113867</v>
      </c>
    </row>
    <row r="6879" spans="1:7" x14ac:dyDescent="0.35">
      <c r="A6879" s="9" t="str">
        <f t="shared" si="228"/>
        <v>CONSUMO PER CAPITA (kg ó litros por individuo).Resto productos Ing.RTO CENTRO</v>
      </c>
      <c r="C6879" s="9">
        <v>0</v>
      </c>
      <c r="D6879" t="s">
        <v>152</v>
      </c>
      <c r="E6879" s="25">
        <v>9.910460914794923</v>
      </c>
      <c r="F6879" s="25">
        <v>10.561847285166412</v>
      </c>
      <c r="G6879" s="25">
        <v>9.6447895277812883</v>
      </c>
    </row>
    <row r="6880" spans="1:7" x14ac:dyDescent="0.35">
      <c r="A6880" s="9" t="str">
        <f t="shared" si="228"/>
        <v>CONSUMO PER CAPITA (kg ó litros por individuo).Resto productos Ing.NORTE-CENTRO</v>
      </c>
      <c r="C6880" s="9">
        <v>0</v>
      </c>
      <c r="D6880" t="s">
        <v>153</v>
      </c>
      <c r="E6880" s="25">
        <v>9.813563662585068</v>
      </c>
      <c r="F6880" s="25">
        <v>8.8625347852119027</v>
      </c>
      <c r="G6880" s="25">
        <v>8.5916319605759561</v>
      </c>
    </row>
    <row r="6881" spans="1:7" x14ac:dyDescent="0.35">
      <c r="A6881" s="9" t="str">
        <f t="shared" si="228"/>
        <v>CONSUMO PER CAPITA (kg ó litros por individuo).Resto productos Ing.NOROESTE</v>
      </c>
      <c r="C6881" s="9">
        <v>0</v>
      </c>
      <c r="D6881" t="s">
        <v>154</v>
      </c>
      <c r="E6881" s="25">
        <v>7.1212738445969288</v>
      </c>
      <c r="F6881" s="25">
        <v>7.6351705778241268</v>
      </c>
      <c r="G6881" s="25">
        <v>7.3079551020109452</v>
      </c>
    </row>
    <row r="6882" spans="1:7" x14ac:dyDescent="0.35">
      <c r="A6882" s="9" t="str">
        <f t="shared" si="228"/>
        <v>CONSUMO PER CAPITA (kg ó litros por individuo).Resto productos Ing.&lt;2MIL</v>
      </c>
      <c r="C6882" s="9">
        <v>0</v>
      </c>
      <c r="D6882" t="s">
        <v>155</v>
      </c>
      <c r="E6882" s="25">
        <v>6.3130115725768086</v>
      </c>
      <c r="F6882" s="25">
        <v>6.8670713966613439</v>
      </c>
      <c r="G6882" s="25">
        <v>7.3167449254458505</v>
      </c>
    </row>
    <row r="6883" spans="1:7" x14ac:dyDescent="0.35">
      <c r="A6883" s="9" t="str">
        <f t="shared" si="228"/>
        <v>CONSUMO PER CAPITA (kg ó litros por individuo).Resto productos Ing.2-5MIL</v>
      </c>
      <c r="C6883" s="9">
        <v>0</v>
      </c>
      <c r="D6883" t="s">
        <v>156</v>
      </c>
      <c r="E6883" s="25">
        <v>7.8246861655884494</v>
      </c>
      <c r="F6883" s="25">
        <v>6.7960522916899349</v>
      </c>
      <c r="G6883" s="25">
        <v>5.9188474419919954</v>
      </c>
    </row>
    <row r="6884" spans="1:7" x14ac:dyDescent="0.35">
      <c r="A6884" s="9" t="str">
        <f t="shared" si="228"/>
        <v>CONSUMO PER CAPITA (kg ó litros por individuo).Resto productos Ing.5-10MIL</v>
      </c>
      <c r="C6884" s="9">
        <v>0</v>
      </c>
      <c r="D6884" t="s">
        <v>157</v>
      </c>
      <c r="E6884" s="25">
        <v>8.8039168337388194</v>
      </c>
      <c r="F6884" s="25">
        <v>9.693119232215313</v>
      </c>
      <c r="G6884" s="25">
        <v>9.6158471127655503</v>
      </c>
    </row>
    <row r="6885" spans="1:7" x14ac:dyDescent="0.35">
      <c r="A6885" s="9" t="str">
        <f t="shared" si="228"/>
        <v>CONSUMO PER CAPITA (kg ó litros por individuo).Resto productos Ing.10-30MIL</v>
      </c>
      <c r="C6885" s="9">
        <v>0</v>
      </c>
      <c r="D6885" t="s">
        <v>158</v>
      </c>
      <c r="E6885" s="25">
        <v>9.480809373730855</v>
      </c>
      <c r="F6885" s="25">
        <v>9.6186746541111052</v>
      </c>
      <c r="G6885" s="25">
        <v>10.263754541481775</v>
      </c>
    </row>
    <row r="6886" spans="1:7" x14ac:dyDescent="0.35">
      <c r="A6886" s="9" t="str">
        <f t="shared" si="228"/>
        <v>CONSUMO PER CAPITA (kg ó litros por individuo).Resto productos Ing.30-100MIL</v>
      </c>
      <c r="C6886" s="9">
        <v>0</v>
      </c>
      <c r="D6886" t="s">
        <v>159</v>
      </c>
      <c r="E6886" s="25">
        <v>11.491820289130189</v>
      </c>
      <c r="F6886" s="25">
        <v>10.540572521891148</v>
      </c>
      <c r="G6886" s="25">
        <v>11.097762480291328</v>
      </c>
    </row>
    <row r="6887" spans="1:7" x14ac:dyDescent="0.35">
      <c r="A6887" s="9" t="str">
        <f t="shared" si="228"/>
        <v>CONSUMO PER CAPITA (kg ó litros por individuo).Resto productos Ing.100-200MIL</v>
      </c>
      <c r="C6887" s="9">
        <v>0</v>
      </c>
      <c r="D6887" t="s">
        <v>160</v>
      </c>
      <c r="E6887" s="25">
        <v>9.9129402233105779</v>
      </c>
      <c r="F6887" s="25">
        <v>8.7147296416164419</v>
      </c>
      <c r="G6887" s="25">
        <v>8.9492979662711054</v>
      </c>
    </row>
    <row r="6888" spans="1:7" x14ac:dyDescent="0.35">
      <c r="A6888" s="9" t="str">
        <f t="shared" si="228"/>
        <v>CONSUMO PER CAPITA (kg ó litros por individuo).Resto productos Ing.200-500MIL</v>
      </c>
      <c r="C6888" s="9">
        <v>0</v>
      </c>
      <c r="D6888" t="s">
        <v>161</v>
      </c>
      <c r="E6888" s="25">
        <v>12.032853002066977</v>
      </c>
      <c r="F6888" s="25">
        <v>12.01897701733178</v>
      </c>
      <c r="G6888" s="25">
        <v>11.311486767360172</v>
      </c>
    </row>
    <row r="6889" spans="1:7" x14ac:dyDescent="0.35">
      <c r="A6889" s="9" t="str">
        <f t="shared" si="228"/>
        <v>CONSUMO PER CAPITA (kg ó litros por individuo).Resto productos Ing.&gt;500MIL</v>
      </c>
      <c r="C6889" s="9">
        <v>0</v>
      </c>
      <c r="D6889" t="s">
        <v>162</v>
      </c>
      <c r="E6889" s="25">
        <v>11.742936184960291</v>
      </c>
      <c r="F6889" s="25">
        <v>10.833817568974609</v>
      </c>
      <c r="G6889" s="25">
        <v>10.450786503984563</v>
      </c>
    </row>
    <row r="6890" spans="1:7" x14ac:dyDescent="0.35">
      <c r="A6890" s="9" t="str">
        <f t="shared" si="228"/>
        <v>CONSUMO PER CAPITA (kg ó litros por individuo).Resto productos Ing.DE 15 A 19 AÑOS</v>
      </c>
      <c r="C6890" s="9">
        <v>0</v>
      </c>
      <c r="D6890" t="s">
        <v>163</v>
      </c>
      <c r="E6890" s="25">
        <v>3.3228303017156278</v>
      </c>
      <c r="F6890" s="25">
        <v>5.1168007214061433</v>
      </c>
      <c r="G6890" s="25">
        <v>3.614071712772736</v>
      </c>
    </row>
    <row r="6891" spans="1:7" x14ac:dyDescent="0.35">
      <c r="A6891" s="9" t="str">
        <f t="shared" si="228"/>
        <v>CONSUMO PER CAPITA (kg ó litros por individuo).Resto productos Ing.DE 20 A 24 AÑOS</v>
      </c>
      <c r="C6891" s="9">
        <v>0</v>
      </c>
      <c r="D6891" t="s">
        <v>164</v>
      </c>
      <c r="E6891" s="25">
        <v>4.7998848656724205</v>
      </c>
      <c r="F6891" s="25">
        <v>4.1976009136821437</v>
      </c>
      <c r="G6891" s="25">
        <v>4.5101533020736975</v>
      </c>
    </row>
    <row r="6892" spans="1:7" x14ac:dyDescent="0.35">
      <c r="A6892" s="9" t="str">
        <f t="shared" si="228"/>
        <v>CONSUMO PER CAPITA (kg ó litros por individuo).Resto productos Ing.DE 25 A 34 AÑOS</v>
      </c>
      <c r="C6892" s="9">
        <v>0</v>
      </c>
      <c r="D6892" t="s">
        <v>165</v>
      </c>
      <c r="E6892" s="25">
        <v>8.1709082445514802</v>
      </c>
      <c r="F6892" s="25">
        <v>7.7593125279864958</v>
      </c>
      <c r="G6892" s="25">
        <v>6.9586714403358298</v>
      </c>
    </row>
    <row r="6893" spans="1:7" x14ac:dyDescent="0.35">
      <c r="A6893" s="9" t="str">
        <f t="shared" si="228"/>
        <v>CONSUMO PER CAPITA (kg ó litros por individuo).Resto productos Ing.DE 35 A 49 AÑOS</v>
      </c>
      <c r="C6893" s="9">
        <v>0</v>
      </c>
      <c r="D6893" t="s">
        <v>166</v>
      </c>
      <c r="E6893" s="25">
        <v>9.854424573526062</v>
      </c>
      <c r="F6893" s="25">
        <v>9.20025324730703</v>
      </c>
      <c r="G6893" s="25">
        <v>9.0845279433279558</v>
      </c>
    </row>
    <row r="6894" spans="1:7" x14ac:dyDescent="0.35">
      <c r="A6894" s="9" t="str">
        <f t="shared" si="228"/>
        <v>CONSUMO PER CAPITA (kg ó litros por individuo).Resto productos Ing.DE 50 A 59 AÑOS</v>
      </c>
      <c r="C6894" s="9">
        <v>0</v>
      </c>
      <c r="D6894" t="s">
        <v>167</v>
      </c>
      <c r="E6894" s="25">
        <v>13.304243171134939</v>
      </c>
      <c r="F6894" s="25">
        <v>12.711848571228689</v>
      </c>
      <c r="G6894" s="25">
        <v>13.854961899185961</v>
      </c>
    </row>
    <row r="6895" spans="1:7" x14ac:dyDescent="0.35">
      <c r="A6895" s="9" t="str">
        <f t="shared" si="228"/>
        <v>CONSUMO PER CAPITA (kg ó litros por individuo).Resto productos Ing.DE 60 A 75 AÑOS</v>
      </c>
      <c r="C6895" s="9">
        <v>0</v>
      </c>
      <c r="D6895" t="s">
        <v>168</v>
      </c>
      <c r="E6895" s="25">
        <v>13.36306284761417</v>
      </c>
      <c r="F6895" s="25">
        <v>12.827972303889332</v>
      </c>
      <c r="G6895" s="25">
        <v>13.048108531670605</v>
      </c>
    </row>
    <row r="6896" spans="1:7" x14ac:dyDescent="0.35">
      <c r="A6896" s="9" t="str">
        <f t="shared" si="228"/>
        <v>CONSUMO PER CAPITA (kg ó litros por individuo).Resto productos Ing.NIVEL ALTO</v>
      </c>
      <c r="C6896" s="9">
        <v>0</v>
      </c>
      <c r="D6896" t="s">
        <v>256</v>
      </c>
      <c r="E6896" s="25">
        <v>12.173124820280556</v>
      </c>
      <c r="F6896" s="25">
        <v>11.168366630859886</v>
      </c>
      <c r="G6896" s="25">
        <v>10.739539547384727</v>
      </c>
    </row>
    <row r="6897" spans="1:7" x14ac:dyDescent="0.35">
      <c r="A6897" s="9" t="str">
        <f t="shared" si="228"/>
        <v>CONSUMO PER CAPITA (kg ó litros por individuo).Resto productos Ing.NIVEL MEDIO ALTO</v>
      </c>
      <c r="C6897" s="9">
        <v>0</v>
      </c>
      <c r="D6897" t="s">
        <v>257</v>
      </c>
      <c r="E6897" s="25">
        <v>10.693304398902852</v>
      </c>
      <c r="F6897" s="25">
        <v>9.4207626141130394</v>
      </c>
      <c r="G6897" s="25">
        <v>10.930894376781531</v>
      </c>
    </row>
    <row r="6898" spans="1:7" x14ac:dyDescent="0.35">
      <c r="A6898" s="9" t="str">
        <f t="shared" si="228"/>
        <v>CONSUMO PER CAPITA (kg ó litros por individuo).Resto productos Ing.NIVEL MEDIO</v>
      </c>
      <c r="C6898" s="9">
        <v>0</v>
      </c>
      <c r="D6898" t="s">
        <v>258</v>
      </c>
      <c r="E6898" s="25">
        <v>9.8160506010673529</v>
      </c>
      <c r="F6898" s="25">
        <v>10.507551247777572</v>
      </c>
      <c r="G6898" s="25">
        <v>10.402085201664628</v>
      </c>
    </row>
    <row r="6899" spans="1:7" x14ac:dyDescent="0.35">
      <c r="A6899" s="9" t="str">
        <f t="shared" si="228"/>
        <v>CONSUMO PER CAPITA (kg ó litros por individuo).Resto productos Ing.NIVEL MEDIO BAJO</v>
      </c>
      <c r="C6899" s="9">
        <v>0</v>
      </c>
      <c r="D6899" t="s">
        <v>259</v>
      </c>
      <c r="E6899" s="25">
        <v>10.159315683393675</v>
      </c>
      <c r="F6899" s="25">
        <v>9.6389521410690211</v>
      </c>
      <c r="G6899" s="25">
        <v>9.124780165357155</v>
      </c>
    </row>
    <row r="6900" spans="1:7" x14ac:dyDescent="0.35">
      <c r="A6900" s="9" t="str">
        <f t="shared" si="228"/>
        <v>CONSUMO PER CAPITA (kg ó litros por individuo).Resto productos Ing.NIVEL BAJO</v>
      </c>
      <c r="C6900" s="9">
        <v>0</v>
      </c>
      <c r="D6900" t="s">
        <v>260</v>
      </c>
      <c r="E6900" s="25">
        <v>8.88737653447334</v>
      </c>
      <c r="F6900" s="25">
        <v>8.4809777769785413</v>
      </c>
      <c r="G6900" s="25">
        <v>8.4789744530553275</v>
      </c>
    </row>
    <row r="6901" spans="1:7" x14ac:dyDescent="0.35">
      <c r="A6901" s="9" t="str">
        <f t="shared" si="228"/>
        <v>CONSUMO PER CAPITA (kg ó litros por individuo).Resto productos Ing.HOMBRE</v>
      </c>
      <c r="C6901" s="9">
        <v>0</v>
      </c>
      <c r="D6901" t="s">
        <v>173</v>
      </c>
      <c r="E6901" s="25">
        <v>10.002936699636049</v>
      </c>
      <c r="F6901" s="25">
        <v>9.7211469537298658</v>
      </c>
      <c r="G6901" s="25">
        <v>9.7401024644660126</v>
      </c>
    </row>
    <row r="6902" spans="1:7" x14ac:dyDescent="0.35">
      <c r="A6902" s="9" t="str">
        <f t="shared" si="228"/>
        <v>CONSUMO PER CAPITA (kg ó litros por individuo).Resto productos Ing.MUJER</v>
      </c>
      <c r="C6902" s="9">
        <v>0</v>
      </c>
      <c r="D6902" t="s">
        <v>174</v>
      </c>
      <c r="E6902" s="25">
        <v>10.620046094346744</v>
      </c>
      <c r="F6902" s="25">
        <v>10.082065402131333</v>
      </c>
      <c r="G6902" s="25">
        <v>10.148610250794235</v>
      </c>
    </row>
    <row r="6903" spans="1:7" x14ac:dyDescent="0.35">
      <c r="A6903" s="9" t="str">
        <f>$B$4683&amp;$C$6903&amp;D6903</f>
        <v>CONSUMO PER CAPITA (kg ó litros por individuo)Gazpacho / SalmorejoT.ESPAÑA</v>
      </c>
      <c r="C6903" s="9" t="s">
        <v>278</v>
      </c>
      <c r="D6903" t="s">
        <v>145</v>
      </c>
      <c r="E6903" s="25">
        <v>0.1203068563526704</v>
      </c>
      <c r="F6903" s="25">
        <v>0.12732055064562742</v>
      </c>
      <c r="G6903" s="25">
        <v>0.10062742427298073</v>
      </c>
    </row>
    <row r="6904" spans="1:7" x14ac:dyDescent="0.35">
      <c r="A6904" s="9" t="str">
        <f t="shared" ref="A6904:A6932" si="229">$B$4683&amp;$C$6903&amp;D6904</f>
        <v>CONSUMO PER CAPITA (kg ó litros por individuo)Gazpacho / SalmorejoBCN AM</v>
      </c>
      <c r="C6904" s="9">
        <v>0</v>
      </c>
      <c r="D6904" t="s">
        <v>147</v>
      </c>
      <c r="E6904" s="25">
        <v>0.16996098139489157</v>
      </c>
      <c r="F6904" s="25">
        <v>0.18070765515343615</v>
      </c>
      <c r="G6904" s="25">
        <v>0.10160878720605084</v>
      </c>
    </row>
    <row r="6905" spans="1:7" x14ac:dyDescent="0.35">
      <c r="A6905" s="9" t="str">
        <f t="shared" si="229"/>
        <v>CONSUMO PER CAPITA (kg ó litros por individuo)Gazpacho / SalmorejoREST.CAT ARAGON</v>
      </c>
      <c r="C6905" s="9">
        <v>0</v>
      </c>
      <c r="D6905" t="s">
        <v>148</v>
      </c>
      <c r="E6905" s="25">
        <v>6.6744942678953853E-2</v>
      </c>
      <c r="F6905" s="25">
        <v>9.0125495367368552E-2</v>
      </c>
      <c r="G6905" s="25">
        <v>5.2470475519169328E-2</v>
      </c>
    </row>
    <row r="6906" spans="1:7" x14ac:dyDescent="0.35">
      <c r="A6906" s="9" t="str">
        <f t="shared" si="229"/>
        <v>CONSUMO PER CAPITA (kg ó litros por individuo)Gazpacho / SalmorejoLEVANTE</v>
      </c>
      <c r="C6906" s="9">
        <v>0</v>
      </c>
      <c r="D6906" t="s">
        <v>149</v>
      </c>
      <c r="E6906" s="25">
        <v>0.15015351272727784</v>
      </c>
      <c r="F6906" s="25">
        <v>0.22423790585399178</v>
      </c>
      <c r="G6906" s="25">
        <v>0.1698151979012045</v>
      </c>
    </row>
    <row r="6907" spans="1:7" x14ac:dyDescent="0.35">
      <c r="A6907" s="9" t="str">
        <f t="shared" si="229"/>
        <v>CONSUMO PER CAPITA (kg ó litros por individuo)Gazpacho / SalmorejoANDALUCIA</v>
      </c>
      <c r="C6907" s="9">
        <v>0</v>
      </c>
      <c r="D6907" t="s">
        <v>150</v>
      </c>
      <c r="E6907" s="25">
        <v>0.14866440163757386</v>
      </c>
      <c r="F6907" s="25">
        <v>0.14560983113442769</v>
      </c>
      <c r="G6907" s="25">
        <v>0.12227962974184194</v>
      </c>
    </row>
    <row r="6908" spans="1:7" x14ac:dyDescent="0.35">
      <c r="A6908" s="9" t="str">
        <f t="shared" si="229"/>
        <v>CONSUMO PER CAPITA (kg ó litros por individuo)Gazpacho / SalmorejoMDD AM</v>
      </c>
      <c r="C6908" s="9">
        <v>0</v>
      </c>
      <c r="D6908" t="s">
        <v>151</v>
      </c>
      <c r="E6908" s="25">
        <v>0.17443070119517262</v>
      </c>
      <c r="F6908" s="25">
        <v>0.13920607201293275</v>
      </c>
      <c r="G6908" s="25">
        <v>0.15754637531546953</v>
      </c>
    </row>
    <row r="6909" spans="1:7" x14ac:dyDescent="0.35">
      <c r="A6909" s="9" t="str">
        <f t="shared" si="229"/>
        <v>CONSUMO PER CAPITA (kg ó litros por individuo)Gazpacho / SalmorejoRTO CENTRO</v>
      </c>
      <c r="C6909" s="9">
        <v>0</v>
      </c>
      <c r="D6909" t="s">
        <v>152</v>
      </c>
      <c r="E6909" s="25">
        <v>7.3279448209360457E-2</v>
      </c>
      <c r="F6909" s="25">
        <v>6.4727328770820505E-2</v>
      </c>
      <c r="G6909" s="25">
        <v>5.1048592407703576E-2</v>
      </c>
    </row>
    <row r="6910" spans="1:7" x14ac:dyDescent="0.35">
      <c r="A6910" s="9" t="str">
        <f t="shared" si="229"/>
        <v>CONSUMO PER CAPITA (kg ó litros por individuo)Gazpacho / SalmorejoNORTE-CENTRO</v>
      </c>
      <c r="C6910" s="9">
        <v>0</v>
      </c>
      <c r="D6910" t="s">
        <v>153</v>
      </c>
      <c r="E6910" s="25">
        <v>6.1053638876702433E-2</v>
      </c>
      <c r="F6910" s="25">
        <v>2.7160127416406905E-2</v>
      </c>
      <c r="G6910" s="25">
        <v>2.4561779201825864E-2</v>
      </c>
    </row>
    <row r="6911" spans="1:7" x14ac:dyDescent="0.35">
      <c r="A6911" s="9" t="str">
        <f t="shared" si="229"/>
        <v>CONSUMO PER CAPITA (kg ó litros por individuo)Gazpacho / SalmorejoNOROESTE</v>
      </c>
      <c r="C6911" s="9">
        <v>0</v>
      </c>
      <c r="D6911" t="s">
        <v>154</v>
      </c>
      <c r="E6911" s="25">
        <v>6.1344568727573948E-2</v>
      </c>
      <c r="F6911" s="25">
        <v>6.9034563220751174E-2</v>
      </c>
      <c r="G6911" s="25">
        <v>4.8658620567000606E-2</v>
      </c>
    </row>
    <row r="6912" spans="1:7" x14ac:dyDescent="0.35">
      <c r="A6912" s="9" t="str">
        <f t="shared" si="229"/>
        <v>CONSUMO PER CAPITA (kg ó litros por individuo)Gazpacho / Salmorejo&lt;2MIL</v>
      </c>
      <c r="C6912" s="9">
        <v>0</v>
      </c>
      <c r="D6912" t="s">
        <v>155</v>
      </c>
      <c r="E6912" s="25">
        <v>6.9156294278773928E-2</v>
      </c>
      <c r="F6912" s="25">
        <v>7.5656895984480999E-2</v>
      </c>
      <c r="G6912" s="25">
        <v>6.9662248041801683E-2</v>
      </c>
    </row>
    <row r="6913" spans="1:7" x14ac:dyDescent="0.35">
      <c r="A6913" s="9" t="str">
        <f t="shared" si="229"/>
        <v>CONSUMO PER CAPITA (kg ó litros por individuo)Gazpacho / Salmorejo2-5MIL</v>
      </c>
      <c r="C6913" s="9">
        <v>0</v>
      </c>
      <c r="D6913" t="s">
        <v>156</v>
      </c>
      <c r="E6913" s="25">
        <v>4.5918275851450273E-2</v>
      </c>
      <c r="F6913" s="25">
        <v>4.5512271300467914E-2</v>
      </c>
      <c r="G6913" s="25">
        <v>4.5410296343594198E-2</v>
      </c>
    </row>
    <row r="6914" spans="1:7" x14ac:dyDescent="0.35">
      <c r="A6914" s="9" t="str">
        <f t="shared" si="229"/>
        <v>CONSUMO PER CAPITA (kg ó litros por individuo)Gazpacho / Salmorejo5-10MIL</v>
      </c>
      <c r="C6914" s="9">
        <v>0</v>
      </c>
      <c r="D6914" t="s">
        <v>157</v>
      </c>
      <c r="E6914" s="25">
        <v>9.8636208649972246E-2</v>
      </c>
      <c r="F6914" s="25">
        <v>0.10013956571325222</v>
      </c>
      <c r="G6914" s="25">
        <v>5.2483673038099136E-2</v>
      </c>
    </row>
    <row r="6915" spans="1:7" x14ac:dyDescent="0.35">
      <c r="A6915" s="9" t="str">
        <f t="shared" si="229"/>
        <v>CONSUMO PER CAPITA (kg ó litros por individuo)Gazpacho / Salmorejo10-30MIL</v>
      </c>
      <c r="C6915" s="9">
        <v>0</v>
      </c>
      <c r="D6915" t="s">
        <v>158</v>
      </c>
      <c r="E6915" s="25">
        <v>9.0739725713860422E-2</v>
      </c>
      <c r="F6915" s="25">
        <v>7.8250939717015744E-2</v>
      </c>
      <c r="G6915" s="25">
        <v>8.5058381845209308E-2</v>
      </c>
    </row>
    <row r="6916" spans="1:7" x14ac:dyDescent="0.35">
      <c r="A6916" s="9" t="str">
        <f t="shared" si="229"/>
        <v>CONSUMO PER CAPITA (kg ó litros por individuo)Gazpacho / Salmorejo30-100MIL</v>
      </c>
      <c r="C6916" s="9">
        <v>0</v>
      </c>
      <c r="D6916" t="s">
        <v>159</v>
      </c>
      <c r="E6916" s="25">
        <v>0.15161544910608959</v>
      </c>
      <c r="F6916" s="25">
        <v>0.17852978802126565</v>
      </c>
      <c r="G6916" s="25">
        <v>0.14863737251270537</v>
      </c>
    </row>
    <row r="6917" spans="1:7" x14ac:dyDescent="0.35">
      <c r="A6917" s="9" t="str">
        <f t="shared" si="229"/>
        <v>CONSUMO PER CAPITA (kg ó litros por individuo)Gazpacho / Salmorejo100-200MIL</v>
      </c>
      <c r="C6917" s="9">
        <v>0</v>
      </c>
      <c r="D6917" t="s">
        <v>160</v>
      </c>
      <c r="E6917" s="25">
        <v>0.1205867785877396</v>
      </c>
      <c r="F6917" s="25">
        <v>9.0990651959331259E-2</v>
      </c>
      <c r="G6917" s="25">
        <v>8.1716377303513818E-2</v>
      </c>
    </row>
    <row r="6918" spans="1:7" x14ac:dyDescent="0.35">
      <c r="A6918" s="9" t="str">
        <f t="shared" si="229"/>
        <v>CONSUMO PER CAPITA (kg ó litros por individuo)Gazpacho / Salmorejo200-500MIL</v>
      </c>
      <c r="C6918" s="9">
        <v>0</v>
      </c>
      <c r="D6918" t="s">
        <v>161</v>
      </c>
      <c r="E6918" s="25">
        <v>0.11576504242596766</v>
      </c>
      <c r="F6918" s="25">
        <v>0.15747437887063456</v>
      </c>
      <c r="G6918" s="25">
        <v>9.5800841614368429E-2</v>
      </c>
    </row>
    <row r="6919" spans="1:7" x14ac:dyDescent="0.35">
      <c r="A6919" s="9" t="str">
        <f t="shared" si="229"/>
        <v>CONSUMO PER CAPITA (kg ó litros por individuo)Gazpacho / Salmorejo&gt;500MIL</v>
      </c>
      <c r="C6919" s="9">
        <v>0</v>
      </c>
      <c r="D6919" t="s">
        <v>162</v>
      </c>
      <c r="E6919" s="25">
        <v>0.1733729964318079</v>
      </c>
      <c r="F6919" s="25">
        <v>0.17730758902134505</v>
      </c>
      <c r="G6919" s="25">
        <v>0.12981115183150496</v>
      </c>
    </row>
    <row r="6920" spans="1:7" x14ac:dyDescent="0.35">
      <c r="A6920" s="9" t="str">
        <f t="shared" si="229"/>
        <v>CONSUMO PER CAPITA (kg ó litros por individuo)Gazpacho / SalmorejoDE 15 A 19 AÑOS</v>
      </c>
      <c r="C6920" s="9">
        <v>0</v>
      </c>
      <c r="D6920" t="s">
        <v>163</v>
      </c>
      <c r="E6920" s="25">
        <v>1.2210043619140605E-2</v>
      </c>
      <c r="F6920" s="25" t="s">
        <v>282</v>
      </c>
      <c r="G6920" s="25" t="s">
        <v>282</v>
      </c>
    </row>
    <row r="6921" spans="1:7" x14ac:dyDescent="0.35">
      <c r="A6921" s="9" t="str">
        <f t="shared" si="229"/>
        <v>CONSUMO PER CAPITA (kg ó litros por individuo)Gazpacho / SalmorejoDE 20 A 24 AÑOS</v>
      </c>
      <c r="C6921" s="9">
        <v>0</v>
      </c>
      <c r="D6921" t="s">
        <v>164</v>
      </c>
      <c r="E6921" s="25">
        <v>1.6117324147477238E-2</v>
      </c>
      <c r="F6921" s="25">
        <v>8.8056485837653287E-3</v>
      </c>
      <c r="G6921" s="25">
        <v>1.9445907007477847E-2</v>
      </c>
    </row>
    <row r="6922" spans="1:7" x14ac:dyDescent="0.35">
      <c r="A6922" s="9" t="str">
        <f t="shared" si="229"/>
        <v>CONSUMO PER CAPITA (kg ó litros por individuo)Gazpacho / SalmorejoDE 25 A 34 AÑOS</v>
      </c>
      <c r="C6922" s="9">
        <v>0</v>
      </c>
      <c r="D6922" t="s">
        <v>165</v>
      </c>
      <c r="E6922" s="25">
        <v>3.5412287190437319E-2</v>
      </c>
      <c r="F6922" s="25">
        <v>3.68918484989652E-2</v>
      </c>
      <c r="G6922" s="25">
        <v>1.6893266406221658E-2</v>
      </c>
    </row>
    <row r="6923" spans="1:7" x14ac:dyDescent="0.35">
      <c r="A6923" s="9" t="str">
        <f t="shared" si="229"/>
        <v>CONSUMO PER CAPITA (kg ó litros por individuo)Gazpacho / SalmorejoDE 35 A 49 AÑOS</v>
      </c>
      <c r="C6923" s="9">
        <v>0</v>
      </c>
      <c r="D6923" t="s">
        <v>166</v>
      </c>
      <c r="E6923" s="25">
        <v>9.1786071571631336E-2</v>
      </c>
      <c r="F6923" s="25">
        <v>6.7653876349562575E-2</v>
      </c>
      <c r="G6923" s="25">
        <v>6.6084122445206936E-2</v>
      </c>
    </row>
    <row r="6924" spans="1:7" x14ac:dyDescent="0.35">
      <c r="A6924" s="9" t="str">
        <f t="shared" si="229"/>
        <v>CONSUMO PER CAPITA (kg ó litros por individuo)Gazpacho / SalmorejoDE 50 A 59 AÑOS</v>
      </c>
      <c r="C6924" s="9">
        <v>0</v>
      </c>
      <c r="D6924" t="s">
        <v>167</v>
      </c>
      <c r="E6924" s="25">
        <v>0.18784183091123036</v>
      </c>
      <c r="F6924" s="25">
        <v>0.24871110168128552</v>
      </c>
      <c r="G6924" s="25">
        <v>0.15379698454214596</v>
      </c>
    </row>
    <row r="6925" spans="1:7" x14ac:dyDescent="0.35">
      <c r="A6925" s="9" t="str">
        <f t="shared" si="229"/>
        <v>CONSUMO PER CAPITA (kg ó litros por individuo)Gazpacho / SalmorejoDE 60 A 75 AÑOS</v>
      </c>
      <c r="C6925" s="9">
        <v>0</v>
      </c>
      <c r="D6925" t="s">
        <v>168</v>
      </c>
      <c r="E6925" s="25">
        <v>0.2160950574450238</v>
      </c>
      <c r="F6925" s="25">
        <v>0.22930434095083313</v>
      </c>
      <c r="G6925" s="25">
        <v>0.20512602214491799</v>
      </c>
    </row>
    <row r="6926" spans="1:7" x14ac:dyDescent="0.35">
      <c r="A6926" s="9" t="str">
        <f t="shared" si="229"/>
        <v>CONSUMO PER CAPITA (kg ó litros por individuo)Gazpacho / SalmorejoNIVEL ALTO</v>
      </c>
      <c r="C6926" s="9">
        <v>0</v>
      </c>
      <c r="D6926" t="s">
        <v>256</v>
      </c>
      <c r="E6926" s="25">
        <v>0.14621207292862329</v>
      </c>
      <c r="F6926" s="25">
        <v>0.12045976253550472</v>
      </c>
      <c r="G6926" s="25">
        <v>0.12105136461299737</v>
      </c>
    </row>
    <row r="6927" spans="1:7" x14ac:dyDescent="0.35">
      <c r="A6927" s="9" t="str">
        <f t="shared" si="229"/>
        <v>CONSUMO PER CAPITA (kg ó litros por individuo)Gazpacho / SalmorejoNIVEL MEDIO ALTO</v>
      </c>
      <c r="C6927" s="9">
        <v>0</v>
      </c>
      <c r="D6927" t="s">
        <v>257</v>
      </c>
      <c r="E6927" s="25">
        <v>0.10970867878651246</v>
      </c>
      <c r="F6927" s="25">
        <v>0.12492371879435554</v>
      </c>
      <c r="G6927" s="25">
        <v>9.7263813554042691E-2</v>
      </c>
    </row>
    <row r="6928" spans="1:7" x14ac:dyDescent="0.35">
      <c r="A6928" s="9" t="str">
        <f t="shared" si="229"/>
        <v>CONSUMO PER CAPITA (kg ó litros por individuo)Gazpacho / SalmorejoNIVEL MEDIO</v>
      </c>
      <c r="C6928" s="9">
        <v>0</v>
      </c>
      <c r="D6928" t="s">
        <v>258</v>
      </c>
      <c r="E6928" s="25">
        <v>0.12436213826310363</v>
      </c>
      <c r="F6928" s="25">
        <v>0.11309671584585344</v>
      </c>
      <c r="G6928" s="25">
        <v>0.13276905633641234</v>
      </c>
    </row>
    <row r="6929" spans="1:7" x14ac:dyDescent="0.35">
      <c r="A6929" s="9" t="str">
        <f t="shared" si="229"/>
        <v>CONSUMO PER CAPITA (kg ó litros por individuo)Gazpacho / SalmorejoNIVEL MEDIO BAJO</v>
      </c>
      <c r="C6929" s="9">
        <v>0</v>
      </c>
      <c r="D6929" t="s">
        <v>259</v>
      </c>
      <c r="E6929" s="25">
        <v>0.10667746762272515</v>
      </c>
      <c r="F6929" s="25">
        <v>0.12606123030936153</v>
      </c>
      <c r="G6929" s="25">
        <v>6.5226781095509639E-2</v>
      </c>
    </row>
    <row r="6930" spans="1:7" x14ac:dyDescent="0.35">
      <c r="A6930" s="9" t="str">
        <f t="shared" si="229"/>
        <v>CONSUMO PER CAPITA (kg ó litros por individuo)Gazpacho / SalmorejoNIVEL BAJO</v>
      </c>
      <c r="C6930" s="9">
        <v>0</v>
      </c>
      <c r="D6930" t="s">
        <v>260</v>
      </c>
      <c r="E6930" s="25">
        <v>0.10629622871917986</v>
      </c>
      <c r="F6930" s="25">
        <v>0.15219916986602214</v>
      </c>
      <c r="G6930" s="25">
        <v>7.040424640287217E-2</v>
      </c>
    </row>
    <row r="6931" spans="1:7" x14ac:dyDescent="0.35">
      <c r="A6931" s="9" t="str">
        <f t="shared" si="229"/>
        <v>CONSUMO PER CAPITA (kg ó litros por individuo)Gazpacho / SalmorejoHOMBRE</v>
      </c>
      <c r="C6931" s="9">
        <v>0</v>
      </c>
      <c r="D6931" t="s">
        <v>173</v>
      </c>
      <c r="E6931" s="25">
        <v>0.13456498792660218</v>
      </c>
      <c r="F6931" s="25">
        <v>0.14335134316567005</v>
      </c>
      <c r="G6931" s="25">
        <v>0.10149902501141622</v>
      </c>
    </row>
    <row r="6932" spans="1:7" x14ac:dyDescent="0.35">
      <c r="A6932" s="9" t="str">
        <f t="shared" si="229"/>
        <v>CONSUMO PER CAPITA (kg ó litros por individuo)Gazpacho / SalmorejoMUJER</v>
      </c>
      <c r="C6932" s="9">
        <v>0</v>
      </c>
      <c r="D6932" t="s">
        <v>174</v>
      </c>
      <c r="E6932" s="25">
        <v>0.10619583909322543</v>
      </c>
      <c r="F6932" s="25">
        <v>0.11148078316993784</v>
      </c>
      <c r="G6932" s="25">
        <v>9.9767056088783862E-2</v>
      </c>
    </row>
    <row r="6933" spans="1:7" x14ac:dyDescent="0.35">
      <c r="A6933" s="9" t="str">
        <f>$B$4683&amp;$C$6933&amp;D6933</f>
        <v>CONSUMO PER CAPITA (kg ó litros por individuo)Sopas / Cremas / puresT.ESPAÑA</v>
      </c>
      <c r="C6933" s="9" t="s">
        <v>279</v>
      </c>
      <c r="D6933" t="s">
        <v>145</v>
      </c>
      <c r="E6933" s="25">
        <v>0.13275679530983861</v>
      </c>
      <c r="F6933" s="25">
        <v>0.14960959627633708</v>
      </c>
      <c r="G6933" s="25">
        <v>0.14463114760773085</v>
      </c>
    </row>
    <row r="6934" spans="1:7" x14ac:dyDescent="0.35">
      <c r="A6934" s="9" t="str">
        <f t="shared" ref="A6934:A6962" si="230">$B$4683&amp;$C$6933&amp;D6934</f>
        <v>CONSUMO PER CAPITA (kg ó litros por individuo)Sopas / Cremas / puresBCN AM</v>
      </c>
      <c r="C6934" s="9">
        <v>0</v>
      </c>
      <c r="D6934" t="s">
        <v>147</v>
      </c>
      <c r="E6934" s="25">
        <v>0.23344240720735956</v>
      </c>
      <c r="F6934" s="25">
        <v>0.18246231217198852</v>
      </c>
      <c r="G6934" s="25">
        <v>0.22406476629338942</v>
      </c>
    </row>
    <row r="6935" spans="1:7" x14ac:dyDescent="0.35">
      <c r="A6935" s="9" t="str">
        <f t="shared" si="230"/>
        <v>CONSUMO PER CAPITA (kg ó litros por individuo)Sopas / Cremas / puresREST.CAT ARAGON</v>
      </c>
      <c r="C6935" s="9">
        <v>0</v>
      </c>
      <c r="D6935" t="s">
        <v>148</v>
      </c>
      <c r="E6935" s="25">
        <v>0.16456753851191872</v>
      </c>
      <c r="F6935" s="25">
        <v>0.20976685271713719</v>
      </c>
      <c r="G6935" s="25">
        <v>0.16762066331567455</v>
      </c>
    </row>
    <row r="6936" spans="1:7" x14ac:dyDescent="0.35">
      <c r="A6936" s="9" t="str">
        <f t="shared" si="230"/>
        <v>CONSUMO PER CAPITA (kg ó litros por individuo)Sopas / Cremas / puresLEVANTE</v>
      </c>
      <c r="C6936" s="9">
        <v>0</v>
      </c>
      <c r="D6936" t="s">
        <v>149</v>
      </c>
      <c r="E6936" s="25">
        <v>9.9849422497356621E-2</v>
      </c>
      <c r="F6936" s="25">
        <v>0.1253761252686913</v>
      </c>
      <c r="G6936" s="25">
        <v>0.10672509826820789</v>
      </c>
    </row>
    <row r="6937" spans="1:7" x14ac:dyDescent="0.35">
      <c r="A6937" s="9" t="str">
        <f t="shared" si="230"/>
        <v>CONSUMO PER CAPITA (kg ó litros por individuo)Sopas / Cremas / puresANDALUCIA</v>
      </c>
      <c r="C6937" s="9">
        <v>0</v>
      </c>
      <c r="D6937" t="s">
        <v>150</v>
      </c>
      <c r="E6937" s="25">
        <v>9.7097368917408999E-2</v>
      </c>
      <c r="F6937" s="25">
        <v>7.7538479734643201E-2</v>
      </c>
      <c r="G6937" s="25">
        <v>0.10258708989631013</v>
      </c>
    </row>
    <row r="6938" spans="1:7" x14ac:dyDescent="0.35">
      <c r="A6938" s="9" t="str">
        <f t="shared" si="230"/>
        <v>CONSUMO PER CAPITA (kg ó litros por individuo)Sopas / Cremas / puresMDD AM</v>
      </c>
      <c r="C6938" s="9">
        <v>0</v>
      </c>
      <c r="D6938" t="s">
        <v>151</v>
      </c>
      <c r="E6938" s="25">
        <v>0.21008452758823618</v>
      </c>
      <c r="F6938" s="25">
        <v>0.17552587015313204</v>
      </c>
      <c r="G6938" s="25">
        <v>0.13127295190641319</v>
      </c>
    </row>
    <row r="6939" spans="1:7" x14ac:dyDescent="0.35">
      <c r="A6939" s="9" t="str">
        <f t="shared" si="230"/>
        <v>CONSUMO PER CAPITA (kg ó litros por individuo)Sopas / Cremas / puresRTO CENTRO</v>
      </c>
      <c r="C6939" s="9">
        <v>0</v>
      </c>
      <c r="D6939" t="s">
        <v>152</v>
      </c>
      <c r="E6939" s="25">
        <v>6.6409589940816596E-2</v>
      </c>
      <c r="F6939" s="25">
        <v>6.2860818099907873E-2</v>
      </c>
      <c r="G6939" s="25">
        <v>0.12742663645609784</v>
      </c>
    </row>
    <row r="6940" spans="1:7" x14ac:dyDescent="0.35">
      <c r="A6940" s="9" t="str">
        <f t="shared" si="230"/>
        <v>CONSUMO PER CAPITA (kg ó litros por individuo)Sopas / Cremas / puresNORTE-CENTRO</v>
      </c>
      <c r="C6940" s="9">
        <v>0</v>
      </c>
      <c r="D6940" t="s">
        <v>153</v>
      </c>
      <c r="E6940" s="25">
        <v>6.9948776635476925E-2</v>
      </c>
      <c r="F6940" s="25">
        <v>9.6995157642373681E-2</v>
      </c>
      <c r="G6940" s="25">
        <v>0.10444577873625191</v>
      </c>
    </row>
    <row r="6941" spans="1:7" x14ac:dyDescent="0.35">
      <c r="A6941" s="9" t="str">
        <f t="shared" si="230"/>
        <v>CONSUMO PER CAPITA (kg ó litros por individuo)Sopas / Cremas / puresNOROESTE</v>
      </c>
      <c r="C6941" s="9">
        <v>0</v>
      </c>
      <c r="D6941" t="s">
        <v>154</v>
      </c>
      <c r="E6941" s="25">
        <v>0.13917707233309806</v>
      </c>
      <c r="F6941" s="25">
        <v>0.34181086050679982</v>
      </c>
      <c r="G6941" s="25">
        <v>0.26959960818037304</v>
      </c>
    </row>
    <row r="6942" spans="1:7" x14ac:dyDescent="0.35">
      <c r="A6942" s="9" t="str">
        <f t="shared" si="230"/>
        <v>CONSUMO PER CAPITA (kg ó litros por individuo)Sopas / Cremas / pures&lt;2MIL</v>
      </c>
      <c r="C6942" s="9">
        <v>0</v>
      </c>
      <c r="D6942" t="s">
        <v>155</v>
      </c>
      <c r="E6942" s="25">
        <v>7.9446550263109275E-2</v>
      </c>
      <c r="F6942" s="25">
        <v>8.78886523874602E-2</v>
      </c>
      <c r="G6942" s="25">
        <v>0.20558301963171227</v>
      </c>
    </row>
    <row r="6943" spans="1:7" x14ac:dyDescent="0.35">
      <c r="A6943" s="9" t="str">
        <f t="shared" si="230"/>
        <v>CONSUMO PER CAPITA (kg ó litros por individuo)Sopas / Cremas / pures2-5MIL</v>
      </c>
      <c r="C6943" s="9">
        <v>0</v>
      </c>
      <c r="D6943" t="s">
        <v>156</v>
      </c>
      <c r="E6943" s="25">
        <v>5.3305761381424427E-2</v>
      </c>
      <c r="F6943" s="25">
        <v>3.0478008624901291E-2</v>
      </c>
      <c r="G6943" s="25">
        <v>6.8766743950706893E-2</v>
      </c>
    </row>
    <row r="6944" spans="1:7" x14ac:dyDescent="0.35">
      <c r="A6944" s="9" t="str">
        <f t="shared" si="230"/>
        <v>CONSUMO PER CAPITA (kg ó litros por individuo)Sopas / Cremas / pures5-10MIL</v>
      </c>
      <c r="C6944" s="9">
        <v>0</v>
      </c>
      <c r="D6944" t="s">
        <v>157</v>
      </c>
      <c r="E6944" s="25">
        <v>0.10557897587996541</v>
      </c>
      <c r="F6944" s="25">
        <v>0.13948097387229225</v>
      </c>
      <c r="G6944" s="25">
        <v>9.9155888765207756E-2</v>
      </c>
    </row>
    <row r="6945" spans="1:7" x14ac:dyDescent="0.35">
      <c r="A6945" s="9" t="str">
        <f t="shared" si="230"/>
        <v>CONSUMO PER CAPITA (kg ó litros por individuo)Sopas / Cremas / pures10-30MIL</v>
      </c>
      <c r="C6945" s="9">
        <v>0</v>
      </c>
      <c r="D6945" t="s">
        <v>158</v>
      </c>
      <c r="E6945" s="25">
        <v>0.11198721497457462</v>
      </c>
      <c r="F6945" s="25">
        <v>0.15444564320596996</v>
      </c>
      <c r="G6945" s="25">
        <v>0.13952920218972642</v>
      </c>
    </row>
    <row r="6946" spans="1:7" x14ac:dyDescent="0.35">
      <c r="A6946" s="9" t="str">
        <f t="shared" si="230"/>
        <v>CONSUMO PER CAPITA (kg ó litros por individuo)Sopas / Cremas / pures30-100MIL</v>
      </c>
      <c r="C6946" s="9">
        <v>0</v>
      </c>
      <c r="D6946" t="s">
        <v>159</v>
      </c>
      <c r="E6946" s="25">
        <v>0.14564395393739282</v>
      </c>
      <c r="F6946" s="25">
        <v>0.13750902863628886</v>
      </c>
      <c r="G6946" s="25">
        <v>0.14684990157837302</v>
      </c>
    </row>
    <row r="6947" spans="1:7" x14ac:dyDescent="0.35">
      <c r="A6947" s="9" t="str">
        <f t="shared" si="230"/>
        <v>CONSUMO PER CAPITA (kg ó litros por individuo)Sopas / Cremas / pures100-200MIL</v>
      </c>
      <c r="C6947" s="9">
        <v>0</v>
      </c>
      <c r="D6947" t="s">
        <v>160</v>
      </c>
      <c r="E6947" s="25">
        <v>0.12752173637427666</v>
      </c>
      <c r="F6947" s="25">
        <v>9.6632185540091148E-2</v>
      </c>
      <c r="G6947" s="25">
        <v>0.10783551380984553</v>
      </c>
    </row>
    <row r="6948" spans="1:7" x14ac:dyDescent="0.35">
      <c r="A6948" s="9" t="str">
        <f t="shared" si="230"/>
        <v>CONSUMO PER CAPITA (kg ó litros por individuo)Sopas / Cremas / pures200-500MIL</v>
      </c>
      <c r="C6948" s="9">
        <v>0</v>
      </c>
      <c r="D6948" t="s">
        <v>161</v>
      </c>
      <c r="E6948" s="25">
        <v>0.15383600568866634</v>
      </c>
      <c r="F6948" s="25">
        <v>0.25019713694819762</v>
      </c>
      <c r="G6948" s="25">
        <v>0.22599184744945083</v>
      </c>
    </row>
    <row r="6949" spans="1:7" x14ac:dyDescent="0.35">
      <c r="A6949" s="9" t="str">
        <f t="shared" si="230"/>
        <v>CONSUMO PER CAPITA (kg ó litros por individuo)Sopas / Cremas / pures&gt;500MIL</v>
      </c>
      <c r="C6949" s="9">
        <v>0</v>
      </c>
      <c r="D6949" t="s">
        <v>162</v>
      </c>
      <c r="E6949" s="25">
        <v>0.1877074992174759</v>
      </c>
      <c r="F6949" s="25">
        <v>0.1853353970724422</v>
      </c>
      <c r="G6949" s="25">
        <v>0.14079975017635893</v>
      </c>
    </row>
    <row r="6950" spans="1:7" x14ac:dyDescent="0.35">
      <c r="A6950" s="9" t="str">
        <f t="shared" si="230"/>
        <v>CONSUMO PER CAPITA (kg ó litros por individuo)Sopas / Cremas / puresDE 15 A 19 AÑOS</v>
      </c>
      <c r="C6950" s="9">
        <v>0</v>
      </c>
      <c r="D6950" t="s">
        <v>163</v>
      </c>
      <c r="E6950" s="25">
        <v>6.0478959521730342E-3</v>
      </c>
      <c r="F6950" s="25" t="s">
        <v>282</v>
      </c>
      <c r="G6950" s="25">
        <v>2.5738054236154252E-2</v>
      </c>
    </row>
    <row r="6951" spans="1:7" x14ac:dyDescent="0.35">
      <c r="A6951" s="9" t="str">
        <f t="shared" si="230"/>
        <v>CONSUMO PER CAPITA (kg ó litros por individuo)Sopas / Cremas / puresDE 20 A 24 AÑOS</v>
      </c>
      <c r="C6951" s="9">
        <v>0</v>
      </c>
      <c r="D6951" t="s">
        <v>164</v>
      </c>
      <c r="E6951" s="25">
        <v>6.7734667393953368E-2</v>
      </c>
      <c r="F6951" s="25">
        <v>6.4129379202241599E-2</v>
      </c>
      <c r="G6951" s="25">
        <v>8.741427219660345E-3</v>
      </c>
    </row>
    <row r="6952" spans="1:7" x14ac:dyDescent="0.35">
      <c r="A6952" s="9" t="str">
        <f t="shared" si="230"/>
        <v>CONSUMO PER CAPITA (kg ó litros por individuo)Sopas / Cremas / puresDE 25 A 34 AÑOS</v>
      </c>
      <c r="C6952" s="9">
        <v>0</v>
      </c>
      <c r="D6952" t="s">
        <v>165</v>
      </c>
      <c r="E6952" s="25">
        <v>0.10376421503289392</v>
      </c>
      <c r="F6952" s="25">
        <v>8.4535501064925023E-2</v>
      </c>
      <c r="G6952" s="25">
        <v>8.4188766464504072E-2</v>
      </c>
    </row>
    <row r="6953" spans="1:7" x14ac:dyDescent="0.35">
      <c r="A6953" s="9" t="str">
        <f t="shared" si="230"/>
        <v>CONSUMO PER CAPITA (kg ó litros por individuo)Sopas / Cremas / puresDE 35 A 49 AÑOS</v>
      </c>
      <c r="C6953" s="9">
        <v>0</v>
      </c>
      <c r="D6953" t="s">
        <v>166</v>
      </c>
      <c r="E6953" s="25">
        <v>0.11253094135608563</v>
      </c>
      <c r="F6953" s="25">
        <v>0.1130771679639814</v>
      </c>
      <c r="G6953" s="25">
        <v>0.10352140654944722</v>
      </c>
    </row>
    <row r="6954" spans="1:7" x14ac:dyDescent="0.35">
      <c r="A6954" s="9" t="str">
        <f t="shared" si="230"/>
        <v>CONSUMO PER CAPITA (kg ó litros por individuo)Sopas / Cremas / puresDE 50 A 59 AÑOS</v>
      </c>
      <c r="C6954" s="9">
        <v>0</v>
      </c>
      <c r="D6954" t="s">
        <v>167</v>
      </c>
      <c r="E6954" s="25">
        <v>0.16215216362133544</v>
      </c>
      <c r="F6954" s="25">
        <v>0.1560503251336019</v>
      </c>
      <c r="G6954" s="25">
        <v>0.17579739577556122</v>
      </c>
    </row>
    <row r="6955" spans="1:7" x14ac:dyDescent="0.35">
      <c r="A6955" s="9" t="str">
        <f t="shared" si="230"/>
        <v>CONSUMO PER CAPITA (kg ó litros por individuo)Sopas / Cremas / puresDE 60 A 75 AÑOS</v>
      </c>
      <c r="C6955" s="9">
        <v>0</v>
      </c>
      <c r="D6955" t="s">
        <v>168</v>
      </c>
      <c r="E6955" s="25">
        <v>0.20913117961575092</v>
      </c>
      <c r="F6955" s="25">
        <v>0.30228565669582874</v>
      </c>
      <c r="G6955" s="25">
        <v>0.28345142499401127</v>
      </c>
    </row>
    <row r="6956" spans="1:7" x14ac:dyDescent="0.35">
      <c r="A6956" s="9" t="str">
        <f t="shared" si="230"/>
        <v>CONSUMO PER CAPITA (kg ó litros por individuo)Sopas / Cremas / puresNIVEL ALTO</v>
      </c>
      <c r="C6956" s="9">
        <v>0</v>
      </c>
      <c r="D6956" t="s">
        <v>256</v>
      </c>
      <c r="E6956" s="25">
        <v>0.19597164105255832</v>
      </c>
      <c r="F6956" s="25">
        <v>0.2398672812195202</v>
      </c>
      <c r="G6956" s="25">
        <v>0.24931182618487968</v>
      </c>
    </row>
    <row r="6957" spans="1:7" x14ac:dyDescent="0.35">
      <c r="A6957" s="9" t="str">
        <f t="shared" si="230"/>
        <v>CONSUMO PER CAPITA (kg ó litros por individuo)Sopas / Cremas / puresNIVEL MEDIO ALTO</v>
      </c>
      <c r="C6957" s="9">
        <v>0</v>
      </c>
      <c r="D6957" t="s">
        <v>257</v>
      </c>
      <c r="E6957" s="25">
        <v>0.12705879723676231</v>
      </c>
      <c r="F6957" s="25">
        <v>0.14086057081293685</v>
      </c>
      <c r="G6957" s="25">
        <v>0.11179175682334627</v>
      </c>
    </row>
    <row r="6958" spans="1:7" x14ac:dyDescent="0.35">
      <c r="A6958" s="9" t="str">
        <f t="shared" si="230"/>
        <v>CONSUMO PER CAPITA (kg ó litros por individuo)Sopas / Cremas / puresNIVEL MEDIO</v>
      </c>
      <c r="C6958" s="9">
        <v>0</v>
      </c>
      <c r="D6958" t="s">
        <v>258</v>
      </c>
      <c r="E6958" s="25">
        <v>9.6931837536212206E-2</v>
      </c>
      <c r="F6958" s="25">
        <v>9.4682674010511461E-2</v>
      </c>
      <c r="G6958" s="25">
        <v>0.11413077417953758</v>
      </c>
    </row>
    <row r="6959" spans="1:7" x14ac:dyDescent="0.35">
      <c r="A6959" s="9" t="str">
        <f t="shared" si="230"/>
        <v>CONSUMO PER CAPITA (kg ó litros por individuo)Sopas / Cremas / puresNIVEL MEDIO BAJO</v>
      </c>
      <c r="C6959" s="9">
        <v>0</v>
      </c>
      <c r="D6959" t="s">
        <v>259</v>
      </c>
      <c r="E6959" s="25">
        <v>0.12369346906187476</v>
      </c>
      <c r="F6959" s="25">
        <v>0.13850377201540989</v>
      </c>
      <c r="G6959" s="25">
        <v>0.11509513677130073</v>
      </c>
    </row>
    <row r="6960" spans="1:7" x14ac:dyDescent="0.35">
      <c r="A6960" s="9" t="str">
        <f t="shared" si="230"/>
        <v>CONSUMO PER CAPITA (kg ó litros por individuo)Sopas / Cremas / puresNIVEL BAJO</v>
      </c>
      <c r="C6960" s="9">
        <v>0</v>
      </c>
      <c r="D6960" t="s">
        <v>260</v>
      </c>
      <c r="E6960" s="25">
        <v>0.11954053018507031</v>
      </c>
      <c r="F6960" s="25">
        <v>0.1343660508613666</v>
      </c>
      <c r="G6960" s="25">
        <v>0.11702832468750242</v>
      </c>
    </row>
    <row r="6961" spans="1:7" x14ac:dyDescent="0.35">
      <c r="A6961" s="9" t="str">
        <f t="shared" si="230"/>
        <v>CONSUMO PER CAPITA (kg ó litros por individuo)Sopas / Cremas / puresHOMBRE</v>
      </c>
      <c r="C6961" s="9">
        <v>0</v>
      </c>
      <c r="D6961" t="s">
        <v>173</v>
      </c>
      <c r="E6961" s="25">
        <v>0.1605892377768918</v>
      </c>
      <c r="F6961" s="25">
        <v>0.17313371597919508</v>
      </c>
      <c r="G6961" s="25">
        <v>0.17889610669571773</v>
      </c>
    </row>
    <row r="6962" spans="1:7" x14ac:dyDescent="0.35">
      <c r="A6962" s="9" t="str">
        <f t="shared" si="230"/>
        <v>CONSUMO PER CAPITA (kg ó litros por individuo)Sopas / Cremas / puresMUJER</v>
      </c>
      <c r="C6962" s="9">
        <v>0</v>
      </c>
      <c r="D6962" t="s">
        <v>174</v>
      </c>
      <c r="E6962" s="25">
        <v>0.10521150920564498</v>
      </c>
      <c r="F6962" s="25">
        <v>0.12636576824756518</v>
      </c>
      <c r="G6962" s="25">
        <v>0.11080599845485452</v>
      </c>
    </row>
    <row r="6963" spans="1:7" x14ac:dyDescent="0.35">
      <c r="A6963" s="9" t="str">
        <f>$B$4683&amp;$C$6963&amp;D6963</f>
        <v>CONSUMO PER CAPITA (kg ó litros por individuo)Proteinas VegetalesT.ESPAÑA</v>
      </c>
      <c r="C6963" s="9" t="s">
        <v>280</v>
      </c>
      <c r="D6963" t="s">
        <v>145</v>
      </c>
      <c r="E6963" s="25">
        <v>9.2246241945733998E-3</v>
      </c>
      <c r="F6963" s="25">
        <v>7.598181300062715E-3</v>
      </c>
      <c r="G6963" s="25">
        <v>7.195614293270659E-3</v>
      </c>
    </row>
    <row r="6964" spans="1:7" x14ac:dyDescent="0.35">
      <c r="A6964" s="9" t="str">
        <f t="shared" ref="A6964:A6992" si="231">$B$4683&amp;$C$6963&amp;D6964</f>
        <v>CONSUMO PER CAPITA (kg ó litros por individuo)Proteinas VegetalesBCN AM</v>
      </c>
      <c r="C6964" s="9">
        <v>0</v>
      </c>
      <c r="D6964" t="s">
        <v>147</v>
      </c>
      <c r="E6964" s="25">
        <v>4.109804564384173E-2</v>
      </c>
      <c r="F6964" s="25">
        <v>1.1488431897206353E-2</v>
      </c>
      <c r="G6964" s="25">
        <v>7.3284600100892439E-3</v>
      </c>
    </row>
    <row r="6965" spans="1:7" x14ac:dyDescent="0.35">
      <c r="A6965" s="9" t="str">
        <f t="shared" si="231"/>
        <v>CONSUMO PER CAPITA (kg ó litros por individuo)Proteinas VegetalesREST.CAT ARAGON</v>
      </c>
      <c r="C6965" s="9">
        <v>0</v>
      </c>
      <c r="D6965" t="s">
        <v>148</v>
      </c>
      <c r="E6965" s="25">
        <v>1.0699522444264181E-2</v>
      </c>
      <c r="F6965" s="25">
        <v>1.2231640430141901E-2</v>
      </c>
      <c r="G6965" s="25">
        <v>9.1727092561371716E-3</v>
      </c>
    </row>
    <row r="6966" spans="1:7" x14ac:dyDescent="0.35">
      <c r="A6966" s="9" t="str">
        <f t="shared" si="231"/>
        <v>CONSUMO PER CAPITA (kg ó litros por individuo)Proteinas VegetalesLEVANTE</v>
      </c>
      <c r="C6966" s="9">
        <v>0</v>
      </c>
      <c r="D6966" t="s">
        <v>149</v>
      </c>
      <c r="E6966" s="25">
        <v>7.354670246742588E-3</v>
      </c>
      <c r="F6966" s="25">
        <v>7.1861915570879545E-3</v>
      </c>
      <c r="G6966" s="25">
        <v>1.0256267604040276E-2</v>
      </c>
    </row>
    <row r="6967" spans="1:7" x14ac:dyDescent="0.35">
      <c r="A6967" s="9" t="str">
        <f t="shared" si="231"/>
        <v>CONSUMO PER CAPITA (kg ó litros por individuo)Proteinas VegetalesANDALUCIA</v>
      </c>
      <c r="C6967" s="9">
        <v>0</v>
      </c>
      <c r="D6967" t="s">
        <v>150</v>
      </c>
      <c r="E6967" s="25">
        <v>4.0857328087500885E-3</v>
      </c>
      <c r="F6967" s="25">
        <v>3.6066616644573704E-3</v>
      </c>
      <c r="G6967" s="25">
        <v>4.1165448326203717E-3</v>
      </c>
    </row>
    <row r="6968" spans="1:7" x14ac:dyDescent="0.35">
      <c r="A6968" s="9" t="str">
        <f t="shared" si="231"/>
        <v>CONSUMO PER CAPITA (kg ó litros por individuo)Proteinas VegetalesMDD AM</v>
      </c>
      <c r="C6968" s="9">
        <v>0</v>
      </c>
      <c r="D6968" t="s">
        <v>151</v>
      </c>
      <c r="E6968" s="25">
        <v>5.9203528295848238E-3</v>
      </c>
      <c r="F6968" s="25">
        <v>1.1386493734857056E-2</v>
      </c>
      <c r="G6968" s="25">
        <v>1.1395358579954679E-2</v>
      </c>
    </row>
    <row r="6969" spans="1:7" x14ac:dyDescent="0.35">
      <c r="A6969" s="9" t="str">
        <f t="shared" si="231"/>
        <v>CONSUMO PER CAPITA (kg ó litros por individuo)Proteinas VegetalesRTO CENTRO</v>
      </c>
      <c r="C6969" s="9">
        <v>0</v>
      </c>
      <c r="D6969" t="s">
        <v>152</v>
      </c>
      <c r="E6969" s="25">
        <v>3.8060328541232717E-3</v>
      </c>
      <c r="F6969" s="25">
        <v>4.5630310559575914E-3</v>
      </c>
      <c r="G6969" s="25">
        <v>6.8074493984731869E-3</v>
      </c>
    </row>
    <row r="6970" spans="1:7" x14ac:dyDescent="0.35">
      <c r="A6970" s="9" t="str">
        <f t="shared" si="231"/>
        <v>CONSUMO PER CAPITA (kg ó litros por individuo)Proteinas VegetalesNORTE-CENTRO</v>
      </c>
      <c r="C6970" s="9">
        <v>0</v>
      </c>
      <c r="D6970" t="s">
        <v>153</v>
      </c>
      <c r="E6970" s="25">
        <v>5.2814748697876121E-3</v>
      </c>
      <c r="F6970" s="25">
        <v>7.1642397034643538E-3</v>
      </c>
      <c r="G6970" s="25">
        <v>5.1336683734175773E-3</v>
      </c>
    </row>
    <row r="6971" spans="1:7" x14ac:dyDescent="0.35">
      <c r="A6971" s="9" t="str">
        <f t="shared" si="231"/>
        <v>CONSUMO PER CAPITA (kg ó litros por individuo)Proteinas VegetalesNOROESTE</v>
      </c>
      <c r="C6971" s="9">
        <v>0</v>
      </c>
      <c r="D6971" t="s">
        <v>154</v>
      </c>
      <c r="E6971" s="25">
        <v>3.1598984110644598E-3</v>
      </c>
      <c r="F6971" s="25">
        <v>4.6210356316673355E-3</v>
      </c>
      <c r="G6971" s="25">
        <v>2.046029222729165E-3</v>
      </c>
    </row>
    <row r="6972" spans="1:7" x14ac:dyDescent="0.35">
      <c r="A6972" s="9" t="str">
        <f t="shared" si="231"/>
        <v>CONSUMO PER CAPITA (kg ó litros por individuo)Proteinas Vegetales&lt;2MIL</v>
      </c>
      <c r="C6972" s="9">
        <v>0</v>
      </c>
      <c r="D6972" t="s">
        <v>155</v>
      </c>
      <c r="E6972" s="25">
        <v>4.7419978986962706E-3</v>
      </c>
      <c r="F6972" s="25">
        <v>4.1963574012792298E-3</v>
      </c>
      <c r="G6972" s="25">
        <v>9.7798046493818916E-3</v>
      </c>
    </row>
    <row r="6973" spans="1:7" x14ac:dyDescent="0.35">
      <c r="A6973" s="9" t="str">
        <f t="shared" si="231"/>
        <v>CONSUMO PER CAPITA (kg ó litros por individuo)Proteinas Vegetales2-5MIL</v>
      </c>
      <c r="C6973" s="9">
        <v>0</v>
      </c>
      <c r="D6973" t="s">
        <v>156</v>
      </c>
      <c r="E6973" s="25">
        <v>1.5514639705442776E-3</v>
      </c>
      <c r="F6973" s="25">
        <v>5.2547168528428705E-3</v>
      </c>
      <c r="G6973" s="25">
        <v>5.6878264073474639E-3</v>
      </c>
    </row>
    <row r="6974" spans="1:7" x14ac:dyDescent="0.35">
      <c r="A6974" s="9" t="str">
        <f t="shared" si="231"/>
        <v>CONSUMO PER CAPITA (kg ó litros por individuo)Proteinas Vegetales5-10MIL</v>
      </c>
      <c r="C6974" s="9">
        <v>0</v>
      </c>
      <c r="D6974" t="s">
        <v>157</v>
      </c>
      <c r="E6974" s="25">
        <v>3.2991855341777177E-3</v>
      </c>
      <c r="F6974" s="25">
        <v>2.7422427775101936E-3</v>
      </c>
      <c r="G6974" s="25">
        <v>3.6968503746369345E-3</v>
      </c>
    </row>
    <row r="6975" spans="1:7" x14ac:dyDescent="0.35">
      <c r="A6975" s="9" t="str">
        <f t="shared" si="231"/>
        <v>CONSUMO PER CAPITA (kg ó litros por individuo)Proteinas Vegetales10-30MIL</v>
      </c>
      <c r="C6975" s="9">
        <v>0</v>
      </c>
      <c r="D6975" t="s">
        <v>158</v>
      </c>
      <c r="E6975" s="25">
        <v>2.8562174009867428E-3</v>
      </c>
      <c r="F6975" s="25">
        <v>5.0819597905669639E-3</v>
      </c>
      <c r="G6975" s="25">
        <v>4.1102962949072126E-3</v>
      </c>
    </row>
    <row r="6976" spans="1:7" x14ac:dyDescent="0.35">
      <c r="A6976" s="9" t="str">
        <f t="shared" si="231"/>
        <v>CONSUMO PER CAPITA (kg ó litros por individuo)Proteinas Vegetales30-100MIL</v>
      </c>
      <c r="C6976" s="9">
        <v>0</v>
      </c>
      <c r="D6976" t="s">
        <v>159</v>
      </c>
      <c r="E6976" s="25">
        <v>8.1768232967532849E-3</v>
      </c>
      <c r="F6976" s="25">
        <v>9.4871598427790985E-3</v>
      </c>
      <c r="G6976" s="25">
        <v>8.3504906084903505E-3</v>
      </c>
    </row>
    <row r="6977" spans="1:7" x14ac:dyDescent="0.35">
      <c r="A6977" s="9" t="str">
        <f t="shared" si="231"/>
        <v>CONSUMO PER CAPITA (kg ó litros por individuo)Proteinas Vegetales100-200MIL</v>
      </c>
      <c r="C6977" s="9">
        <v>0</v>
      </c>
      <c r="D6977" t="s">
        <v>160</v>
      </c>
      <c r="E6977" s="25">
        <v>9.1433210376232615E-3</v>
      </c>
      <c r="F6977" s="25">
        <v>7.602095793156142E-3</v>
      </c>
      <c r="G6977" s="25">
        <v>4.6798330970283424E-3</v>
      </c>
    </row>
    <row r="6978" spans="1:7" x14ac:dyDescent="0.35">
      <c r="A6978" s="9" t="str">
        <f t="shared" si="231"/>
        <v>CONSUMO PER CAPITA (kg ó litros por individuo)Proteinas Vegetales200-500MIL</v>
      </c>
      <c r="C6978" s="9">
        <v>0</v>
      </c>
      <c r="D6978" t="s">
        <v>161</v>
      </c>
      <c r="E6978" s="25">
        <v>2.8298049610769798E-2</v>
      </c>
      <c r="F6978" s="25">
        <v>1.2349056848187316E-2</v>
      </c>
      <c r="G6978" s="25">
        <v>9.8897605409121528E-3</v>
      </c>
    </row>
    <row r="6979" spans="1:7" x14ac:dyDescent="0.35">
      <c r="A6979" s="9" t="str">
        <f t="shared" si="231"/>
        <v>CONSUMO PER CAPITA (kg ó litros por individuo)Proteinas Vegetales&gt;500MIL</v>
      </c>
      <c r="C6979" s="9">
        <v>0</v>
      </c>
      <c r="D6979" t="s">
        <v>162</v>
      </c>
      <c r="E6979" s="25">
        <v>9.9846631059814887E-3</v>
      </c>
      <c r="F6979" s="25">
        <v>8.7616732275023583E-3</v>
      </c>
      <c r="G6979" s="25">
        <v>1.0116290781500063E-2</v>
      </c>
    </row>
    <row r="6980" spans="1:7" x14ac:dyDescent="0.35">
      <c r="A6980" s="9" t="str">
        <f t="shared" si="231"/>
        <v>CONSUMO PER CAPITA (kg ó litros por individuo)Proteinas VegetalesDE 15 A 19 AÑOS</v>
      </c>
      <c r="C6980" s="9">
        <v>0</v>
      </c>
      <c r="D6980" t="s">
        <v>163</v>
      </c>
      <c r="E6980" s="25" t="s">
        <v>282</v>
      </c>
      <c r="F6980" s="25" t="s">
        <v>282</v>
      </c>
      <c r="G6980" s="25" t="s">
        <v>282</v>
      </c>
    </row>
    <row r="6981" spans="1:7" x14ac:dyDescent="0.35">
      <c r="A6981" s="9" t="str">
        <f t="shared" si="231"/>
        <v>CONSUMO PER CAPITA (kg ó litros por individuo)Proteinas VegetalesDE 20 A 24 AÑOS</v>
      </c>
      <c r="C6981" s="9">
        <v>0</v>
      </c>
      <c r="D6981" t="s">
        <v>164</v>
      </c>
      <c r="E6981" s="25">
        <v>8.7031845825444615E-3</v>
      </c>
      <c r="F6981" s="25">
        <v>3.0080429001087196E-3</v>
      </c>
      <c r="G6981" s="25">
        <v>7.2238531767135242E-4</v>
      </c>
    </row>
    <row r="6982" spans="1:7" x14ac:dyDescent="0.35">
      <c r="A6982" s="9" t="str">
        <f t="shared" si="231"/>
        <v>CONSUMO PER CAPITA (kg ó litros por individuo)Proteinas VegetalesDE 25 A 34 AÑOS</v>
      </c>
      <c r="C6982" s="9">
        <v>0</v>
      </c>
      <c r="D6982" t="s">
        <v>165</v>
      </c>
      <c r="E6982" s="25">
        <v>7.3361275393155154E-3</v>
      </c>
      <c r="F6982" s="25">
        <v>6.6394291554858383E-3</v>
      </c>
      <c r="G6982" s="25">
        <v>6.32662772255288E-3</v>
      </c>
    </row>
    <row r="6983" spans="1:7" x14ac:dyDescent="0.35">
      <c r="A6983" s="9" t="str">
        <f t="shared" si="231"/>
        <v>CONSUMO PER CAPITA (kg ó litros por individuo)Proteinas VegetalesDE 35 A 49 AÑOS</v>
      </c>
      <c r="C6983" s="9">
        <v>0</v>
      </c>
      <c r="D6983" t="s">
        <v>166</v>
      </c>
      <c r="E6983" s="25">
        <v>1.6963628301780515E-2</v>
      </c>
      <c r="F6983" s="25">
        <v>9.0405563714929891E-3</v>
      </c>
      <c r="G6983" s="25">
        <v>7.0772314243625553E-3</v>
      </c>
    </row>
    <row r="6984" spans="1:7" x14ac:dyDescent="0.35">
      <c r="A6984" s="9" t="str">
        <f t="shared" si="231"/>
        <v>CONSUMO PER CAPITA (kg ó litros por individuo)Proteinas VegetalesDE 50 A 59 AÑOS</v>
      </c>
      <c r="C6984" s="9">
        <v>0</v>
      </c>
      <c r="D6984" t="s">
        <v>167</v>
      </c>
      <c r="E6984" s="25">
        <v>7.4129986971293547E-3</v>
      </c>
      <c r="F6984" s="25">
        <v>8.6886447382922005E-3</v>
      </c>
      <c r="G6984" s="25">
        <v>9.7993983629829622E-3</v>
      </c>
    </row>
    <row r="6985" spans="1:7" x14ac:dyDescent="0.35">
      <c r="A6985" s="9" t="str">
        <f t="shared" si="231"/>
        <v>CONSUMO PER CAPITA (kg ó litros por individuo)Proteinas VegetalesDE 60 A 75 AÑOS</v>
      </c>
      <c r="C6985" s="9">
        <v>0</v>
      </c>
      <c r="D6985" t="s">
        <v>168</v>
      </c>
      <c r="E6985" s="25">
        <v>4.517311409641173E-3</v>
      </c>
      <c r="F6985" s="25">
        <v>8.9947988294991916E-3</v>
      </c>
      <c r="G6985" s="25">
        <v>9.7258125984571054E-3</v>
      </c>
    </row>
    <row r="6986" spans="1:7" x14ac:dyDescent="0.35">
      <c r="A6986" s="9" t="str">
        <f t="shared" si="231"/>
        <v>CONSUMO PER CAPITA (kg ó litros por individuo)Proteinas VegetalesNIVEL ALTO</v>
      </c>
      <c r="C6986" s="9">
        <v>0</v>
      </c>
      <c r="D6986" t="s">
        <v>256</v>
      </c>
      <c r="E6986" s="25">
        <v>8.7558278077804075E-3</v>
      </c>
      <c r="F6986" s="25">
        <v>6.3368948783708804E-3</v>
      </c>
      <c r="G6986" s="25">
        <v>5.6512921327999226E-3</v>
      </c>
    </row>
    <row r="6987" spans="1:7" x14ac:dyDescent="0.35">
      <c r="A6987" s="9" t="str">
        <f t="shared" si="231"/>
        <v>CONSUMO PER CAPITA (kg ó litros por individuo)Proteinas VegetalesNIVEL MEDIO ALTO</v>
      </c>
      <c r="C6987" s="9">
        <v>0</v>
      </c>
      <c r="D6987" t="s">
        <v>257</v>
      </c>
      <c r="E6987" s="25">
        <v>5.8515499803497998E-3</v>
      </c>
      <c r="F6987" s="25">
        <v>6.3485493834558411E-3</v>
      </c>
      <c r="G6987" s="25">
        <v>1.0111997098482046E-2</v>
      </c>
    </row>
    <row r="6988" spans="1:7" x14ac:dyDescent="0.35">
      <c r="A6988" s="9" t="str">
        <f t="shared" si="231"/>
        <v>CONSUMO PER CAPITA (kg ó litros por individuo)Proteinas VegetalesNIVEL MEDIO</v>
      </c>
      <c r="C6988" s="9">
        <v>0</v>
      </c>
      <c r="D6988" t="s">
        <v>258</v>
      </c>
      <c r="E6988" s="25">
        <v>1.2463616960204243E-2</v>
      </c>
      <c r="F6988" s="25">
        <v>9.7441592032099685E-3</v>
      </c>
      <c r="G6988" s="25">
        <v>4.6179080478076576E-3</v>
      </c>
    </row>
    <row r="6989" spans="1:7" x14ac:dyDescent="0.35">
      <c r="A6989" s="9" t="str">
        <f t="shared" si="231"/>
        <v>CONSUMO PER CAPITA (kg ó litros por individuo)Proteinas VegetalesNIVEL MEDIO BAJO</v>
      </c>
      <c r="C6989" s="9">
        <v>0</v>
      </c>
      <c r="D6989" t="s">
        <v>259</v>
      </c>
      <c r="E6989" s="25">
        <v>7.8256619939860821E-3</v>
      </c>
      <c r="F6989" s="25">
        <v>8.3334311706096276E-3</v>
      </c>
      <c r="G6989" s="25">
        <v>1.048103889130661E-2</v>
      </c>
    </row>
    <row r="6990" spans="1:7" x14ac:dyDescent="0.35">
      <c r="A6990" s="9" t="str">
        <f t="shared" si="231"/>
        <v>CONSUMO PER CAPITA (kg ó litros por individuo)Proteinas VegetalesNIVEL BAJO</v>
      </c>
      <c r="C6990" s="9">
        <v>0</v>
      </c>
      <c r="D6990" t="s">
        <v>260</v>
      </c>
      <c r="E6990" s="25">
        <v>9.2877562111442994E-3</v>
      </c>
      <c r="F6990" s="25">
        <v>6.8166625786841477E-3</v>
      </c>
      <c r="G6990" s="25">
        <v>7.3262801018676351E-3</v>
      </c>
    </row>
    <row r="6991" spans="1:7" x14ac:dyDescent="0.35">
      <c r="A6991" s="9" t="str">
        <f t="shared" si="231"/>
        <v>CONSUMO PER CAPITA (kg ó litros por individuo)Proteinas VegetalesHOMBRE</v>
      </c>
      <c r="C6991" s="9">
        <v>0</v>
      </c>
      <c r="D6991" t="s">
        <v>173</v>
      </c>
      <c r="E6991" s="25">
        <v>4.7900369404374442E-3</v>
      </c>
      <c r="F6991" s="25">
        <v>6.092523568861986E-3</v>
      </c>
      <c r="G6991" s="25">
        <v>6.4822532153907533E-3</v>
      </c>
    </row>
    <row r="6992" spans="1:7" x14ac:dyDescent="0.35">
      <c r="A6992" s="9" t="str">
        <f t="shared" si="231"/>
        <v>CONSUMO PER CAPITA (kg ó litros por individuo)Proteinas VegetalesMUJER</v>
      </c>
      <c r="C6992" s="9">
        <v>0</v>
      </c>
      <c r="D6992" t="s">
        <v>174</v>
      </c>
      <c r="E6992" s="25">
        <v>1.3613458761838825E-2</v>
      </c>
      <c r="F6992" s="25">
        <v>9.085888638056136E-3</v>
      </c>
      <c r="G6992" s="25">
        <v>7.8998307565819065E-3</v>
      </c>
    </row>
    <row r="6993" spans="1:7" x14ac:dyDescent="0.35">
      <c r="A6993" s="9" t="str">
        <f>$B$4683&amp;$C$6993&amp;D6993</f>
        <v>CONSUMO PER CAPITA (kg ó litros por individuo)Platos Base HuevosT.ESPAÑA</v>
      </c>
      <c r="C6993" s="9" t="s">
        <v>281</v>
      </c>
      <c r="D6993" t="s">
        <v>145</v>
      </c>
      <c r="E6993" s="25">
        <v>0.79674746344747782</v>
      </c>
      <c r="F6993" s="25">
        <v>0.78127493424630856</v>
      </c>
      <c r="G6993" s="25">
        <v>0.78924021300556069</v>
      </c>
    </row>
    <row r="6994" spans="1:7" x14ac:dyDescent="0.35">
      <c r="A6994" s="9" t="str">
        <f t="shared" ref="A6994:A7023" si="232">$B$4683&amp;$C$6993&amp;D6994</f>
        <v>CONSUMO PER CAPITA (kg ó litros por individuo)Platos Base HuevosBCN AM</v>
      </c>
      <c r="C6994" s="9">
        <v>0</v>
      </c>
      <c r="D6994" t="s">
        <v>147</v>
      </c>
      <c r="E6994" s="25">
        <v>0.73290431803111322</v>
      </c>
      <c r="F6994" s="25">
        <v>0.64416153875777604</v>
      </c>
      <c r="G6994" s="25">
        <v>0.70562839387674026</v>
      </c>
    </row>
    <row r="6995" spans="1:7" x14ac:dyDescent="0.35">
      <c r="A6995" s="9" t="str">
        <f t="shared" si="232"/>
        <v>CONSUMO PER CAPITA (kg ó litros por individuo)Platos Base HuevosREST.CAT ARAGON</v>
      </c>
      <c r="C6995" s="9">
        <v>0</v>
      </c>
      <c r="D6995" t="s">
        <v>148</v>
      </c>
      <c r="E6995" s="25">
        <v>0.64243552549330685</v>
      </c>
      <c r="F6995" s="25">
        <v>0.59879307626937683</v>
      </c>
      <c r="G6995" s="25">
        <v>0.71146011355219485</v>
      </c>
    </row>
    <row r="6996" spans="1:7" x14ac:dyDescent="0.35">
      <c r="A6996" s="9" t="str">
        <f t="shared" si="232"/>
        <v>CONSUMO PER CAPITA (kg ó litros por individuo)Platos Base HuevosLEVANTE</v>
      </c>
      <c r="C6996" s="9">
        <v>0</v>
      </c>
      <c r="D6996" t="s">
        <v>149</v>
      </c>
      <c r="E6996" s="25">
        <v>0.79564404201993233</v>
      </c>
      <c r="F6996" s="25">
        <v>0.84585144179159488</v>
      </c>
      <c r="G6996" s="25">
        <v>0.85402908285531498</v>
      </c>
    </row>
    <row r="6997" spans="1:7" x14ac:dyDescent="0.35">
      <c r="A6997" s="9" t="str">
        <f t="shared" si="232"/>
        <v>CONSUMO PER CAPITA (kg ó litros por individuo)Platos Base HuevosANDALUCIA</v>
      </c>
      <c r="C6997" s="9">
        <v>0</v>
      </c>
      <c r="D6997" t="s">
        <v>150</v>
      </c>
      <c r="E6997" s="25">
        <v>0.72750729848670059</v>
      </c>
      <c r="F6997" s="25">
        <v>0.63183890902770667</v>
      </c>
      <c r="G6997" s="25">
        <v>0.60662708526604414</v>
      </c>
    </row>
    <row r="6998" spans="1:7" x14ac:dyDescent="0.35">
      <c r="A6998" s="9" t="str">
        <f t="shared" si="232"/>
        <v>CONSUMO PER CAPITA (kg ó litros por individuo)Platos Base HuevosMDD AM</v>
      </c>
      <c r="C6998" s="9">
        <v>0</v>
      </c>
      <c r="D6998" t="s">
        <v>151</v>
      </c>
      <c r="E6998" s="25">
        <v>0.92685136391505263</v>
      </c>
      <c r="F6998" s="25">
        <v>0.89620397329862844</v>
      </c>
      <c r="G6998" s="25">
        <v>0.95575981167655122</v>
      </c>
    </row>
    <row r="6999" spans="1:7" x14ac:dyDescent="0.35">
      <c r="A6999" s="9" t="str">
        <f t="shared" si="232"/>
        <v>CONSUMO PER CAPITA (kg ó litros por individuo)Platos Base HuevosRTO CENTRO</v>
      </c>
      <c r="C6999" s="9">
        <v>0</v>
      </c>
      <c r="D6999" t="s">
        <v>152</v>
      </c>
      <c r="E6999" s="25">
        <v>0.96220182098340779</v>
      </c>
      <c r="F6999" s="25">
        <v>1.1656377188553411</v>
      </c>
      <c r="G6999" s="25">
        <v>0.8516853716496734</v>
      </c>
    </row>
    <row r="7000" spans="1:7" x14ac:dyDescent="0.35">
      <c r="A7000" s="9" t="str">
        <f t="shared" si="232"/>
        <v>CONSUMO PER CAPITA (kg ó litros por individuo)Platos Base HuevosNORTE-CENTRO</v>
      </c>
      <c r="C7000" s="9">
        <v>0</v>
      </c>
      <c r="D7000" t="s">
        <v>153</v>
      </c>
      <c r="E7000" s="25">
        <v>1.1109196094547431</v>
      </c>
      <c r="F7000" s="25">
        <v>0.97639112751175139</v>
      </c>
      <c r="G7000" s="25">
        <v>1.0395291059460317</v>
      </c>
    </row>
    <row r="7001" spans="1:7" x14ac:dyDescent="0.35">
      <c r="A7001" s="9" t="str">
        <f t="shared" si="232"/>
        <v>CONSUMO PER CAPITA (kg ó litros por individuo)Platos Base HuevosNOROESTE</v>
      </c>
      <c r="C7001" s="9">
        <v>0</v>
      </c>
      <c r="D7001" t="s">
        <v>154</v>
      </c>
      <c r="E7001" s="25">
        <v>0.55400620980284954</v>
      </c>
      <c r="F7001" s="25">
        <v>0.63634289520309528</v>
      </c>
      <c r="G7001" s="25">
        <v>0.71711854656957452</v>
      </c>
    </row>
    <row r="7002" spans="1:7" x14ac:dyDescent="0.35">
      <c r="A7002" s="9" t="str">
        <f t="shared" si="232"/>
        <v>CONSUMO PER CAPITA (kg ó litros por individuo)Platos Base Huevos&lt;2MIL</v>
      </c>
      <c r="C7002" s="9">
        <v>0</v>
      </c>
      <c r="D7002" t="s">
        <v>155</v>
      </c>
      <c r="E7002" s="25">
        <v>0.57187045550066617</v>
      </c>
      <c r="F7002" s="25">
        <v>0.67496818340209852</v>
      </c>
      <c r="G7002" s="25">
        <v>0.60005771301562261</v>
      </c>
    </row>
    <row r="7003" spans="1:7" x14ac:dyDescent="0.35">
      <c r="A7003" s="9" t="str">
        <f t="shared" si="232"/>
        <v>CONSUMO PER CAPITA (kg ó litros por individuo)Platos Base Huevos2-5MIL</v>
      </c>
      <c r="C7003" s="9">
        <v>0</v>
      </c>
      <c r="D7003" t="s">
        <v>156</v>
      </c>
      <c r="E7003" s="25">
        <v>0.64022866120980726</v>
      </c>
      <c r="F7003" s="25">
        <v>0.69482795994160607</v>
      </c>
      <c r="G7003" s="25">
        <v>0.58031653990746335</v>
      </c>
    </row>
    <row r="7004" spans="1:7" x14ac:dyDescent="0.35">
      <c r="A7004" s="9" t="str">
        <f t="shared" si="232"/>
        <v>CONSUMO PER CAPITA (kg ó litros por individuo)Platos Base Huevos5-10MIL</v>
      </c>
      <c r="C7004" s="9">
        <v>0</v>
      </c>
      <c r="D7004" t="s">
        <v>157</v>
      </c>
      <c r="E7004" s="25">
        <v>0.65958676673377992</v>
      </c>
      <c r="F7004" s="25">
        <v>0.68882421281726736</v>
      </c>
      <c r="G7004" s="25">
        <v>0.66674747405641566</v>
      </c>
    </row>
    <row r="7005" spans="1:7" x14ac:dyDescent="0.35">
      <c r="A7005" s="9" t="str">
        <f t="shared" si="232"/>
        <v>CONSUMO PER CAPITA (kg ó litros por individuo)Platos Base Huevos10-30MIL</v>
      </c>
      <c r="C7005" s="9">
        <v>0</v>
      </c>
      <c r="D7005" t="s">
        <v>158</v>
      </c>
      <c r="E7005" s="25">
        <v>0.70258230057766902</v>
      </c>
      <c r="F7005" s="25">
        <v>0.69596913762391288</v>
      </c>
      <c r="G7005" s="25">
        <v>0.74207215733208043</v>
      </c>
    </row>
    <row r="7006" spans="1:7" x14ac:dyDescent="0.35">
      <c r="A7006" s="9" t="str">
        <f t="shared" si="232"/>
        <v>CONSUMO PER CAPITA (kg ó litros por individuo)Platos Base Huevos30-100MIL</v>
      </c>
      <c r="C7006" s="9">
        <v>0</v>
      </c>
      <c r="D7006" t="s">
        <v>159</v>
      </c>
      <c r="E7006" s="25">
        <v>0.90646419040976622</v>
      </c>
      <c r="F7006" s="25">
        <v>0.80158022362704184</v>
      </c>
      <c r="G7006" s="25">
        <v>0.83760026948793365</v>
      </c>
    </row>
    <row r="7007" spans="1:7" x14ac:dyDescent="0.35">
      <c r="A7007" s="9" t="str">
        <f t="shared" si="232"/>
        <v>CONSUMO PER CAPITA (kg ó litros por individuo)Platos Base Huevos100-200MIL</v>
      </c>
      <c r="C7007" s="9">
        <v>0</v>
      </c>
      <c r="D7007" t="s">
        <v>160</v>
      </c>
      <c r="E7007" s="25">
        <v>0.92158778273942465</v>
      </c>
      <c r="F7007" s="25">
        <v>0.79799308704451843</v>
      </c>
      <c r="G7007" s="25">
        <v>0.90092919200726829</v>
      </c>
    </row>
    <row r="7008" spans="1:7" x14ac:dyDescent="0.35">
      <c r="A7008" s="9" t="str">
        <f t="shared" si="232"/>
        <v>CONSUMO PER CAPITA (kg ó litros por individuo)Platos Base Huevos200-500MIL</v>
      </c>
      <c r="C7008" s="9">
        <v>0</v>
      </c>
      <c r="D7008" t="s">
        <v>161</v>
      </c>
      <c r="E7008" s="25">
        <v>0.79657839489581461</v>
      </c>
      <c r="F7008" s="25">
        <v>0.92488197493931401</v>
      </c>
      <c r="G7008" s="25">
        <v>0.80599496045042018</v>
      </c>
    </row>
    <row r="7009" spans="1:7" x14ac:dyDescent="0.35">
      <c r="A7009" s="9" t="str">
        <f t="shared" si="232"/>
        <v>CONSUMO PER CAPITA (kg ó litros por individuo)Platos Base Huevos&gt;500MIL</v>
      </c>
      <c r="C7009" s="9">
        <v>0</v>
      </c>
      <c r="D7009" t="s">
        <v>162</v>
      </c>
      <c r="E7009" s="25">
        <v>0.89456086390111089</v>
      </c>
      <c r="F7009" s="25">
        <v>0.84248836626748513</v>
      </c>
      <c r="G7009" s="25">
        <v>0.90709580470072904</v>
      </c>
    </row>
    <row r="7010" spans="1:7" x14ac:dyDescent="0.35">
      <c r="A7010" s="9" t="str">
        <f t="shared" si="232"/>
        <v>CONSUMO PER CAPITA (kg ó litros por individuo)Platos Base HuevosDE 15 A 19 AÑOS</v>
      </c>
      <c r="C7010" s="9">
        <v>0</v>
      </c>
      <c r="D7010" t="s">
        <v>163</v>
      </c>
      <c r="E7010" s="25">
        <v>0.24378094717694793</v>
      </c>
      <c r="F7010" s="25">
        <v>0.66149745477581878</v>
      </c>
      <c r="G7010" s="25">
        <v>0.12174860633433375</v>
      </c>
    </row>
    <row r="7011" spans="1:7" x14ac:dyDescent="0.35">
      <c r="A7011" s="9" t="str">
        <f t="shared" si="232"/>
        <v>CONSUMO PER CAPITA (kg ó litros por individuo)Platos Base HuevosDE 20 A 24 AÑOS</v>
      </c>
      <c r="C7011" s="9">
        <v>0</v>
      </c>
      <c r="D7011" t="s">
        <v>164</v>
      </c>
      <c r="E7011" s="25">
        <v>0.32535257153252845</v>
      </c>
      <c r="F7011" s="25">
        <v>0.32399802099417552</v>
      </c>
      <c r="G7011" s="25">
        <v>0.41895075229880374</v>
      </c>
    </row>
    <row r="7012" spans="1:7" x14ac:dyDescent="0.35">
      <c r="A7012" s="9" t="str">
        <f t="shared" si="232"/>
        <v>CONSUMO PER CAPITA (kg ó litros por individuo)Platos Base HuevosDE 25 A 34 AÑOS</v>
      </c>
      <c r="C7012" s="9">
        <v>0</v>
      </c>
      <c r="D7012" t="s">
        <v>165</v>
      </c>
      <c r="E7012" s="25">
        <v>0.63620771426888478</v>
      </c>
      <c r="F7012" s="25">
        <v>0.58207706246173985</v>
      </c>
      <c r="G7012" s="25">
        <v>0.50526036547676489</v>
      </c>
    </row>
    <row r="7013" spans="1:7" x14ac:dyDescent="0.35">
      <c r="A7013" s="9" t="str">
        <f t="shared" si="232"/>
        <v>CONSUMO PER CAPITA (kg ó litros por individuo)Platos Base HuevosDE 35 A 49 AÑOS</v>
      </c>
      <c r="C7013" s="9">
        <v>0</v>
      </c>
      <c r="D7013" t="s">
        <v>166</v>
      </c>
      <c r="E7013" s="25">
        <v>0.73559169666121693</v>
      </c>
      <c r="F7013" s="25">
        <v>0.68627825616559335</v>
      </c>
      <c r="G7013" s="25">
        <v>0.66864854435893162</v>
      </c>
    </row>
    <row r="7014" spans="1:7" x14ac:dyDescent="0.35">
      <c r="A7014" s="9" t="str">
        <f t="shared" si="232"/>
        <v>CONSUMO PER CAPITA (kg ó litros por individuo)Platos Base HuevosDE 50 A 59 AÑOS</v>
      </c>
      <c r="C7014" s="9">
        <v>0</v>
      </c>
      <c r="D7014" t="s">
        <v>167</v>
      </c>
      <c r="E7014" s="25">
        <v>1.0681598829972083</v>
      </c>
      <c r="F7014" s="25">
        <v>1.0212721491052827</v>
      </c>
      <c r="G7014" s="25">
        <v>1.146249531843492</v>
      </c>
    </row>
    <row r="7015" spans="1:7" x14ac:dyDescent="0.35">
      <c r="A7015" s="9" t="str">
        <f t="shared" si="232"/>
        <v>CONSUMO PER CAPITA (kg ó litros por individuo)Platos Base HuevosDE 60 A 75 AÑOS</v>
      </c>
      <c r="C7015" s="9">
        <v>0</v>
      </c>
      <c r="D7015" t="s">
        <v>168</v>
      </c>
      <c r="E7015" s="25">
        <v>1.0455294673440381</v>
      </c>
      <c r="F7015" s="25">
        <v>0.99129232264680001</v>
      </c>
      <c r="G7015" s="25">
        <v>1.1221458694631463</v>
      </c>
    </row>
    <row r="7016" spans="1:7" x14ac:dyDescent="0.35">
      <c r="A7016" s="9" t="str">
        <f t="shared" si="232"/>
        <v>CONSUMO PER CAPITA (kg ó litros por individuo)Platos Base HuevosNIVEL ALTO</v>
      </c>
      <c r="C7016" s="9">
        <v>0</v>
      </c>
      <c r="D7016" t="s">
        <v>256</v>
      </c>
      <c r="E7016" s="25">
        <v>1.1002423703190904</v>
      </c>
      <c r="F7016" s="25">
        <v>0.93421134986670529</v>
      </c>
      <c r="G7016" s="25">
        <v>0.87432870001452456</v>
      </c>
    </row>
    <row r="7017" spans="1:7" x14ac:dyDescent="0.35">
      <c r="A7017" s="9" t="str">
        <f t="shared" si="232"/>
        <v>CONSUMO PER CAPITA (kg ó litros por individuo)Platos Base HuevosNIVEL MEDIO ALTO</v>
      </c>
      <c r="C7017" s="9">
        <v>0</v>
      </c>
      <c r="D7017" t="s">
        <v>257</v>
      </c>
      <c r="E7017" s="25">
        <v>0.85464336483939307</v>
      </c>
      <c r="F7017" s="25">
        <v>0.76629369898149635</v>
      </c>
      <c r="G7017" s="25">
        <v>0.92615452463889014</v>
      </c>
    </row>
    <row r="7018" spans="1:7" x14ac:dyDescent="0.35">
      <c r="A7018" s="9" t="str">
        <f t="shared" si="232"/>
        <v>CONSUMO PER CAPITA (kg ó litros por individuo)Platos Base HuevosNIVEL MEDIO</v>
      </c>
      <c r="C7018" s="9">
        <v>0</v>
      </c>
      <c r="D7018" t="s">
        <v>258</v>
      </c>
      <c r="E7018" s="25">
        <v>0.76941975977878108</v>
      </c>
      <c r="F7018" s="25">
        <v>0.8640610436984314</v>
      </c>
      <c r="G7018" s="25">
        <v>0.83840766219717933</v>
      </c>
    </row>
    <row r="7019" spans="1:7" x14ac:dyDescent="0.35">
      <c r="A7019" s="9" t="str">
        <f t="shared" si="232"/>
        <v>CONSUMO PER CAPITA (kg ó litros por individuo)Platos Base HuevosNIVEL MEDIO BAJO</v>
      </c>
      <c r="C7019" s="9">
        <v>0</v>
      </c>
      <c r="D7019" t="s">
        <v>259</v>
      </c>
      <c r="E7019" s="25">
        <v>0.70723000113229884</v>
      </c>
      <c r="F7019" s="25">
        <v>0.64956120695378072</v>
      </c>
      <c r="G7019" s="25">
        <v>0.64476009023305703</v>
      </c>
    </row>
    <row r="7020" spans="1:7" x14ac:dyDescent="0.35">
      <c r="A7020" s="9" t="str">
        <f t="shared" si="232"/>
        <v>CONSUMO PER CAPITA (kg ó litros por individuo)Platos Base HuevosNIVEL BAJO</v>
      </c>
      <c r="C7020" s="9">
        <v>0</v>
      </c>
      <c r="D7020" t="s">
        <v>260</v>
      </c>
      <c r="E7020" s="25">
        <v>0.54981252987919216</v>
      </c>
      <c r="F7020" s="25">
        <v>0.635635647995061</v>
      </c>
      <c r="G7020" s="25">
        <v>0.65015362163379997</v>
      </c>
    </row>
    <row r="7021" spans="1:7" x14ac:dyDescent="0.35">
      <c r="A7021" s="9" t="str">
        <f t="shared" si="232"/>
        <v>CONSUMO PER CAPITA (kg ó litros por individuo)Platos Base HuevosHOMBRE</v>
      </c>
      <c r="C7021" s="9">
        <v>0</v>
      </c>
      <c r="D7021" t="s">
        <v>173</v>
      </c>
      <c r="E7021" s="25">
        <v>0.82387788016812058</v>
      </c>
      <c r="F7021" s="25">
        <v>0.82694192085385376</v>
      </c>
      <c r="G7021" s="25">
        <v>0.80300094237133557</v>
      </c>
    </row>
    <row r="7022" spans="1:7" x14ac:dyDescent="0.35">
      <c r="A7022" s="9" t="str">
        <f t="shared" si="232"/>
        <v>CONSUMO PER CAPITA (kg ó litros por individuo)Platos Base HuevosMUJER</v>
      </c>
      <c r="C7022" s="9">
        <v>0</v>
      </c>
      <c r="D7022" t="s">
        <v>174</v>
      </c>
      <c r="E7022" s="25">
        <v>0.76989189446305795</v>
      </c>
      <c r="F7022" s="25">
        <v>0.73615263275406062</v>
      </c>
      <c r="G7022" s="25">
        <v>0.77566643591311335</v>
      </c>
    </row>
    <row r="7023" spans="1:7" x14ac:dyDescent="0.35">
      <c r="A7023" s="9" t="str">
        <f t="shared" si="232"/>
        <v>CONSUMO PER CAPITA (kg ó litros por individuo)Platos Base Huevos</v>
      </c>
      <c r="D7023"/>
      <c r="E7023" s="25"/>
      <c r="F7023" s="25"/>
      <c r="G7023" s="25"/>
    </row>
    <row r="7024" spans="1:7" x14ac:dyDescent="0.35">
      <c r="D7024"/>
      <c r="E7024" s="25"/>
      <c r="F7024" s="25"/>
      <c r="G7024" s="25"/>
    </row>
    <row r="7025" spans="4:7" x14ac:dyDescent="0.35">
      <c r="D7025"/>
      <c r="E7025" s="25"/>
      <c r="F7025" s="25"/>
      <c r="G7025" s="25"/>
    </row>
    <row r="7026" spans="4:7" x14ac:dyDescent="0.35">
      <c r="D7026"/>
      <c r="E7026" s="25"/>
      <c r="F7026" s="25"/>
      <c r="G7026" s="25"/>
    </row>
    <row r="7027" spans="4:7" x14ac:dyDescent="0.35">
      <c r="D7027"/>
      <c r="E7027" s="25"/>
      <c r="F7027" s="25"/>
      <c r="G7027" s="25"/>
    </row>
    <row r="7028" spans="4:7" x14ac:dyDescent="0.35">
      <c r="D7028"/>
      <c r="E7028" s="25"/>
      <c r="F7028" s="25"/>
      <c r="G7028" s="25"/>
    </row>
    <row r="7029" spans="4:7" x14ac:dyDescent="0.35">
      <c r="D7029"/>
      <c r="E7029" s="25"/>
      <c r="F7029" s="25"/>
      <c r="G7029" s="25"/>
    </row>
    <row r="7030" spans="4:7" x14ac:dyDescent="0.35">
      <c r="D7030"/>
      <c r="E7030" s="25"/>
      <c r="F7030" s="25"/>
      <c r="G7030" s="25"/>
    </row>
    <row r="7031" spans="4:7" x14ac:dyDescent="0.35">
      <c r="D7031"/>
      <c r="E7031" s="25"/>
      <c r="F7031" s="25"/>
      <c r="G7031" s="25"/>
    </row>
    <row r="7032" spans="4:7" x14ac:dyDescent="0.35">
      <c r="D7032"/>
      <c r="E7032" s="25"/>
      <c r="F7032" s="25"/>
      <c r="G7032" s="25"/>
    </row>
    <row r="7033" spans="4:7" x14ac:dyDescent="0.35">
      <c r="D7033"/>
      <c r="E7033" s="25"/>
      <c r="F7033" s="25"/>
      <c r="G7033" s="25"/>
    </row>
    <row r="7034" spans="4:7" x14ac:dyDescent="0.35">
      <c r="D7034"/>
      <c r="E7034" s="25"/>
      <c r="F7034" s="25"/>
      <c r="G7034" s="25"/>
    </row>
    <row r="7035" spans="4:7" x14ac:dyDescent="0.35">
      <c r="D7035"/>
      <c r="E7035" s="25"/>
      <c r="F7035" s="25"/>
      <c r="G7035" s="25"/>
    </row>
    <row r="7036" spans="4:7" x14ac:dyDescent="0.35">
      <c r="D7036"/>
      <c r="E7036" s="25"/>
      <c r="F7036" s="25"/>
      <c r="G7036" s="25"/>
    </row>
    <row r="7037" spans="4:7" x14ac:dyDescent="0.35">
      <c r="D7037"/>
      <c r="E7037" s="25"/>
      <c r="F7037" s="25"/>
      <c r="G7037" s="25"/>
    </row>
    <row r="7038" spans="4:7" x14ac:dyDescent="0.35">
      <c r="D7038"/>
      <c r="E7038" s="25"/>
      <c r="F7038" s="25"/>
      <c r="G7038" s="25"/>
    </row>
    <row r="7039" spans="4:7" x14ac:dyDescent="0.35">
      <c r="D7039"/>
      <c r="E7039" s="25"/>
      <c r="F7039" s="25"/>
      <c r="G7039" s="25"/>
    </row>
    <row r="7040" spans="4:7" x14ac:dyDescent="0.35">
      <c r="D7040"/>
      <c r="E7040" s="25"/>
      <c r="F7040" s="25"/>
      <c r="G7040" s="25"/>
    </row>
    <row r="7041" spans="4:7" x14ac:dyDescent="0.35">
      <c r="D7041"/>
      <c r="E7041" s="25"/>
      <c r="F7041" s="25"/>
      <c r="G7041" s="25"/>
    </row>
    <row r="7042" spans="4:7" x14ac:dyDescent="0.35">
      <c r="D7042"/>
      <c r="E7042" s="25"/>
      <c r="F7042" s="25"/>
      <c r="G7042" s="25"/>
    </row>
    <row r="7043" spans="4:7" x14ac:dyDescent="0.35">
      <c r="D7043"/>
      <c r="E7043" s="25"/>
      <c r="F7043" s="25"/>
      <c r="G7043" s="25"/>
    </row>
    <row r="7044" spans="4:7" x14ac:dyDescent="0.35">
      <c r="D7044"/>
      <c r="E7044" s="25"/>
      <c r="F7044" s="25"/>
      <c r="G7044" s="25"/>
    </row>
    <row r="7045" spans="4:7" x14ac:dyDescent="0.35">
      <c r="D7045"/>
      <c r="E7045" s="25"/>
      <c r="F7045" s="25"/>
      <c r="G7045" s="25"/>
    </row>
    <row r="7046" spans="4:7" x14ac:dyDescent="0.35">
      <c r="D7046"/>
      <c r="E7046" s="25"/>
      <c r="F7046" s="25"/>
      <c r="G7046" s="25"/>
    </row>
    <row r="7047" spans="4:7" x14ac:dyDescent="0.35">
      <c r="D7047"/>
      <c r="E7047" s="25"/>
      <c r="F7047" s="25"/>
      <c r="G7047" s="25"/>
    </row>
    <row r="7048" spans="4:7" x14ac:dyDescent="0.35">
      <c r="D7048"/>
      <c r="E7048" s="25"/>
      <c r="F7048" s="25"/>
      <c r="G7048" s="25"/>
    </row>
    <row r="7049" spans="4:7" x14ac:dyDescent="0.35">
      <c r="D7049"/>
      <c r="E7049" s="25"/>
      <c r="F7049" s="25"/>
      <c r="G7049" s="25"/>
    </row>
    <row r="7050" spans="4:7" x14ac:dyDescent="0.35">
      <c r="D7050"/>
      <c r="E7050" s="25"/>
      <c r="F7050" s="25"/>
      <c r="G7050" s="25"/>
    </row>
    <row r="7051" spans="4:7" x14ac:dyDescent="0.35">
      <c r="D7051"/>
      <c r="E7051" s="25"/>
      <c r="F7051" s="25"/>
      <c r="G7051" s="25"/>
    </row>
    <row r="7052" spans="4:7" x14ac:dyDescent="0.35">
      <c r="D7052"/>
      <c r="E7052" s="25"/>
      <c r="F7052" s="25"/>
      <c r="G7052" s="25"/>
    </row>
    <row r="7053" spans="4:7" x14ac:dyDescent="0.35">
      <c r="D7053"/>
      <c r="E7053" s="25"/>
      <c r="F7053" s="25"/>
      <c r="G7053" s="25"/>
    </row>
    <row r="7054" spans="4:7" x14ac:dyDescent="0.35">
      <c r="D7054"/>
      <c r="E7054" s="25"/>
      <c r="F7054" s="25"/>
      <c r="G7054" s="25"/>
    </row>
    <row r="7055" spans="4:7" x14ac:dyDescent="0.35">
      <c r="D7055"/>
      <c r="E7055" s="25"/>
      <c r="F7055" s="25"/>
      <c r="G7055" s="25"/>
    </row>
    <row r="7056" spans="4:7" x14ac:dyDescent="0.35">
      <c r="D7056"/>
      <c r="E7056" s="25"/>
      <c r="F7056" s="25"/>
      <c r="G7056" s="25"/>
    </row>
    <row r="7057" spans="4:7" x14ac:dyDescent="0.35">
      <c r="D7057"/>
      <c r="E7057" s="25"/>
      <c r="F7057" s="25"/>
      <c r="G7057" s="25"/>
    </row>
    <row r="7058" spans="4:7" x14ac:dyDescent="0.35">
      <c r="D7058"/>
      <c r="E7058" s="25"/>
      <c r="F7058" s="25"/>
      <c r="G7058" s="25"/>
    </row>
    <row r="7059" spans="4:7" x14ac:dyDescent="0.35">
      <c r="D7059"/>
      <c r="E7059" s="25"/>
      <c r="F7059" s="25"/>
      <c r="G7059" s="25"/>
    </row>
    <row r="7060" spans="4:7" x14ac:dyDescent="0.35">
      <c r="D7060"/>
      <c r="E7060" s="25"/>
      <c r="F7060" s="25"/>
      <c r="G7060" s="25"/>
    </row>
    <row r="7061" spans="4:7" x14ac:dyDescent="0.35">
      <c r="D7061"/>
      <c r="E7061" s="25"/>
      <c r="F7061" s="25"/>
      <c r="G7061" s="25"/>
    </row>
    <row r="7062" spans="4:7" x14ac:dyDescent="0.35">
      <c r="D7062"/>
      <c r="E7062" s="25"/>
      <c r="F7062" s="25"/>
      <c r="G7062" s="25"/>
    </row>
    <row r="7063" spans="4:7" x14ac:dyDescent="0.35">
      <c r="D7063"/>
      <c r="E7063" s="25"/>
      <c r="F7063" s="25"/>
      <c r="G7063" s="25"/>
    </row>
    <row r="7064" spans="4:7" x14ac:dyDescent="0.35">
      <c r="D7064"/>
      <c r="E7064" s="25"/>
      <c r="F7064" s="25"/>
      <c r="G7064" s="25"/>
    </row>
    <row r="7065" spans="4:7" x14ac:dyDescent="0.35">
      <c r="D7065"/>
      <c r="E7065" s="25"/>
      <c r="F7065" s="25"/>
      <c r="G7065" s="25"/>
    </row>
    <row r="7066" spans="4:7" x14ac:dyDescent="0.35">
      <c r="D7066"/>
      <c r="E7066" s="25"/>
      <c r="F7066" s="25"/>
      <c r="G7066" s="25"/>
    </row>
    <row r="7067" spans="4:7" x14ac:dyDescent="0.35">
      <c r="D7067"/>
      <c r="E7067" s="25"/>
      <c r="F7067" s="25"/>
      <c r="G7067" s="25"/>
    </row>
    <row r="7068" spans="4:7" x14ac:dyDescent="0.35">
      <c r="D7068"/>
      <c r="E7068" s="25"/>
      <c r="F7068" s="25"/>
      <c r="G7068" s="25"/>
    </row>
    <row r="7069" spans="4:7" x14ac:dyDescent="0.35">
      <c r="D7069"/>
      <c r="E7069" s="25"/>
      <c r="F7069" s="25"/>
      <c r="G7069" s="25"/>
    </row>
    <row r="7070" spans="4:7" x14ac:dyDescent="0.35">
      <c r="D7070"/>
      <c r="E7070" s="25"/>
      <c r="F7070" s="25"/>
      <c r="G7070" s="25"/>
    </row>
    <row r="7071" spans="4:7" x14ac:dyDescent="0.35">
      <c r="D7071"/>
      <c r="E7071" s="25"/>
      <c r="F7071" s="25"/>
      <c r="G7071" s="25"/>
    </row>
    <row r="7072" spans="4:7" x14ac:dyDescent="0.35">
      <c r="D7072"/>
      <c r="E7072" s="25"/>
      <c r="F7072" s="25"/>
      <c r="G7072" s="25"/>
    </row>
    <row r="7073" spans="4:7" x14ac:dyDescent="0.35">
      <c r="D7073"/>
      <c r="E7073" s="25"/>
      <c r="F7073" s="25"/>
      <c r="G7073" s="25"/>
    </row>
    <row r="7074" spans="4:7" x14ac:dyDescent="0.35">
      <c r="D7074"/>
      <c r="E7074" s="25"/>
      <c r="F7074" s="25"/>
      <c r="G7074" s="25"/>
    </row>
    <row r="7075" spans="4:7" x14ac:dyDescent="0.35">
      <c r="D7075"/>
      <c r="E7075" s="25"/>
      <c r="F7075" s="25"/>
      <c r="G7075" s="25"/>
    </row>
    <row r="7076" spans="4:7" x14ac:dyDescent="0.35">
      <c r="D7076"/>
      <c r="E7076" s="25"/>
      <c r="F7076" s="25"/>
      <c r="G7076" s="25"/>
    </row>
    <row r="7077" spans="4:7" x14ac:dyDescent="0.35">
      <c r="D7077"/>
      <c r="E7077" s="25"/>
      <c r="F7077" s="25"/>
      <c r="G7077" s="25"/>
    </row>
    <row r="7078" spans="4:7" x14ac:dyDescent="0.35">
      <c r="D7078"/>
      <c r="E7078" s="25"/>
      <c r="F7078" s="25"/>
      <c r="G7078" s="2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H140"/>
  <sheetViews>
    <sheetView zoomScale="60" zoomScaleNormal="60" workbookViewId="0">
      <selection activeCell="E16" sqref="E16"/>
    </sheetView>
  </sheetViews>
  <sheetFormatPr baseColWidth="10" defaultColWidth="11.36328125" defaultRowHeight="14.5" x14ac:dyDescent="0.35"/>
  <cols>
    <col min="1" max="1" width="51" style="9" customWidth="1"/>
    <col min="2" max="2" width="13.08984375" style="9" bestFit="1" customWidth="1"/>
    <col min="3" max="3" width="29.7265625" style="9" bestFit="1" customWidth="1"/>
    <col min="4" max="4" width="34.6328125" style="9" bestFit="1" customWidth="1"/>
    <col min="5" max="5" width="11.36328125" style="9"/>
    <col min="6" max="7" width="12" style="9" bestFit="1" customWidth="1"/>
    <col min="8" max="16384" width="11.36328125" style="9"/>
  </cols>
  <sheetData>
    <row r="2" spans="1:8" x14ac:dyDescent="0.35">
      <c r="D2" s="9">
        <v>0</v>
      </c>
      <c r="E2" s="9" t="s">
        <v>263</v>
      </c>
      <c r="F2" s="9" t="s">
        <v>264</v>
      </c>
      <c r="G2" s="9" t="s">
        <v>265</v>
      </c>
      <c r="H2" s="9">
        <v>0</v>
      </c>
    </row>
    <row r="3" spans="1:8" x14ac:dyDescent="0.35">
      <c r="A3" s="9" t="str">
        <f>B3&amp;C3&amp;D3</f>
        <v>DISTRIBUCION VOLUMEN X CRITERIO (Consumiciones).T.Alimentos TOTAL INGT.ESPAÑA</v>
      </c>
      <c r="B3" s="9" t="s">
        <v>46</v>
      </c>
      <c r="C3" s="9" t="s">
        <v>45</v>
      </c>
      <c r="D3" s="9" t="s">
        <v>145</v>
      </c>
      <c r="E3" s="9">
        <v>100</v>
      </c>
      <c r="F3" s="9">
        <v>100</v>
      </c>
      <c r="G3" s="9">
        <v>100</v>
      </c>
      <c r="H3" s="9">
        <v>0</v>
      </c>
    </row>
    <row r="4" spans="1:8" x14ac:dyDescent="0.35">
      <c r="A4" s="9" t="str">
        <f>B3&amp;C3&amp;D4</f>
        <v>DISTRIBUCION VOLUMEN X CRITERIO (Consumiciones).T.Alimentos TOTAL INGHiper+Super+Discount+G.A</v>
      </c>
      <c r="B4" s="9">
        <v>0</v>
      </c>
      <c r="C4" s="9">
        <v>0</v>
      </c>
      <c r="D4" s="9" t="s">
        <v>178</v>
      </c>
      <c r="E4" s="89">
        <v>6.4539790022661077</v>
      </c>
      <c r="F4" s="89">
        <v>6.2413400421907355</v>
      </c>
      <c r="G4" s="89">
        <v>7.0585677892363972</v>
      </c>
      <c r="H4" s="9">
        <v>0</v>
      </c>
    </row>
    <row r="5" spans="1:8" x14ac:dyDescent="0.35">
      <c r="A5" s="9" t="str">
        <f>B3&amp;C3&amp;D5</f>
        <v>DISTRIBUCION VOLUMEN X CRITERIO (Consumiciones).T.Alimentos TOTAL INGRestaurantes</v>
      </c>
      <c r="B5" s="9">
        <v>0</v>
      </c>
      <c r="C5" s="9">
        <v>0</v>
      </c>
      <c r="D5" s="9" t="s">
        <v>179</v>
      </c>
      <c r="E5" s="89">
        <v>24.410944425878952</v>
      </c>
      <c r="F5" s="89">
        <v>24.7475679409369</v>
      </c>
      <c r="G5" s="89">
        <v>24.467141513237468</v>
      </c>
      <c r="H5" s="9">
        <v>0</v>
      </c>
    </row>
    <row r="6" spans="1:8" x14ac:dyDescent="0.35">
      <c r="A6" s="9" t="str">
        <f>B3&amp;C3&amp;D6</f>
        <v>DISTRIBUCION VOLUMEN X CRITERIO (Consumiciones).T.Alimentos TOTAL INGRestaurantes Fast Food</v>
      </c>
      <c r="B6" s="9">
        <v>0</v>
      </c>
      <c r="C6" s="9">
        <v>0</v>
      </c>
      <c r="D6" s="9" t="s">
        <v>180</v>
      </c>
      <c r="E6" s="89">
        <v>16.198965883761868</v>
      </c>
      <c r="F6" s="89">
        <v>16.169871256358331</v>
      </c>
      <c r="G6" s="89">
        <v>16.57092043785811</v>
      </c>
      <c r="H6" s="9">
        <v>0</v>
      </c>
    </row>
    <row r="7" spans="1:8" x14ac:dyDescent="0.35">
      <c r="A7" s="9" t="str">
        <f>B3&amp;C3&amp;D7</f>
        <v>DISTRIBUCION VOLUMEN X CRITERIO (Consumiciones).T.Alimentos TOTAL INGBares/Cafeterias/Cervecerias</v>
      </c>
      <c r="B7" s="9">
        <v>0</v>
      </c>
      <c r="C7" s="9">
        <v>0</v>
      </c>
      <c r="D7" s="9" t="s">
        <v>181</v>
      </c>
      <c r="E7" s="89">
        <v>33.05774057541074</v>
      </c>
      <c r="F7" s="89">
        <v>33.135133170033377</v>
      </c>
      <c r="G7" s="89">
        <v>32.435421422244282</v>
      </c>
      <c r="H7" s="9">
        <v>0</v>
      </c>
    </row>
    <row r="8" spans="1:8" x14ac:dyDescent="0.35">
      <c r="A8" s="9" t="str">
        <f>B3&amp;C3&amp;D8</f>
        <v>DISTRIBUCION VOLUMEN X CRITERIO (Consumiciones).T.Alimentos TOTAL INGPanaderias/Pastelerias</v>
      </c>
      <c r="B8" s="9">
        <v>0</v>
      </c>
      <c r="C8" s="9">
        <v>0</v>
      </c>
      <c r="D8" s="9" t="s">
        <v>182</v>
      </c>
      <c r="E8" s="89">
        <v>3.8718154078714124</v>
      </c>
      <c r="F8" s="89">
        <v>4.007656036448707</v>
      </c>
      <c r="G8" s="89">
        <v>4.1213360185282371</v>
      </c>
      <c r="H8" s="9">
        <v>0</v>
      </c>
    </row>
    <row r="9" spans="1:8" x14ac:dyDescent="0.35">
      <c r="A9" s="9" t="str">
        <f>B3&amp;C3&amp;D9</f>
        <v>DISTRIBUCION VOLUMEN X CRITERIO (Consumiciones).T.Alimentos TOTAL INGTda.Alimentacion/Delicatesen</v>
      </c>
      <c r="B9" s="9">
        <v>0</v>
      </c>
      <c r="C9" s="9">
        <v>0</v>
      </c>
      <c r="D9" s="9" t="s">
        <v>183</v>
      </c>
      <c r="E9" s="89">
        <v>1.092220017798363</v>
      </c>
      <c r="F9" s="89">
        <v>1.1175297884862723</v>
      </c>
      <c r="G9" s="89">
        <v>1.0664522957729761</v>
      </c>
      <c r="H9" s="9">
        <v>0</v>
      </c>
    </row>
    <row r="10" spans="1:8" x14ac:dyDescent="0.35">
      <c r="A10" s="9" t="str">
        <f>B3&amp;C3&amp;D10</f>
        <v>DISTRIBUCION VOLUMEN X CRITERIO (Consumiciones).T.Alimentos TOTAL INGCanal Conveniencia/24h</v>
      </c>
      <c r="B10" s="9">
        <v>0</v>
      </c>
      <c r="C10" s="9">
        <v>0</v>
      </c>
      <c r="D10" s="9" t="s">
        <v>185</v>
      </c>
      <c r="E10" s="89">
        <v>6.2688570637422503</v>
      </c>
      <c r="F10" s="89">
        <v>5.8993828597929374</v>
      </c>
      <c r="G10" s="89">
        <v>5.7650971094262706</v>
      </c>
      <c r="H10" s="9">
        <v>0</v>
      </c>
    </row>
    <row r="11" spans="1:8" x14ac:dyDescent="0.35">
      <c r="A11" s="9" t="str">
        <f>B3&amp;C3&amp;D11</f>
        <v>DISTRIBUCION VOLUMEN X CRITERIO (Consumiciones).T.Alimentos TOTAL INGHoteles</v>
      </c>
      <c r="B11" s="9">
        <v>0</v>
      </c>
      <c r="C11" s="9">
        <v>0</v>
      </c>
      <c r="D11" s="9" t="s">
        <v>186</v>
      </c>
      <c r="E11" s="89">
        <v>0.66519127435156811</v>
      </c>
      <c r="F11" s="89">
        <v>0.7598386258436427</v>
      </c>
      <c r="G11" s="89">
        <v>0.82700092307662132</v>
      </c>
      <c r="H11" s="9">
        <v>0</v>
      </c>
    </row>
    <row r="12" spans="1:8" x14ac:dyDescent="0.35">
      <c r="A12" s="9" t="str">
        <f>B3&amp;C3&amp;D12</f>
        <v>DISTRIBUCION VOLUMEN X CRITERIO (Consumiciones).T.Alimentos TOTAL INGEstaciones de servicio</v>
      </c>
      <c r="B12" s="9">
        <v>0</v>
      </c>
      <c r="C12" s="9">
        <v>0</v>
      </c>
      <c r="D12" s="9" t="s">
        <v>187</v>
      </c>
      <c r="E12" s="89">
        <v>1.2481126246664258</v>
      </c>
      <c r="F12" s="89">
        <v>1.2118043662595956</v>
      </c>
      <c r="G12" s="89">
        <v>1.1311806650271674</v>
      </c>
      <c r="H12" s="9">
        <v>0</v>
      </c>
    </row>
    <row r="13" spans="1:8" x14ac:dyDescent="0.35">
      <c r="A13" s="9" t="str">
        <f>B3&amp;C3&amp;D13</f>
        <v>DISTRIBUCION VOLUMEN X CRITERIO (Consumiciones).T.Alimentos TOTAL INGMaquinas dispensadoras</v>
      </c>
      <c r="B13" s="9">
        <v>0</v>
      </c>
      <c r="C13" s="9">
        <v>0</v>
      </c>
      <c r="D13" s="9" t="s">
        <v>188</v>
      </c>
      <c r="E13" s="89">
        <v>0.29304662191985087</v>
      </c>
      <c r="F13" s="89">
        <v>0.33439271969100742</v>
      </c>
      <c r="G13" s="89">
        <v>0.31023359429948688</v>
      </c>
      <c r="H13" s="9">
        <v>0</v>
      </c>
    </row>
    <row r="14" spans="1:8" x14ac:dyDescent="0.35">
      <c r="A14" s="9" t="str">
        <f>B3&amp;C3&amp;D14</f>
        <v>DISTRIBUCION VOLUMEN X CRITERIO (Consumiciones).T.Alimentos TOTAL INGServicio en la empresa</v>
      </c>
      <c r="B14" s="9">
        <v>0</v>
      </c>
      <c r="C14" s="9">
        <v>0</v>
      </c>
      <c r="D14" s="9" t="s">
        <v>189</v>
      </c>
      <c r="E14" s="89">
        <v>1.0259587518389996</v>
      </c>
      <c r="F14" s="89">
        <v>1.0893077830802773</v>
      </c>
      <c r="G14" s="89">
        <v>1.2717751420664949</v>
      </c>
      <c r="H14" s="9">
        <v>0</v>
      </c>
    </row>
    <row r="15" spans="1:8" x14ac:dyDescent="0.35">
      <c r="A15" s="9" t="str">
        <f>B3&amp;C3&amp;D15</f>
        <v>DISTRIBUCION VOLUMEN X CRITERIO (Consumiciones).T.Alimentos TOTAL INGResto de canales</v>
      </c>
      <c r="B15" s="9">
        <v>0</v>
      </c>
      <c r="C15" s="9">
        <v>0</v>
      </c>
      <c r="D15" s="9" t="s">
        <v>190</v>
      </c>
      <c r="E15" s="89">
        <v>5.4131714465339922</v>
      </c>
      <c r="F15" s="89">
        <v>5.2861630307371392</v>
      </c>
      <c r="G15" s="89">
        <v>4.9748709311302441</v>
      </c>
      <c r="H15" s="9">
        <v>0</v>
      </c>
    </row>
    <row r="16" spans="1:8" x14ac:dyDescent="0.35">
      <c r="A16" s="9" t="str">
        <f>B3&amp;C3&amp;D16</f>
        <v>DISTRIBUCION VOLUMEN X CRITERIO (Consumiciones).T.Alimentos TOTAL INGEN LA CALLE</v>
      </c>
      <c r="B16" s="9">
        <v>0</v>
      </c>
      <c r="C16" s="9">
        <v>0</v>
      </c>
      <c r="D16" s="9" t="s">
        <v>192</v>
      </c>
      <c r="E16" s="89">
        <v>5.5283576994948227</v>
      </c>
      <c r="F16" s="89">
        <v>4.990818062036297</v>
      </c>
      <c r="G16" s="89">
        <v>4.4141524027949313</v>
      </c>
      <c r="H16" s="9">
        <v>0</v>
      </c>
    </row>
    <row r="17" spans="1:8" x14ac:dyDescent="0.35">
      <c r="A17" s="9" t="str">
        <f>B3&amp;C3&amp;D17</f>
        <v>DISTRIBUCION VOLUMEN X CRITERIO (Consumiciones).T.Alimentos TOTAL INGEN CASA DE OTROS</v>
      </c>
      <c r="B17" s="9">
        <v>0</v>
      </c>
      <c r="C17" s="9">
        <v>0</v>
      </c>
      <c r="D17" s="9" t="s">
        <v>194</v>
      </c>
      <c r="E17" s="89">
        <v>6.7079027015082158</v>
      </c>
      <c r="F17" s="89">
        <v>5.936690316666323</v>
      </c>
      <c r="G17" s="89">
        <v>6.8526991407834092</v>
      </c>
      <c r="H17" s="9">
        <v>0</v>
      </c>
    </row>
    <row r="18" spans="1:8" x14ac:dyDescent="0.35">
      <c r="A18" s="9" t="str">
        <f>B3&amp;C3&amp;D18</f>
        <v>DISTRIBUCION VOLUMEN X CRITERIO (Consumiciones).T.Alimentos TOTAL INGEN EL ESTABLECIMIENTO</v>
      </c>
      <c r="B18" s="9">
        <v>0</v>
      </c>
      <c r="C18" s="9">
        <v>0</v>
      </c>
      <c r="D18" s="9" t="s">
        <v>196</v>
      </c>
      <c r="E18" s="89">
        <v>63.852894730171364</v>
      </c>
      <c r="F18" s="89">
        <v>66.614611121100381</v>
      </c>
      <c r="G18" s="89">
        <v>65.70590837704296</v>
      </c>
      <c r="H18" s="9">
        <v>0</v>
      </c>
    </row>
    <row r="19" spans="1:8" x14ac:dyDescent="0.35">
      <c r="A19" s="9" t="str">
        <f>B3&amp;C3&amp;D19</f>
        <v>DISTRIBUCION VOLUMEN X CRITERIO (Consumiciones).T.Alimentos TOTAL INGEN EL TRABAJO</v>
      </c>
      <c r="B19" s="9">
        <v>0</v>
      </c>
      <c r="C19" s="9">
        <v>0</v>
      </c>
      <c r="D19" s="9" t="s">
        <v>198</v>
      </c>
      <c r="E19" s="89">
        <v>3.5563385528061646</v>
      </c>
      <c r="F19" s="89">
        <v>3.664671105831538</v>
      </c>
      <c r="G19" s="89">
        <v>3.8617955164569553</v>
      </c>
      <c r="H19" s="9">
        <v>0</v>
      </c>
    </row>
    <row r="20" spans="1:8" x14ac:dyDescent="0.35">
      <c r="A20" s="9" t="str">
        <f>B3&amp;C3&amp;D20</f>
        <v>DISTRIBUCION VOLUMEN X CRITERIO (Consumiciones).T.Alimentos TOTAL INGEN COLEGIO/INSTITUTO/UNIV.</v>
      </c>
      <c r="B20" s="9">
        <v>0</v>
      </c>
      <c r="C20" s="9">
        <v>0</v>
      </c>
      <c r="D20" s="9" t="s">
        <v>200</v>
      </c>
      <c r="E20" s="89">
        <v>0.5158978778770682</v>
      </c>
      <c r="F20" s="89">
        <v>0.37251117405987078</v>
      </c>
      <c r="G20" s="89">
        <v>0.29247854410903484</v>
      </c>
      <c r="H20" s="9">
        <v>0</v>
      </c>
    </row>
    <row r="21" spans="1:8" x14ac:dyDescent="0.35">
      <c r="A21" s="9" t="str">
        <f>B3&amp;C3&amp;D21</f>
        <v>DISTRIBUCION VOLUMEN X CRITERIO (Consumiciones).T.Alimentos TOTAL INGEN MI CASA</v>
      </c>
      <c r="B21" s="9">
        <v>0</v>
      </c>
      <c r="C21" s="9">
        <v>0</v>
      </c>
      <c r="D21" s="9" t="s">
        <v>202</v>
      </c>
      <c r="E21" s="89">
        <v>17.337652825881968</v>
      </c>
      <c r="F21" s="89">
        <v>15.757750115695366</v>
      </c>
      <c r="G21" s="89">
        <v>15.864950260786312</v>
      </c>
      <c r="H21" s="9">
        <v>0</v>
      </c>
    </row>
    <row r="22" spans="1:8" x14ac:dyDescent="0.35">
      <c r="A22" s="9" t="str">
        <f>B3&amp;C3&amp;D22</f>
        <v>DISTRIBUCION VOLUMEN X CRITERIO (Consumiciones).T.Alimentos TOTAL INGEN M.TRANSP.(AVION,TREN,AUTOC,E</v>
      </c>
      <c r="B22" s="9">
        <v>0</v>
      </c>
      <c r="C22" s="9">
        <v>0</v>
      </c>
      <c r="D22" s="9" t="s">
        <v>204</v>
      </c>
      <c r="E22" s="89">
        <v>0.27487170298289959</v>
      </c>
      <c r="F22" s="89">
        <v>0.10754606935433635</v>
      </c>
      <c r="G22" s="89">
        <v>0.10522820396363804</v>
      </c>
      <c r="H22" s="9">
        <v>0</v>
      </c>
    </row>
    <row r="23" spans="1:8" x14ac:dyDescent="0.35">
      <c r="A23" s="9" t="str">
        <f>B3&amp;C3&amp;D23</f>
        <v>DISTRIBUCION VOLUMEN X CRITERIO (Consumiciones).T.Alimentos TOTAL INGEN OTRO LUGAR</v>
      </c>
      <c r="B23" s="9">
        <v>0</v>
      </c>
      <c r="C23" s="9">
        <v>0</v>
      </c>
      <c r="D23" s="9" t="s">
        <v>206</v>
      </c>
      <c r="E23" s="89">
        <v>2.2260782977040345</v>
      </c>
      <c r="F23" s="89">
        <v>2.5554045702371582</v>
      </c>
      <c r="G23" s="89">
        <v>2.9027983641630462</v>
      </c>
      <c r="H23" s="9">
        <v>0</v>
      </c>
    </row>
    <row r="24" spans="1:8" x14ac:dyDescent="0.35">
      <c r="A24" s="9" t="str">
        <f>B3&amp;C3&amp;D24</f>
        <v>DISTRIBUCION VOLUMEN X CRITERIO (Consumiciones).T.Alimentos TOTAL INGDESAYUNO</v>
      </c>
      <c r="B24" s="9">
        <v>0</v>
      </c>
      <c r="C24" s="9">
        <v>0</v>
      </c>
      <c r="D24" s="9" t="s">
        <v>208</v>
      </c>
      <c r="E24" s="89">
        <v>15.339764325524669</v>
      </c>
      <c r="F24" s="89">
        <v>15.284531996278098</v>
      </c>
      <c r="G24" s="89">
        <v>15.136806625747854</v>
      </c>
      <c r="H24" s="9">
        <v>0</v>
      </c>
    </row>
    <row r="25" spans="1:8" x14ac:dyDescent="0.35">
      <c r="A25" s="9" t="str">
        <f>B3&amp;C3&amp;D25</f>
        <v>DISTRIBUCION VOLUMEN X CRITERIO (Consumiciones).T.Alimentos TOTAL INGAPERITIVO/ANTES DE COMER</v>
      </c>
      <c r="B25" s="9">
        <v>0</v>
      </c>
      <c r="C25" s="9">
        <v>0</v>
      </c>
      <c r="D25" s="9" t="s">
        <v>210</v>
      </c>
      <c r="E25" s="89">
        <v>5.1825648025471116</v>
      </c>
      <c r="F25" s="89">
        <v>4.8910105437534819</v>
      </c>
      <c r="G25" s="89">
        <v>4.6145630296532234</v>
      </c>
      <c r="H25" s="9">
        <v>0</v>
      </c>
    </row>
    <row r="26" spans="1:8" x14ac:dyDescent="0.35">
      <c r="A26" s="9" t="str">
        <f>B3&amp;C3&amp;D26</f>
        <v>DISTRIBUCION VOLUMEN X CRITERIO (Consumiciones).T.Alimentos TOTAL INGCOMIDA</v>
      </c>
      <c r="B26" s="9">
        <v>0</v>
      </c>
      <c r="C26" s="9">
        <v>0</v>
      </c>
      <c r="D26" s="9" t="s">
        <v>212</v>
      </c>
      <c r="E26" s="89">
        <v>41.119462465442865</v>
      </c>
      <c r="F26" s="89">
        <v>41.970623693821423</v>
      </c>
      <c r="G26" s="89">
        <v>42.804936547065623</v>
      </c>
      <c r="H26" s="9">
        <v>0</v>
      </c>
    </row>
    <row r="27" spans="1:8" x14ac:dyDescent="0.35">
      <c r="A27" s="9" t="str">
        <f>B3&amp;C3&amp;D27</f>
        <v>DISTRIBUCION VOLUMEN X CRITERIO (Consumiciones).T.Alimentos TOTAL INGTARDE/MERIENDA</v>
      </c>
      <c r="B27" s="9">
        <v>0</v>
      </c>
      <c r="C27" s="9">
        <v>0</v>
      </c>
      <c r="D27" s="9" t="s">
        <v>214</v>
      </c>
      <c r="E27" s="89">
        <v>9.0624860315358831</v>
      </c>
      <c r="F27" s="89">
        <v>9.2865501557834413</v>
      </c>
      <c r="G27" s="89">
        <v>8.9862068221346103</v>
      </c>
      <c r="H27" s="9">
        <v>0</v>
      </c>
    </row>
    <row r="28" spans="1:8" x14ac:dyDescent="0.35">
      <c r="A28" s="9" t="str">
        <f>B3&amp;C3&amp;D28</f>
        <v>DISTRIBUCION VOLUMEN X CRITERIO (Consumiciones).T.Alimentos TOTAL INGANTES DE CENAR</v>
      </c>
      <c r="B28" s="9">
        <v>0</v>
      </c>
      <c r="C28" s="9">
        <v>0</v>
      </c>
      <c r="D28" s="9" t="s">
        <v>216</v>
      </c>
      <c r="E28" s="89">
        <v>1.6928404643209387</v>
      </c>
      <c r="F28" s="89">
        <v>1.5429257810542574</v>
      </c>
      <c r="G28" s="89">
        <v>1.5863973231758939</v>
      </c>
      <c r="H28" s="9">
        <v>0</v>
      </c>
    </row>
    <row r="29" spans="1:8" x14ac:dyDescent="0.35">
      <c r="A29" s="9" t="str">
        <f>B3&amp;C3&amp;D29</f>
        <v>DISTRIBUCION VOLUMEN X CRITERIO (Consumiciones).T.Alimentos TOTAL INGCENA</v>
      </c>
      <c r="B29" s="9">
        <v>0</v>
      </c>
      <c r="C29" s="9">
        <v>0</v>
      </c>
      <c r="D29" s="9" t="s">
        <v>218</v>
      </c>
      <c r="E29" s="89">
        <v>24.064033084289125</v>
      </c>
      <c r="F29" s="89">
        <v>23.527475561503262</v>
      </c>
      <c r="G29" s="89">
        <v>23.630761503879178</v>
      </c>
      <c r="H29" s="9">
        <v>0</v>
      </c>
    </row>
    <row r="30" spans="1:8" x14ac:dyDescent="0.35">
      <c r="A30" s="9" t="str">
        <f>B3&amp;C3&amp;D30</f>
        <v>DISTRIBUCION VOLUMEN X CRITERIO (Consumiciones).T.Alimentos TOTAL INGDESPUES DE LA CENA</v>
      </c>
      <c r="B30" s="9">
        <v>0</v>
      </c>
      <c r="C30" s="9">
        <v>0</v>
      </c>
      <c r="D30" s="9" t="s">
        <v>220</v>
      </c>
      <c r="E30" s="89">
        <v>0.94054924920049587</v>
      </c>
      <c r="F30" s="89">
        <v>0.96424281190340744</v>
      </c>
      <c r="G30" s="89">
        <v>0.90216074481787134</v>
      </c>
      <c r="H30" s="9">
        <v>0</v>
      </c>
    </row>
    <row r="31" spans="1:8" x14ac:dyDescent="0.35">
      <c r="A31" s="9" t="str">
        <f>B3&amp;C3&amp;D31</f>
        <v>DISTRIBUCION VOLUMEN X CRITERIO (Consumiciones).T.Alimentos TOTAL INGDURANTE EL DIA</v>
      </c>
      <c r="B31" s="9">
        <v>0</v>
      </c>
      <c r="C31" s="9">
        <v>0</v>
      </c>
      <c r="D31" s="9" t="s">
        <v>222</v>
      </c>
      <c r="E31" s="89">
        <v>2.5983017056667794</v>
      </c>
      <c r="F31" s="89">
        <v>2.5326369012703398</v>
      </c>
      <c r="G31" s="89">
        <v>2.3381893768693285</v>
      </c>
      <c r="H31" s="9">
        <v>0</v>
      </c>
    </row>
    <row r="32" spans="1:8" x14ac:dyDescent="0.35">
      <c r="A32" s="9" t="str">
        <f>B3&amp;C3&amp;D32</f>
        <v>DISTRIBUCION VOLUMEN X CRITERIO (Consumiciones).T.Alimentos TOTAL INGCON AMIGOS</v>
      </c>
      <c r="B32" s="9">
        <v>0</v>
      </c>
      <c r="C32" s="9">
        <v>0</v>
      </c>
      <c r="D32" s="9" t="s">
        <v>224</v>
      </c>
      <c r="E32" s="89">
        <v>19.233104955193522</v>
      </c>
      <c r="F32" s="89">
        <v>19.703584050841112</v>
      </c>
      <c r="G32" s="89">
        <v>19.296588147931612</v>
      </c>
      <c r="H32" s="9">
        <v>0</v>
      </c>
    </row>
    <row r="33" spans="1:8" x14ac:dyDescent="0.35">
      <c r="A33" s="9" t="str">
        <f>B3&amp;C3&amp;D33</f>
        <v>DISTRIBUCION VOLUMEN X CRITERIO (Consumiciones).T.Alimentos TOTAL INGCON CLIENTES</v>
      </c>
      <c r="B33" s="9">
        <v>0</v>
      </c>
      <c r="C33" s="9">
        <v>0</v>
      </c>
      <c r="D33" s="9" t="s">
        <v>226</v>
      </c>
      <c r="E33" s="89">
        <v>0.29826615925142386</v>
      </c>
      <c r="F33" s="89">
        <v>0.37194365267219454</v>
      </c>
      <c r="G33" s="89">
        <v>0.39383667331425704</v>
      </c>
      <c r="H33" s="9">
        <v>0</v>
      </c>
    </row>
    <row r="34" spans="1:8" x14ac:dyDescent="0.35">
      <c r="A34" s="9" t="str">
        <f>B3&amp;C3&amp;D34</f>
        <v>DISTRIBUCION VOLUMEN X CRITERIO (Consumiciones).T.Alimentos TOTAL INGCON COMPAÑEROS DE TRABAJO</v>
      </c>
      <c r="B34" s="9">
        <v>0</v>
      </c>
      <c r="C34" s="9">
        <v>0</v>
      </c>
      <c r="D34" s="9" t="s">
        <v>228</v>
      </c>
      <c r="E34" s="89">
        <v>4.575048119242453</v>
      </c>
      <c r="F34" s="89">
        <v>5.0502663204157372</v>
      </c>
      <c r="G34" s="89">
        <v>5.1468555066278077</v>
      </c>
      <c r="H34" s="9">
        <v>0</v>
      </c>
    </row>
    <row r="35" spans="1:8" x14ac:dyDescent="0.35">
      <c r="A35" s="9" t="str">
        <f>B3&amp;C3&amp;D35</f>
        <v>DISTRIBUCION VOLUMEN X CRITERIO (Consumiciones).T.Alimentos TOTAL INGCON COMPAÑEROS DE CLASE</v>
      </c>
      <c r="B35" s="9">
        <v>0</v>
      </c>
      <c r="C35" s="9">
        <v>0</v>
      </c>
      <c r="D35" s="9" t="s">
        <v>230</v>
      </c>
      <c r="E35" s="89">
        <v>0.55946284470783147</v>
      </c>
      <c r="F35" s="89">
        <v>0.47398175796038156</v>
      </c>
      <c r="G35" s="89">
        <v>0.42758478620623358</v>
      </c>
      <c r="H35" s="9">
        <v>0</v>
      </c>
    </row>
    <row r="36" spans="1:8" x14ac:dyDescent="0.35">
      <c r="A36" s="9" t="str">
        <f>B3&amp;C3&amp;D36</f>
        <v>DISTRIBUCION VOLUMEN X CRITERIO (Consumiciones).T.Alimentos TOTAL INGCON FAMILIA</v>
      </c>
      <c r="B36" s="9">
        <v>0</v>
      </c>
      <c r="C36" s="9">
        <v>0</v>
      </c>
      <c r="D36" s="9" t="s">
        <v>232</v>
      </c>
      <c r="E36" s="89">
        <v>42.389787245899733</v>
      </c>
      <c r="F36" s="89">
        <v>40.71987572696483</v>
      </c>
      <c r="G36" s="89">
        <v>40.594320086873182</v>
      </c>
      <c r="H36" s="9">
        <v>0</v>
      </c>
    </row>
    <row r="37" spans="1:8" x14ac:dyDescent="0.35">
      <c r="A37" s="9" t="str">
        <f>B3&amp;C3&amp;D37</f>
        <v>DISTRIBUCION VOLUMEN X CRITERIO (Consumiciones).T.Alimentos TOTAL INGCON LA PAREJA</v>
      </c>
      <c r="B37" s="9">
        <v>0</v>
      </c>
      <c r="C37" s="9">
        <v>0</v>
      </c>
      <c r="D37" s="9" t="s">
        <v>234</v>
      </c>
      <c r="E37" s="89">
        <v>19.834880418336997</v>
      </c>
      <c r="F37" s="89">
        <v>20.409566508377718</v>
      </c>
      <c r="G37" s="89">
        <v>20.619648289169202</v>
      </c>
      <c r="H37" s="9">
        <v>0</v>
      </c>
    </row>
    <row r="38" spans="1:8" x14ac:dyDescent="0.35">
      <c r="A38" s="9" t="str">
        <f>B3&amp;C3&amp;D38</f>
        <v>DISTRIBUCION VOLUMEN X CRITERIO (Consumiciones).T.Alimentos TOTAL INGESTABA SOLO/A</v>
      </c>
      <c r="B38" s="9">
        <v>0</v>
      </c>
      <c r="C38" s="9">
        <v>0</v>
      </c>
      <c r="D38" s="9" t="s">
        <v>236</v>
      </c>
      <c r="E38" s="89">
        <v>12.528040935847912</v>
      </c>
      <c r="F38" s="89">
        <v>12.657585931443494</v>
      </c>
      <c r="G38" s="89">
        <v>12.915162293742405</v>
      </c>
      <c r="H38" s="9">
        <v>0</v>
      </c>
    </row>
    <row r="39" spans="1:8" x14ac:dyDescent="0.35">
      <c r="A39" s="9" t="str">
        <f>B3&amp;C3&amp;D39</f>
        <v>DISTRIBUCION VOLUMEN X CRITERIO (Consumiciones).T.Alimentos TOTAL INGOTROS</v>
      </c>
      <c r="B39" s="9">
        <v>0</v>
      </c>
      <c r="C39" s="9">
        <v>0</v>
      </c>
      <c r="D39" s="9" t="s">
        <v>238</v>
      </c>
      <c r="E39" s="89">
        <v>0.58140235542893615</v>
      </c>
      <c r="F39" s="89">
        <v>0.61318485024450786</v>
      </c>
      <c r="G39" s="89">
        <v>0.60599872279940392</v>
      </c>
      <c r="H39" s="9">
        <v>0</v>
      </c>
    </row>
    <row r="40" spans="1:8" x14ac:dyDescent="0.35">
      <c r="A40" s="9" t="str">
        <f>B3&amp;C3&amp;D40</f>
        <v>DISTRIBUCION VOLUMEN X CRITERIO (Consumiciones).T.Alimentos TOTAL INGESTAR TRABAJANDO</v>
      </c>
      <c r="B40" s="9">
        <v>0</v>
      </c>
      <c r="C40" s="9">
        <v>0</v>
      </c>
      <c r="D40" s="9" t="s">
        <v>240</v>
      </c>
      <c r="E40" s="89">
        <v>7.9032626655631866</v>
      </c>
      <c r="F40" s="89">
        <v>8.4139074181608802</v>
      </c>
      <c r="G40" s="89">
        <v>8.176587206216885</v>
      </c>
      <c r="H40" s="9">
        <v>0</v>
      </c>
    </row>
    <row r="41" spans="1:8" x14ac:dyDescent="0.35">
      <c r="A41" s="9" t="str">
        <f>B3&amp;C3&amp;D41</f>
        <v>DISTRIBUCION VOLUMEN X CRITERIO (Consumiciones).T.Alimentos TOTAL INGCOMIDA DE NEGOCIOS</v>
      </c>
      <c r="B41" s="9">
        <v>0</v>
      </c>
      <c r="C41" s="9">
        <v>0</v>
      </c>
      <c r="D41" s="9" t="s">
        <v>242</v>
      </c>
      <c r="E41" s="89">
        <v>0.32866734224851102</v>
      </c>
      <c r="F41" s="89">
        <v>0.286204887404582</v>
      </c>
      <c r="G41" s="89">
        <v>0.37254921195153701</v>
      </c>
      <c r="H41" s="9">
        <v>0</v>
      </c>
    </row>
    <row r="42" spans="1:8" x14ac:dyDescent="0.35">
      <c r="A42" s="9" t="str">
        <f>B3&amp;C3&amp;D42</f>
        <v>DISTRIBUCION VOLUMEN X CRITERIO (Consumiciones).T.Alimentos TOTAL INGPOR PLACER/RELAX</v>
      </c>
      <c r="B42" s="9">
        <v>0</v>
      </c>
      <c r="C42" s="9">
        <v>0</v>
      </c>
      <c r="D42" s="9" t="s">
        <v>244</v>
      </c>
      <c r="E42" s="89">
        <v>19.68791524434242</v>
      </c>
      <c r="F42" s="89">
        <v>19.533158635787057</v>
      </c>
      <c r="G42" s="89">
        <v>19.654940029448202</v>
      </c>
      <c r="H42" s="9">
        <v>0</v>
      </c>
    </row>
    <row r="43" spans="1:8" x14ac:dyDescent="0.35">
      <c r="A43" s="9" t="str">
        <f>B3&amp;C3&amp;D43</f>
        <v>DISTRIBUCION VOLUMEN X CRITERIO (Consumiciones).T.Alimentos TOTAL INGTENER HAMBRE/SIN PLANIFICAR</v>
      </c>
      <c r="B43" s="9">
        <v>0</v>
      </c>
      <c r="C43" s="9">
        <v>0</v>
      </c>
      <c r="D43" s="9" t="s">
        <v>246</v>
      </c>
      <c r="E43" s="89">
        <v>25.963221747517508</v>
      </c>
      <c r="F43" s="89">
        <v>24.722355685383278</v>
      </c>
      <c r="G43" s="89">
        <v>23.701135060529698</v>
      </c>
      <c r="H43" s="9">
        <v>0</v>
      </c>
    </row>
    <row r="44" spans="1:8" x14ac:dyDescent="0.35">
      <c r="A44" s="9" t="str">
        <f>B3&amp;C3&amp;D44</f>
        <v>DISTRIBUCION VOLUMEN X CRITERIO (Consumiciones).T.Alimentos TOTAL INGESTAR DE COMPRAS</v>
      </c>
      <c r="B44" s="9">
        <v>0</v>
      </c>
      <c r="C44" s="9">
        <v>0</v>
      </c>
      <c r="D44" s="9" t="s">
        <v>248</v>
      </c>
      <c r="E44" s="89">
        <v>3.2424310032854793</v>
      </c>
      <c r="F44" s="89">
        <v>3.4996949179520884</v>
      </c>
      <c r="G44" s="89">
        <v>3.4033217025025091</v>
      </c>
      <c r="H44" s="9">
        <v>0</v>
      </c>
    </row>
    <row r="45" spans="1:8" x14ac:dyDescent="0.35">
      <c r="A45" s="9" t="str">
        <f>B3&amp;C3&amp;D45</f>
        <v>DISTRIBUCION VOLUMEN X CRITERIO (Consumiciones).T.Alimentos TOTAL INGNO COCINAR EN CASA</v>
      </c>
      <c r="B45" s="9">
        <v>0</v>
      </c>
      <c r="C45" s="9">
        <v>0</v>
      </c>
      <c r="D45" s="9" t="s">
        <v>250</v>
      </c>
      <c r="E45" s="89">
        <v>10.079442465021032</v>
      </c>
      <c r="F45" s="89">
        <v>9.5881264621585256</v>
      </c>
      <c r="G45" s="89">
        <v>9.6926949423052591</v>
      </c>
      <c r="H45" s="9">
        <v>0</v>
      </c>
    </row>
    <row r="46" spans="1:8" x14ac:dyDescent="0.35">
      <c r="A46" s="9" t="str">
        <f>B3&amp;C3&amp;D46</f>
        <v>DISTRIBUCION VOLUMEN X CRITERIO (Consumiciones).T.Alimentos TOTAL INGCELEBRACION/FIESTA/SALIR TOMAR</v>
      </c>
      <c r="B46" s="9">
        <v>0</v>
      </c>
      <c r="C46" s="9">
        <v>0</v>
      </c>
      <c r="D46" s="9" t="s">
        <v>252</v>
      </c>
      <c r="E46" s="89">
        <v>25.895670013163979</v>
      </c>
      <c r="F46" s="89">
        <v>27.105316681061037</v>
      </c>
      <c r="G46" s="89">
        <v>27.8079725961015</v>
      </c>
      <c r="H46" s="9">
        <v>0</v>
      </c>
    </row>
    <row r="47" spans="1:8" x14ac:dyDescent="0.35">
      <c r="A47" s="9" t="str">
        <f>B3&amp;C3&amp;D47</f>
        <v>DISTRIBUCION VOLUMEN X CRITERIO (Consumiciones).T.Alimentos TOTAL INGVIENDO DEPORTES</v>
      </c>
      <c r="B47" s="9">
        <v>0</v>
      </c>
      <c r="C47" s="9">
        <v>0</v>
      </c>
      <c r="D47" s="9" t="s">
        <v>254</v>
      </c>
      <c r="E47" s="89">
        <v>0.71934160376060563</v>
      </c>
      <c r="F47" s="89">
        <v>0.5637992884366535</v>
      </c>
      <c r="G47" s="89">
        <v>0.75889513319868118</v>
      </c>
      <c r="H47" s="9">
        <v>0</v>
      </c>
    </row>
    <row r="48" spans="1:8" x14ac:dyDescent="0.35">
      <c r="A48" s="9" t="str">
        <f>B3&amp;C3&amp;D48</f>
        <v>DISTRIBUCION VOLUMEN X CRITERIO (Consumiciones).T.Alimentos TOTAL INGOTROS MOTIVOS</v>
      </c>
      <c r="B48" s="9">
        <v>0</v>
      </c>
      <c r="C48" s="9">
        <v>0</v>
      </c>
      <c r="D48" s="9" t="s">
        <v>255</v>
      </c>
      <c r="E48" s="89">
        <v>6.1800452060618145</v>
      </c>
      <c r="F48" s="89">
        <v>6.2874373992271249</v>
      </c>
      <c r="G48" s="89">
        <v>6.4319056872702731</v>
      </c>
      <c r="H48" s="9">
        <v>0</v>
      </c>
    </row>
    <row r="49" spans="1:8" x14ac:dyDescent="0.35">
      <c r="A49" s="9" t="str">
        <f>B49&amp;C49&amp;D49</f>
        <v>DISTRIBUCION VOLUMEN X CRITERIO (kg ó litros).T.Alimentos TOTAL INGT.ESPAÑA</v>
      </c>
      <c r="B49" s="9" t="s">
        <v>50</v>
      </c>
      <c r="C49" s="9" t="s">
        <v>45</v>
      </c>
      <c r="D49" s="9" t="s">
        <v>145</v>
      </c>
      <c r="E49" s="89">
        <v>100</v>
      </c>
      <c r="F49" s="89">
        <v>100</v>
      </c>
      <c r="G49" s="89">
        <v>100</v>
      </c>
      <c r="H49" s="9">
        <v>0</v>
      </c>
    </row>
    <row r="50" spans="1:8" x14ac:dyDescent="0.35">
      <c r="A50" s="9" t="str">
        <f>B49&amp;C49&amp;D50</f>
        <v>DISTRIBUCION VOLUMEN X CRITERIO (kg ó litros).T.Alimentos TOTAL INGHiper+Super+Discount+G.A</v>
      </c>
      <c r="B50" s="9">
        <v>0</v>
      </c>
      <c r="C50" s="9">
        <v>0</v>
      </c>
      <c r="D50" s="9" t="s">
        <v>178</v>
      </c>
      <c r="E50" s="89">
        <v>3.3604376223189028</v>
      </c>
      <c r="F50" s="89">
        <v>2.9941317974074151</v>
      </c>
      <c r="G50" s="89">
        <v>3.7453696784375392</v>
      </c>
      <c r="H50" s="9">
        <v>0</v>
      </c>
    </row>
    <row r="51" spans="1:8" x14ac:dyDescent="0.35">
      <c r="A51" s="9" t="str">
        <f>B49&amp;C49&amp;D51</f>
        <v>DISTRIBUCION VOLUMEN X CRITERIO (kg ó litros).T.Alimentos TOTAL INGRestaurantes</v>
      </c>
      <c r="B51" s="9">
        <v>0</v>
      </c>
      <c r="C51" s="9">
        <v>0</v>
      </c>
      <c r="D51" s="9" t="s">
        <v>179</v>
      </c>
      <c r="E51" s="89">
        <v>27.184610272271048</v>
      </c>
      <c r="F51" s="89">
        <v>27.255892516278941</v>
      </c>
      <c r="G51" s="89">
        <v>26.87508267147377</v>
      </c>
      <c r="H51" s="9">
        <v>0</v>
      </c>
    </row>
    <row r="52" spans="1:8" x14ac:dyDescent="0.35">
      <c r="A52" s="9" t="str">
        <f>B49&amp;C49&amp;D52</f>
        <v>DISTRIBUCION VOLUMEN X CRITERIO (kg ó litros).T.Alimentos TOTAL INGRestaurantes Fast Food</v>
      </c>
      <c r="B52" s="9">
        <v>0</v>
      </c>
      <c r="C52" s="9">
        <v>0</v>
      </c>
      <c r="D52" s="9" t="s">
        <v>180</v>
      </c>
      <c r="E52" s="89">
        <v>28.807878780483275</v>
      </c>
      <c r="F52" s="89">
        <v>28.576204613371392</v>
      </c>
      <c r="G52" s="89">
        <v>28.736962652342779</v>
      </c>
      <c r="H52" s="9">
        <v>0</v>
      </c>
    </row>
    <row r="53" spans="1:8" x14ac:dyDescent="0.35">
      <c r="A53" s="9" t="str">
        <f>B49&amp;C49&amp;D53</f>
        <v>DISTRIBUCION VOLUMEN X CRITERIO (kg ó litros).T.Alimentos TOTAL INGBares/Cafeterias/Cervecerias</v>
      </c>
      <c r="B53" s="9">
        <v>0</v>
      </c>
      <c r="C53" s="9">
        <v>0</v>
      </c>
      <c r="D53" s="9" t="s">
        <v>181</v>
      </c>
      <c r="E53" s="89">
        <v>27.062695989025492</v>
      </c>
      <c r="F53" s="89">
        <v>28.054040861614233</v>
      </c>
      <c r="G53" s="89">
        <v>27.673488062411344</v>
      </c>
      <c r="H53" s="9">
        <v>0</v>
      </c>
    </row>
    <row r="54" spans="1:8" x14ac:dyDescent="0.35">
      <c r="A54" s="9" t="str">
        <f>B49&amp;C49&amp;D54</f>
        <v>DISTRIBUCION VOLUMEN X CRITERIO (kg ó litros).T.Alimentos TOTAL INGPanaderias/Pastelerias</v>
      </c>
      <c r="B54" s="9">
        <v>0</v>
      </c>
      <c r="C54" s="9">
        <v>0</v>
      </c>
      <c r="D54" s="9" t="s">
        <v>182</v>
      </c>
      <c r="E54" s="89">
        <v>1.5461600564873679</v>
      </c>
      <c r="F54" s="89">
        <v>1.5733418411680764</v>
      </c>
      <c r="G54" s="89">
        <v>1.7646123268773324</v>
      </c>
      <c r="H54" s="9">
        <v>0</v>
      </c>
    </row>
    <row r="55" spans="1:8" x14ac:dyDescent="0.35">
      <c r="A55" s="9" t="str">
        <f>B49&amp;C49&amp;D55</f>
        <v>DISTRIBUCION VOLUMEN X CRITERIO (kg ó litros).T.Alimentos TOTAL INGTda.Alimentacion/Delicatesen</v>
      </c>
      <c r="B55" s="9">
        <v>0</v>
      </c>
      <c r="C55" s="9">
        <v>0</v>
      </c>
      <c r="D55" s="9" t="s">
        <v>183</v>
      </c>
      <c r="E55" s="89">
        <v>0.49051426588178992</v>
      </c>
      <c r="F55" s="89">
        <v>0.48144061791291248</v>
      </c>
      <c r="G55" s="89">
        <v>0.46038481340827991</v>
      </c>
      <c r="H55" s="9">
        <v>0</v>
      </c>
    </row>
    <row r="56" spans="1:8" x14ac:dyDescent="0.35">
      <c r="A56" s="9" t="str">
        <f>B49&amp;C49&amp;D56</f>
        <v>DISTRIBUCION VOLUMEN X CRITERIO (kg ó litros).T.Alimentos TOTAL INGCanal Conveniencia/24h</v>
      </c>
      <c r="B56" s="9">
        <v>0</v>
      </c>
      <c r="C56" s="9">
        <v>0</v>
      </c>
      <c r="D56" s="9" t="s">
        <v>185</v>
      </c>
      <c r="E56" s="89">
        <v>5.249170732626256</v>
      </c>
      <c r="F56" s="89">
        <v>5.2025145812510196</v>
      </c>
      <c r="G56" s="89">
        <v>4.7702919676445807</v>
      </c>
      <c r="H56" s="9">
        <v>0</v>
      </c>
    </row>
    <row r="57" spans="1:8" x14ac:dyDescent="0.35">
      <c r="A57" s="9" t="str">
        <f>B49&amp;C49&amp;D57</f>
        <v>DISTRIBUCION VOLUMEN X CRITERIO (kg ó litros).T.Alimentos TOTAL INGHoteles</v>
      </c>
      <c r="B57" s="9">
        <v>0</v>
      </c>
      <c r="C57" s="9">
        <v>0</v>
      </c>
      <c r="D57" s="9" t="s">
        <v>186</v>
      </c>
      <c r="E57" s="89">
        <v>0.51134535296472516</v>
      </c>
      <c r="F57" s="89">
        <v>0.42599630970075586</v>
      </c>
      <c r="G57" s="89">
        <v>0.44185611025315885</v>
      </c>
      <c r="H57" s="9">
        <v>0</v>
      </c>
    </row>
    <row r="58" spans="1:8" x14ac:dyDescent="0.35">
      <c r="A58" s="9" t="str">
        <f>B49&amp;C49&amp;D58</f>
        <v>DISTRIBUCION VOLUMEN X CRITERIO (kg ó litros).T.Alimentos TOTAL INGEstaciones de servicio</v>
      </c>
      <c r="B58" s="9">
        <v>0</v>
      </c>
      <c r="C58" s="9">
        <v>0</v>
      </c>
      <c r="D58" s="9" t="s">
        <v>187</v>
      </c>
      <c r="E58" s="89">
        <v>0.94538597190191864</v>
      </c>
      <c r="F58" s="89">
        <v>0.8518021552898124</v>
      </c>
      <c r="G58" s="89">
        <v>0.85340077415486715</v>
      </c>
      <c r="H58" s="9">
        <v>0</v>
      </c>
    </row>
    <row r="59" spans="1:8" x14ac:dyDescent="0.35">
      <c r="A59" s="9" t="str">
        <f>B49&amp;C49&amp;D59</f>
        <v>DISTRIBUCION VOLUMEN X CRITERIO (kg ó litros).T.Alimentos TOTAL INGMaquinas dispensadoras</v>
      </c>
      <c r="B59" s="9">
        <v>0</v>
      </c>
      <c r="C59" s="9">
        <v>0</v>
      </c>
      <c r="D59" s="9" t="s">
        <v>188</v>
      </c>
      <c r="E59" s="89">
        <v>0.15721430774255901</v>
      </c>
      <c r="F59" s="89">
        <v>0.14980240355067467</v>
      </c>
      <c r="G59" s="89">
        <v>0.14233618711869672</v>
      </c>
      <c r="H59" s="9">
        <v>0</v>
      </c>
    </row>
    <row r="60" spans="1:8" x14ac:dyDescent="0.35">
      <c r="A60" s="9" t="str">
        <f>B49&amp;C49&amp;D60</f>
        <v>DISTRIBUCION VOLUMEN X CRITERIO (kg ó litros).T.Alimentos TOTAL INGServicio en la empresa</v>
      </c>
      <c r="B60" s="9">
        <v>0</v>
      </c>
      <c r="C60" s="9">
        <v>0</v>
      </c>
      <c r="D60" s="9" t="s">
        <v>189</v>
      </c>
      <c r="E60" s="89">
        <v>0.70924166573332603</v>
      </c>
      <c r="F60" s="89">
        <v>0.56300593150881373</v>
      </c>
      <c r="G60" s="89">
        <v>0.72417749892380534</v>
      </c>
      <c r="H60" s="9">
        <v>0</v>
      </c>
    </row>
    <row r="61" spans="1:8" x14ac:dyDescent="0.35">
      <c r="A61" s="9" t="str">
        <f>B49&amp;C49&amp;D61</f>
        <v>DISTRIBUCION VOLUMEN X CRITERIO (kg ó litros).T.Alimentos TOTAL INGResto de canales</v>
      </c>
      <c r="B61" s="9">
        <v>0</v>
      </c>
      <c r="C61" s="9">
        <v>0</v>
      </c>
      <c r="D61" s="9" t="s">
        <v>190</v>
      </c>
      <c r="E61" s="89">
        <v>3.975346626183792</v>
      </c>
      <c r="F61" s="89">
        <v>3.8718265422980758</v>
      </c>
      <c r="G61" s="89">
        <v>3.8120369904499576</v>
      </c>
      <c r="H61" s="9">
        <v>0</v>
      </c>
    </row>
    <row r="62" spans="1:8" x14ac:dyDescent="0.35">
      <c r="A62" s="9" t="str">
        <f>B49&amp;C49&amp;D62</f>
        <v>DISTRIBUCION VOLUMEN X CRITERIO (kg ó litros).T.Alimentos TOTAL INGEN LA CALLE</v>
      </c>
      <c r="B62" s="9">
        <v>0</v>
      </c>
      <c r="C62" s="9">
        <v>0</v>
      </c>
      <c r="D62" s="9" t="s">
        <v>192</v>
      </c>
      <c r="E62" s="89">
        <v>2.7948405830965393</v>
      </c>
      <c r="F62" s="89">
        <v>2.6628300825165634</v>
      </c>
      <c r="G62" s="89">
        <v>2.4744534231837596</v>
      </c>
      <c r="H62" s="9">
        <v>0</v>
      </c>
    </row>
    <row r="63" spans="1:8" x14ac:dyDescent="0.35">
      <c r="A63" s="9" t="str">
        <f>B49&amp;C49&amp;D63</f>
        <v>DISTRIBUCION VOLUMEN X CRITERIO (kg ó litros).T.Alimentos TOTAL INGEN CASA DE OTROS</v>
      </c>
      <c r="B63" s="9">
        <v>0</v>
      </c>
      <c r="C63" s="9">
        <v>0</v>
      </c>
      <c r="D63" s="9" t="s">
        <v>194</v>
      </c>
      <c r="E63" s="89">
        <v>5.6092551880316801</v>
      </c>
      <c r="F63" s="89">
        <v>4.9518918330630912</v>
      </c>
      <c r="G63" s="89">
        <v>4.968705069780464</v>
      </c>
      <c r="H63" s="9">
        <v>0</v>
      </c>
    </row>
    <row r="64" spans="1:8" x14ac:dyDescent="0.35">
      <c r="A64" s="9" t="str">
        <f>B49&amp;C49&amp;D64</f>
        <v>DISTRIBUCION VOLUMEN X CRITERIO (kg ó litros).T.Alimentos TOTAL INGEN EL ESTABLECIMIENTO</v>
      </c>
      <c r="B64" s="9">
        <v>0</v>
      </c>
      <c r="C64" s="9">
        <v>0</v>
      </c>
      <c r="D64" s="9" t="s">
        <v>196</v>
      </c>
      <c r="E64" s="89">
        <v>61.476568061305493</v>
      </c>
      <c r="F64" s="89">
        <v>65.555245118604248</v>
      </c>
      <c r="G64" s="89">
        <v>66.63945220715452</v>
      </c>
      <c r="H64" s="9">
        <v>0</v>
      </c>
    </row>
    <row r="65" spans="1:8" x14ac:dyDescent="0.35">
      <c r="A65" s="9" t="str">
        <f>B49&amp;C49&amp;D65</f>
        <v>DISTRIBUCION VOLUMEN X CRITERIO (kg ó litros).T.Alimentos TOTAL INGEN EL TRABAJO</v>
      </c>
      <c r="B65" s="9">
        <v>0</v>
      </c>
      <c r="C65" s="9">
        <v>0</v>
      </c>
      <c r="D65" s="9" t="s">
        <v>198</v>
      </c>
      <c r="E65" s="89">
        <v>2.797501116206496</v>
      </c>
      <c r="F65" s="89">
        <v>2.4824658807419819</v>
      </c>
      <c r="G65" s="89">
        <v>2.7978017839885765</v>
      </c>
      <c r="H65" s="9">
        <v>0</v>
      </c>
    </row>
    <row r="66" spans="1:8" x14ac:dyDescent="0.35">
      <c r="A66" s="9" t="str">
        <f>B49&amp;C49&amp;D66</f>
        <v>DISTRIBUCION VOLUMEN X CRITERIO (kg ó litros).T.Alimentos TOTAL INGEN COLEGIO/INSTITUTO/UNIV.</v>
      </c>
      <c r="B66" s="9">
        <v>0</v>
      </c>
      <c r="C66" s="9">
        <v>0</v>
      </c>
      <c r="D66" s="9" t="s">
        <v>200</v>
      </c>
      <c r="E66" s="89">
        <v>0.29329150771197987</v>
      </c>
      <c r="F66" s="89">
        <v>0.18403058136004546</v>
      </c>
      <c r="G66" s="89">
        <v>0.13244749622122942</v>
      </c>
      <c r="H66" s="9">
        <v>0</v>
      </c>
    </row>
    <row r="67" spans="1:8" x14ac:dyDescent="0.35">
      <c r="A67" s="9" t="str">
        <f>B49&amp;C49&amp;D67</f>
        <v>DISTRIBUCION VOLUMEN X CRITERIO (kg ó litros).T.Alimentos TOTAL INGEN MI CASA</v>
      </c>
      <c r="B67" s="9">
        <v>0</v>
      </c>
      <c r="C67" s="9">
        <v>0</v>
      </c>
      <c r="D67" s="9" t="s">
        <v>202</v>
      </c>
      <c r="E67" s="89">
        <v>25.125658558161497</v>
      </c>
      <c r="F67" s="89">
        <v>22.154291457918507</v>
      </c>
      <c r="G67" s="89">
        <v>20.937621698373722</v>
      </c>
      <c r="H67" s="9">
        <v>0</v>
      </c>
    </row>
    <row r="68" spans="1:8" x14ac:dyDescent="0.35">
      <c r="A68" s="9" t="str">
        <f>B49&amp;C49&amp;D68</f>
        <v>DISTRIBUCION VOLUMEN X CRITERIO (kg ó litros).T.Alimentos TOTAL INGEN M.TRANSP.(AVION,TREN,AUTOC,E</v>
      </c>
      <c r="B68" s="9">
        <v>0</v>
      </c>
      <c r="C68" s="9">
        <v>0</v>
      </c>
      <c r="D68" s="9" t="s">
        <v>204</v>
      </c>
      <c r="E68" s="89">
        <v>0.2074661154985562</v>
      </c>
      <c r="F68" s="89">
        <v>9.4121222733963117E-2</v>
      </c>
      <c r="G68" s="89">
        <v>7.9723638847778125E-2</v>
      </c>
      <c r="H68" s="9">
        <v>0</v>
      </c>
    </row>
    <row r="69" spans="1:8" x14ac:dyDescent="0.35">
      <c r="A69" s="9" t="str">
        <f>B49&amp;C49&amp;D69</f>
        <v>DISTRIBUCION VOLUMEN X CRITERIO (kg ó litros).T.Alimentos TOTAL INGEN OTRO LUGAR</v>
      </c>
      <c r="B69" s="9">
        <v>0</v>
      </c>
      <c r="C69" s="9">
        <v>0</v>
      </c>
      <c r="D69" s="9" t="s">
        <v>206</v>
      </c>
      <c r="E69" s="89">
        <v>1.6954193320815987</v>
      </c>
      <c r="F69" s="89">
        <v>1.9151229260411917</v>
      </c>
      <c r="G69" s="89">
        <v>1.9697911966244157</v>
      </c>
      <c r="H69" s="9">
        <v>0</v>
      </c>
    </row>
    <row r="70" spans="1:8" x14ac:dyDescent="0.35">
      <c r="A70" s="9" t="str">
        <f>B49&amp;C49&amp;D70</f>
        <v>DISTRIBUCION VOLUMEN X CRITERIO (kg ó litros).T.Alimentos TOTAL INGDESAYUNO</v>
      </c>
      <c r="B70" s="9">
        <v>0</v>
      </c>
      <c r="C70" s="9">
        <v>0</v>
      </c>
      <c r="D70" s="9" t="s">
        <v>208</v>
      </c>
      <c r="E70" s="89">
        <v>7.9390366187646357</v>
      </c>
      <c r="F70" s="89">
        <v>7.9985945578918818</v>
      </c>
      <c r="G70" s="89">
        <v>8.3517095503458325</v>
      </c>
      <c r="H70" s="9">
        <v>0</v>
      </c>
    </row>
    <row r="71" spans="1:8" x14ac:dyDescent="0.35">
      <c r="A71" s="9" t="str">
        <f>B49&amp;C49&amp;D71</f>
        <v>DISTRIBUCION VOLUMEN X CRITERIO (kg ó litros).T.Alimentos TOTAL INGAPERITIVO/ANTES DE COMER</v>
      </c>
      <c r="B71" s="9">
        <v>0</v>
      </c>
      <c r="C71" s="9">
        <v>0</v>
      </c>
      <c r="D71" s="9" t="s">
        <v>210</v>
      </c>
      <c r="E71" s="89">
        <v>3.234227385770625</v>
      </c>
      <c r="F71" s="89">
        <v>3.0634811020466093</v>
      </c>
      <c r="G71" s="89">
        <v>2.769596254772523</v>
      </c>
      <c r="H71" s="9">
        <v>0</v>
      </c>
    </row>
    <row r="72" spans="1:8" x14ac:dyDescent="0.35">
      <c r="A72" s="9" t="str">
        <f>B49&amp;C49&amp;D72</f>
        <v>DISTRIBUCION VOLUMEN X CRITERIO (kg ó litros).T.Alimentos TOTAL INGCOMIDA</v>
      </c>
      <c r="B72" s="9">
        <v>0</v>
      </c>
      <c r="C72" s="9">
        <v>0</v>
      </c>
      <c r="D72" s="9" t="s">
        <v>212</v>
      </c>
      <c r="E72" s="89">
        <v>49.994399139885559</v>
      </c>
      <c r="F72" s="89">
        <v>50.571327121214395</v>
      </c>
      <c r="G72" s="89">
        <v>51.392133921776029</v>
      </c>
      <c r="H72" s="9">
        <v>0</v>
      </c>
    </row>
    <row r="73" spans="1:8" x14ac:dyDescent="0.35">
      <c r="A73" s="9" t="str">
        <f>B49&amp;C49&amp;D73</f>
        <v>DISTRIBUCION VOLUMEN X CRITERIO (kg ó litros).T.Alimentos TOTAL INGTARDE/MERIENDA</v>
      </c>
      <c r="B73" s="9">
        <v>0</v>
      </c>
      <c r="C73" s="9">
        <v>0</v>
      </c>
      <c r="D73" s="9" t="s">
        <v>214</v>
      </c>
      <c r="E73" s="89">
        <v>4.4564380080353887</v>
      </c>
      <c r="F73" s="89">
        <v>4.5137719124938709</v>
      </c>
      <c r="G73" s="89">
        <v>4.4219313802624667</v>
      </c>
      <c r="H73" s="9">
        <v>0</v>
      </c>
    </row>
    <row r="74" spans="1:8" x14ac:dyDescent="0.35">
      <c r="A74" s="9" t="str">
        <f>B49&amp;C49&amp;D74</f>
        <v>DISTRIBUCION VOLUMEN X CRITERIO (kg ó litros).T.Alimentos TOTAL INGANTES DE CENAR</v>
      </c>
      <c r="B74" s="9">
        <v>0</v>
      </c>
      <c r="C74" s="9">
        <v>0</v>
      </c>
      <c r="D74" s="9" t="s">
        <v>216</v>
      </c>
      <c r="E74" s="89">
        <v>1.1937412084996548</v>
      </c>
      <c r="F74" s="89">
        <v>1.3178550523690304</v>
      </c>
      <c r="G74" s="89">
        <v>1.2594573793392949</v>
      </c>
      <c r="H74" s="9">
        <v>0</v>
      </c>
    </row>
    <row r="75" spans="1:8" x14ac:dyDescent="0.35">
      <c r="A75" s="9" t="str">
        <f>B49&amp;C49&amp;D75</f>
        <v>DISTRIBUCION VOLUMEN X CRITERIO (kg ó litros).T.Alimentos TOTAL INGCENA</v>
      </c>
      <c r="B75" s="9">
        <v>0</v>
      </c>
      <c r="C75" s="9">
        <v>0</v>
      </c>
      <c r="D75" s="9" t="s">
        <v>218</v>
      </c>
      <c r="E75" s="89">
        <v>31.112483302015097</v>
      </c>
      <c r="F75" s="89">
        <v>30.872226058048735</v>
      </c>
      <c r="G75" s="89">
        <v>30.13556919339775</v>
      </c>
      <c r="H75" s="9">
        <v>0</v>
      </c>
    </row>
    <row r="76" spans="1:8" x14ac:dyDescent="0.35">
      <c r="A76" s="9" t="str">
        <f>B49&amp;C49&amp;D76</f>
        <v>DISTRIBUCION VOLUMEN X CRITERIO (kg ó litros).T.Alimentos TOTAL INGDESPUES DE LA CENA</v>
      </c>
      <c r="B76" s="9">
        <v>0</v>
      </c>
      <c r="C76" s="9">
        <v>0</v>
      </c>
      <c r="D76" s="9" t="s">
        <v>220</v>
      </c>
      <c r="E76" s="89">
        <v>0.56413653083474358</v>
      </c>
      <c r="F76" s="89">
        <v>0.54638517465901038</v>
      </c>
      <c r="G76" s="89">
        <v>0.56223697245561366</v>
      </c>
      <c r="H76" s="9">
        <v>0</v>
      </c>
    </row>
    <row r="77" spans="1:8" x14ac:dyDescent="0.35">
      <c r="A77" s="9" t="str">
        <f>B49&amp;C49&amp;D77</f>
        <v>DISTRIBUCION VOLUMEN X CRITERIO (kg ó litros).T.Alimentos TOTAL INGDURANTE EL DIA</v>
      </c>
      <c r="B77" s="9">
        <v>0</v>
      </c>
      <c r="C77" s="9">
        <v>0</v>
      </c>
      <c r="D77" s="9" t="s">
        <v>222</v>
      </c>
      <c r="E77" s="89">
        <v>1.505539023445096</v>
      </c>
      <c r="F77" s="89">
        <v>1.1163586665160401</v>
      </c>
      <c r="G77" s="89">
        <v>1.1073644669230636</v>
      </c>
      <c r="H77" s="9">
        <v>0</v>
      </c>
    </row>
    <row r="78" spans="1:8" x14ac:dyDescent="0.35">
      <c r="A78" s="9" t="str">
        <f>B49&amp;C49&amp;D78</f>
        <v>DISTRIBUCION VOLUMEN X CRITERIO (kg ó litros).T.Alimentos TOTAL INGCON AMIGOS</v>
      </c>
      <c r="B78" s="9">
        <v>0</v>
      </c>
      <c r="C78" s="9">
        <v>0</v>
      </c>
      <c r="D78" s="9" t="s">
        <v>224</v>
      </c>
      <c r="E78" s="89">
        <v>18.584310063886889</v>
      </c>
      <c r="F78" s="89">
        <v>20.173540811202439</v>
      </c>
      <c r="G78" s="89">
        <v>19.761299331565287</v>
      </c>
      <c r="H78" s="9">
        <v>0</v>
      </c>
    </row>
    <row r="79" spans="1:8" x14ac:dyDescent="0.35">
      <c r="A79" s="9" t="str">
        <f>B49&amp;C49&amp;D79</f>
        <v>DISTRIBUCION VOLUMEN X CRITERIO (kg ó litros).T.Alimentos TOTAL INGCON CLIENTES</v>
      </c>
      <c r="B79" s="9">
        <v>0</v>
      </c>
      <c r="C79" s="9">
        <v>0</v>
      </c>
      <c r="D79" s="9" t="s">
        <v>226</v>
      </c>
      <c r="E79" s="89">
        <v>0.17962577412936953</v>
      </c>
      <c r="F79" s="89">
        <v>0.29697527174679805</v>
      </c>
      <c r="G79" s="89">
        <v>0.41792312936803144</v>
      </c>
      <c r="H79" s="9">
        <v>0</v>
      </c>
    </row>
    <row r="80" spans="1:8" x14ac:dyDescent="0.35">
      <c r="A80" s="9" t="str">
        <f>B49&amp;C49&amp;D80</f>
        <v>DISTRIBUCION VOLUMEN X CRITERIO (kg ó litros).T.Alimentos TOTAL INGCON COMPAÑEROS DE TRABAJO</v>
      </c>
      <c r="B80" s="9">
        <v>0</v>
      </c>
      <c r="C80" s="9">
        <v>0</v>
      </c>
      <c r="D80" s="9" t="s">
        <v>228</v>
      </c>
      <c r="E80" s="89">
        <v>3.7332754209798606</v>
      </c>
      <c r="F80" s="89">
        <v>3.5216221717197835</v>
      </c>
      <c r="G80" s="89">
        <v>3.8935669998344169</v>
      </c>
      <c r="H80" s="9">
        <v>0</v>
      </c>
    </row>
    <row r="81" spans="1:8" x14ac:dyDescent="0.35">
      <c r="A81" s="9" t="str">
        <f>B49&amp;C49&amp;D81</f>
        <v>DISTRIBUCION VOLUMEN X CRITERIO (kg ó litros).T.Alimentos TOTAL INGCON COMPAÑEROS DE CLASE</v>
      </c>
      <c r="B81" s="9">
        <v>0</v>
      </c>
      <c r="C81" s="9">
        <v>0</v>
      </c>
      <c r="D81" s="9" t="s">
        <v>230</v>
      </c>
      <c r="E81" s="89">
        <v>0.31968876654557959</v>
      </c>
      <c r="F81" s="89">
        <v>0.30705043910795465</v>
      </c>
      <c r="G81" s="89">
        <v>0.32783915618099491</v>
      </c>
      <c r="H81" s="9">
        <v>0</v>
      </c>
    </row>
    <row r="82" spans="1:8" x14ac:dyDescent="0.35">
      <c r="A82" s="9" t="str">
        <f>B49&amp;C49&amp;D82</f>
        <v>DISTRIBUCION VOLUMEN X CRITERIO (kg ó litros).T.Alimentos TOTAL INGCON FAMILIA</v>
      </c>
      <c r="B82" s="9">
        <v>0</v>
      </c>
      <c r="C82" s="9">
        <v>0</v>
      </c>
      <c r="D82" s="9" t="s">
        <v>232</v>
      </c>
      <c r="E82" s="89">
        <v>45.591860538886628</v>
      </c>
      <c r="F82" s="89">
        <v>43.153989453284595</v>
      </c>
      <c r="G82" s="89">
        <v>43.598584302637924</v>
      </c>
      <c r="H82" s="9">
        <v>0</v>
      </c>
    </row>
    <row r="83" spans="1:8" x14ac:dyDescent="0.35">
      <c r="A83" s="9" t="str">
        <f>B49&amp;C49&amp;D83</f>
        <v>DISTRIBUCION VOLUMEN X CRITERIO (kg ó litros).T.Alimentos TOTAL INGCON LA PAREJA</v>
      </c>
      <c r="B83" s="9">
        <v>0</v>
      </c>
      <c r="C83" s="9">
        <v>0</v>
      </c>
      <c r="D83" s="9" t="s">
        <v>234</v>
      </c>
      <c r="E83" s="89">
        <v>21.303370214612382</v>
      </c>
      <c r="F83" s="89">
        <v>20.952783863283354</v>
      </c>
      <c r="G83" s="89">
        <v>20.351830602841702</v>
      </c>
      <c r="H83" s="9">
        <v>0</v>
      </c>
    </row>
    <row r="84" spans="1:8" x14ac:dyDescent="0.35">
      <c r="A84" s="9" t="str">
        <f>B49&amp;C49&amp;D84</f>
        <v>DISTRIBUCION VOLUMEN X CRITERIO (kg ó litros).T.Alimentos TOTAL INGESTABA SOLO/A</v>
      </c>
      <c r="B84" s="9">
        <v>0</v>
      </c>
      <c r="C84" s="9">
        <v>0</v>
      </c>
      <c r="D84" s="9" t="s">
        <v>236</v>
      </c>
      <c r="E84" s="89">
        <v>9.8326085489680359</v>
      </c>
      <c r="F84" s="89">
        <v>11.018018821205862</v>
      </c>
      <c r="G84" s="89">
        <v>11.197256326043552</v>
      </c>
      <c r="H84" s="9">
        <v>0</v>
      </c>
    </row>
    <row r="85" spans="1:8" x14ac:dyDescent="0.35">
      <c r="A85" s="9" t="str">
        <f>B49&amp;C49&amp;D85</f>
        <v>DISTRIBUCION VOLUMEN X CRITERIO (kg ó litros).T.Alimentos TOTAL INGOTROS</v>
      </c>
      <c r="B85" s="9">
        <v>0</v>
      </c>
      <c r="C85" s="9">
        <v>0</v>
      </c>
      <c r="D85" s="9" t="s">
        <v>238</v>
      </c>
      <c r="E85" s="89">
        <v>0.45526306109260511</v>
      </c>
      <c r="F85" s="89">
        <v>0.57602047252530653</v>
      </c>
      <c r="G85" s="89">
        <v>0.45169941773877614</v>
      </c>
      <c r="H85" s="9">
        <v>0</v>
      </c>
    </row>
    <row r="86" spans="1:8" x14ac:dyDescent="0.35">
      <c r="A86" s="9" t="str">
        <f>B49&amp;C49&amp;D86</f>
        <v>DISTRIBUCION VOLUMEN X CRITERIO (kg ó litros).T.Alimentos TOTAL INGESTAR TRABAJANDO</v>
      </c>
      <c r="B86" s="9">
        <v>0</v>
      </c>
      <c r="C86" s="9">
        <v>0</v>
      </c>
      <c r="D86" s="9" t="s">
        <v>240</v>
      </c>
      <c r="E86" s="89">
        <v>6.2172952202982668</v>
      </c>
      <c r="F86" s="89">
        <v>6.2664676502713217</v>
      </c>
      <c r="G86" s="89">
        <v>6.4037552366118522</v>
      </c>
      <c r="H86" s="9">
        <v>0</v>
      </c>
    </row>
    <row r="87" spans="1:8" x14ac:dyDescent="0.35">
      <c r="A87" s="9" t="str">
        <f>B49&amp;C49&amp;D87</f>
        <v>DISTRIBUCION VOLUMEN X CRITERIO (kg ó litros).T.Alimentos TOTAL INGCOMIDA DE NEGOCIOS</v>
      </c>
      <c r="B87" s="9">
        <v>0</v>
      </c>
      <c r="C87" s="9">
        <v>0</v>
      </c>
      <c r="D87" s="9" t="s">
        <v>242</v>
      </c>
      <c r="E87" s="89">
        <v>0.3378599024193652</v>
      </c>
      <c r="F87" s="89">
        <v>0.27315915209823088</v>
      </c>
      <c r="G87" s="89">
        <v>0.41489778215910961</v>
      </c>
      <c r="H87" s="9">
        <v>0</v>
      </c>
    </row>
    <row r="88" spans="1:8" x14ac:dyDescent="0.35">
      <c r="A88" s="9" t="str">
        <f>B49&amp;C49&amp;D88</f>
        <v>DISTRIBUCION VOLUMEN X CRITERIO (kg ó litros).T.Alimentos TOTAL INGPOR PLACER/RELAX</v>
      </c>
      <c r="B88" s="9">
        <v>0</v>
      </c>
      <c r="C88" s="9">
        <v>0</v>
      </c>
      <c r="D88" s="9" t="s">
        <v>244</v>
      </c>
      <c r="E88" s="89">
        <v>18.409189850339732</v>
      </c>
      <c r="F88" s="89">
        <v>18.090698856534601</v>
      </c>
      <c r="G88" s="89">
        <v>17.837005188822779</v>
      </c>
      <c r="H88" s="9">
        <v>0</v>
      </c>
    </row>
    <row r="89" spans="1:8" x14ac:dyDescent="0.35">
      <c r="A89" s="9" t="str">
        <f>B49&amp;C49&amp;D89</f>
        <v>DISTRIBUCION VOLUMEN X CRITERIO (kg ó litros).T.Alimentos TOTAL INGTENER HAMBRE/SIN PLANIFICAR</v>
      </c>
      <c r="B89" s="9">
        <v>0</v>
      </c>
      <c r="C89" s="9">
        <v>0</v>
      </c>
      <c r="D89" s="9" t="s">
        <v>246</v>
      </c>
      <c r="E89" s="89">
        <v>28.883509220337167</v>
      </c>
      <c r="F89" s="89">
        <v>27.464601406996074</v>
      </c>
      <c r="G89" s="89">
        <v>26.536695951021809</v>
      </c>
      <c r="H89" s="9">
        <v>0</v>
      </c>
    </row>
    <row r="90" spans="1:8" x14ac:dyDescent="0.35">
      <c r="A90" s="9" t="str">
        <f>B49&amp;C49&amp;D90</f>
        <v>DISTRIBUCION VOLUMEN X CRITERIO (kg ó litros).T.Alimentos TOTAL INGESTAR DE COMPRAS</v>
      </c>
      <c r="B90" s="9">
        <v>0</v>
      </c>
      <c r="C90" s="9">
        <v>0</v>
      </c>
      <c r="D90" s="9" t="s">
        <v>248</v>
      </c>
      <c r="E90" s="89">
        <v>3.4767935270205328</v>
      </c>
      <c r="F90" s="89">
        <v>3.4946877172556192</v>
      </c>
      <c r="G90" s="89">
        <v>3.6617375259018035</v>
      </c>
      <c r="H90" s="9">
        <v>0</v>
      </c>
    </row>
    <row r="91" spans="1:8" x14ac:dyDescent="0.35">
      <c r="A91" s="9" t="str">
        <f>B49&amp;C49&amp;D91</f>
        <v>DISTRIBUCION VOLUMEN X CRITERIO (kg ó litros).T.Alimentos TOTAL INGNO COCINAR EN CASA</v>
      </c>
      <c r="B91" s="9">
        <v>0</v>
      </c>
      <c r="C91" s="9">
        <v>0</v>
      </c>
      <c r="D91" s="9" t="s">
        <v>250</v>
      </c>
      <c r="E91" s="89">
        <v>11.372663990419992</v>
      </c>
      <c r="F91" s="89">
        <v>11.260258911119308</v>
      </c>
      <c r="G91" s="89">
        <v>10.698204345003674</v>
      </c>
      <c r="H91" s="9">
        <v>0</v>
      </c>
    </row>
    <row r="92" spans="1:8" x14ac:dyDescent="0.35">
      <c r="A92" s="9" t="str">
        <f>B49&amp;C49&amp;D92</f>
        <v>DISTRIBUCION VOLUMEN X CRITERIO (kg ó litros).T.Alimentos TOTAL INGCELEBRACION/FIESTA/SALIR TOMAR</v>
      </c>
      <c r="B92" s="9">
        <v>0</v>
      </c>
      <c r="C92" s="9">
        <v>0</v>
      </c>
      <c r="D92" s="9" t="s">
        <v>252</v>
      </c>
      <c r="E92" s="89">
        <v>24.418151838234653</v>
      </c>
      <c r="F92" s="89">
        <v>26.530346628603567</v>
      </c>
      <c r="G92" s="89">
        <v>26.880417126129796</v>
      </c>
      <c r="H92" s="9">
        <v>0</v>
      </c>
    </row>
    <row r="93" spans="1:8" x14ac:dyDescent="0.35">
      <c r="A93" s="9" t="str">
        <f>B49&amp;C49&amp;D93</f>
        <v>DISTRIBUCION VOLUMEN X CRITERIO (kg ó litros).T.Alimentos TOTAL INGVIENDO DEPORTES</v>
      </c>
      <c r="B93" s="9">
        <v>0</v>
      </c>
      <c r="C93" s="9">
        <v>0</v>
      </c>
      <c r="D93" s="9" t="s">
        <v>254</v>
      </c>
      <c r="E93" s="89">
        <v>1.1297351925231658</v>
      </c>
      <c r="F93" s="89">
        <v>0.92771503031067803</v>
      </c>
      <c r="G93" s="89">
        <v>1.1193879831463831</v>
      </c>
      <c r="H93" s="9">
        <v>0</v>
      </c>
    </row>
    <row r="94" spans="1:8" x14ac:dyDescent="0.35">
      <c r="A94" s="9" t="str">
        <f>B49&amp;C49&amp;D94</f>
        <v>DISTRIBUCION VOLUMEN X CRITERIO (kg ó litros).T.Alimentos TOTAL INGOTROS MOTIVOS</v>
      </c>
      <c r="B94" s="9">
        <v>0</v>
      </c>
      <c r="C94" s="9">
        <v>0</v>
      </c>
      <c r="D94" s="9" t="s">
        <v>255</v>
      </c>
      <c r="E94" s="89">
        <v>5.7548032634040798</v>
      </c>
      <c r="F94" s="89">
        <v>5.6920668394241449</v>
      </c>
      <c r="G94" s="89">
        <v>6.4478981490389762</v>
      </c>
      <c r="H94" s="9">
        <v>0</v>
      </c>
    </row>
    <row r="95" spans="1:8" x14ac:dyDescent="0.35">
      <c r="A95" s="9" t="str">
        <f>B95&amp;C95&amp;D95</f>
        <v>CONSUMO PER CAPITA (kg ó litros por individuo).T.Alimentos TOTAL INGT.ESPAÑA</v>
      </c>
      <c r="B95" s="9" t="s">
        <v>39</v>
      </c>
      <c r="C95" s="9" t="s">
        <v>45</v>
      </c>
      <c r="D95" s="9" t="s">
        <v>145</v>
      </c>
      <c r="E95" s="89">
        <v>45.803376399004947</v>
      </c>
      <c r="F95" s="89">
        <v>44.783701827574312</v>
      </c>
      <c r="G95" s="89">
        <v>45.775231627991289</v>
      </c>
      <c r="H95" s="9">
        <v>0</v>
      </c>
    </row>
    <row r="96" spans="1:8" x14ac:dyDescent="0.35">
      <c r="A96" s="9" t="str">
        <f>B95&amp;C95&amp;D96</f>
        <v>CONSUMO PER CAPITA (kg ó litros por individuo).T.Alimentos TOTAL INGHiper+Super+Discount+G.A</v>
      </c>
      <c r="B96" s="9">
        <v>0</v>
      </c>
      <c r="C96" s="9">
        <v>0</v>
      </c>
      <c r="D96" s="9" t="s">
        <v>178</v>
      </c>
      <c r="E96" s="89">
        <v>1.5391933760051646</v>
      </c>
      <c r="F96" s="89">
        <v>1.3408826083130281</v>
      </c>
      <c r="G96" s="89">
        <v>1.7144513772499301</v>
      </c>
      <c r="H96" s="9">
        <v>0</v>
      </c>
    </row>
    <row r="97" spans="1:8" x14ac:dyDescent="0.35">
      <c r="A97" s="9" t="str">
        <f>B95&amp;C95&amp;D97</f>
        <v>CONSUMO PER CAPITA (kg ó litros por individuo).T.Alimentos TOTAL INGRestaurantes</v>
      </c>
      <c r="B97" s="9">
        <v>0</v>
      </c>
      <c r="C97" s="9">
        <v>0</v>
      </c>
      <c r="D97" s="9" t="s">
        <v>179</v>
      </c>
      <c r="E97" s="89">
        <v>12.451465384069742</v>
      </c>
      <c r="F97" s="89">
        <v>12.206196945640194</v>
      </c>
      <c r="G97" s="89">
        <v>12.302129755905739</v>
      </c>
      <c r="H97" s="9">
        <v>0</v>
      </c>
    </row>
    <row r="98" spans="1:8" x14ac:dyDescent="0.35">
      <c r="A98" s="9" t="str">
        <f>B95&amp;C95&amp;D98</f>
        <v>CONSUMO PER CAPITA (kg ó litros por individuo).T.Alimentos TOTAL INGRestaurantes Fast Food</v>
      </c>
      <c r="B98" s="9">
        <v>0</v>
      </c>
      <c r="C98" s="9">
        <v>0</v>
      </c>
      <c r="D98" s="9" t="s">
        <v>180</v>
      </c>
      <c r="E98" s="89">
        <v>13.194981134128037</v>
      </c>
      <c r="F98" s="89">
        <v>12.79748127823526</v>
      </c>
      <c r="G98" s="89">
        <v>13.154411979665262</v>
      </c>
      <c r="H98" s="9">
        <v>0</v>
      </c>
    </row>
    <row r="99" spans="1:8" x14ac:dyDescent="0.35">
      <c r="A99" s="9" t="str">
        <f>B95&amp;C95&amp;D99</f>
        <v>CONSUMO PER CAPITA (kg ó litros por individuo).T.Alimentos TOTAL INGBares/Cafeterias/Cervecerias</v>
      </c>
      <c r="B99" s="9">
        <v>0</v>
      </c>
      <c r="C99" s="9">
        <v>0</v>
      </c>
      <c r="D99" s="9" t="s">
        <v>181</v>
      </c>
      <c r="E99" s="89">
        <v>12.395627015598487</v>
      </c>
      <c r="F99" s="89">
        <v>12.563635602963179</v>
      </c>
      <c r="G99" s="89">
        <v>12.667601227399775</v>
      </c>
      <c r="H99" s="9">
        <v>0</v>
      </c>
    </row>
    <row r="100" spans="1:8" x14ac:dyDescent="0.35">
      <c r="A100" s="9" t="str">
        <f>B95&amp;C95&amp;D100</f>
        <v>CONSUMO PER CAPITA (kg ó litros por individuo).T.Alimentos TOTAL INGPanaderias/Pastelerias</v>
      </c>
      <c r="B100" s="9">
        <v>0</v>
      </c>
      <c r="C100" s="9">
        <v>0</v>
      </c>
      <c r="D100" s="9" t="s">
        <v>182</v>
      </c>
      <c r="E100" s="89">
        <v>0.70819350822291927</v>
      </c>
      <c r="F100" s="89">
        <v>0.70460084421625702</v>
      </c>
      <c r="G100" s="89">
        <v>0.80775518521296663</v>
      </c>
      <c r="H100" s="9">
        <v>0</v>
      </c>
    </row>
    <row r="101" spans="1:8" x14ac:dyDescent="0.35">
      <c r="A101" s="9" t="str">
        <f>B95&amp;C95&amp;D101</f>
        <v>CONSUMO PER CAPITA (kg ó litros por individuo).T.Alimentos TOTAL INGTda.Alimentacion/Delicatesen</v>
      </c>
      <c r="B101" s="9">
        <v>0</v>
      </c>
      <c r="C101" s="9">
        <v>0</v>
      </c>
      <c r="D101" s="9" t="s">
        <v>183</v>
      </c>
      <c r="E101" s="89">
        <v>0.22467202576997414</v>
      </c>
      <c r="F101" s="89">
        <v>0.21560692698408754</v>
      </c>
      <c r="G101" s="89">
        <v>0.21074210232054716</v>
      </c>
      <c r="H101" s="9">
        <v>0</v>
      </c>
    </row>
    <row r="102" spans="1:8" x14ac:dyDescent="0.35">
      <c r="A102" s="9" t="str">
        <f>B95&amp;C95&amp;D102</f>
        <v>CONSUMO PER CAPITA (kg ó litros por individuo).T.Alimentos TOTAL INGCanal Conveniencia/24h</v>
      </c>
      <c r="B102" s="9">
        <v>0</v>
      </c>
      <c r="C102" s="9">
        <v>0</v>
      </c>
      <c r="D102" s="9" t="s">
        <v>185</v>
      </c>
      <c r="E102" s="89">
        <v>2.4042973911410082</v>
      </c>
      <c r="F102" s="89">
        <v>2.3298783798936511</v>
      </c>
      <c r="G102" s="89">
        <v>2.1836119899128872</v>
      </c>
      <c r="H102" s="9">
        <v>0</v>
      </c>
    </row>
    <row r="103" spans="1:8" x14ac:dyDescent="0.35">
      <c r="A103" s="9" t="str">
        <f>B95&amp;C95&amp;D103</f>
        <v>CONSUMO PER CAPITA (kg ó litros por individuo).T.Alimentos TOTAL INGHoteles</v>
      </c>
      <c r="B103" s="9">
        <v>0</v>
      </c>
      <c r="C103" s="9">
        <v>0</v>
      </c>
      <c r="D103" s="9" t="s">
        <v>186</v>
      </c>
      <c r="E103" s="89">
        <v>0.23421338032436848</v>
      </c>
      <c r="F103" s="89">
        <v>0.19077687882159738</v>
      </c>
      <c r="G103" s="89">
        <v>0.20226062203780873</v>
      </c>
      <c r="H103" s="9">
        <v>0</v>
      </c>
    </row>
    <row r="104" spans="1:8" x14ac:dyDescent="0.35">
      <c r="A104" s="9" t="str">
        <f>B95&amp;C95&amp;D104</f>
        <v>CONSUMO PER CAPITA (kg ó litros por individuo).T.Alimentos TOTAL INGEstaciones de servicio</v>
      </c>
      <c r="B104" s="9">
        <v>0</v>
      </c>
      <c r="C104" s="9">
        <v>0</v>
      </c>
      <c r="D104" s="9" t="s">
        <v>187</v>
      </c>
      <c r="E104" s="89">
        <v>0.43301849190734648</v>
      </c>
      <c r="F104" s="89">
        <v>0.3814684657520348</v>
      </c>
      <c r="G104" s="89">
        <v>0.39064602486244004</v>
      </c>
      <c r="H104" s="9">
        <v>0</v>
      </c>
    </row>
    <row r="105" spans="1:8" x14ac:dyDescent="0.35">
      <c r="A105" s="9" t="str">
        <f>B95&amp;C95&amp;D105</f>
        <v>CONSUMO PER CAPITA (kg ó litros por individuo).T.Alimentos TOTAL INGMaquinas dispensadoras</v>
      </c>
      <c r="B105" s="9">
        <v>0</v>
      </c>
      <c r="C105" s="9">
        <v>0</v>
      </c>
      <c r="D105" s="9" t="s">
        <v>188</v>
      </c>
      <c r="E105" s="89">
        <v>7.200944737932477E-2</v>
      </c>
      <c r="F105" s="89">
        <v>6.7087049458482498E-2</v>
      </c>
      <c r="G105" s="89">
        <v>6.5154718649293911E-2</v>
      </c>
      <c r="H105" s="9">
        <v>0</v>
      </c>
    </row>
    <row r="106" spans="1:8" x14ac:dyDescent="0.35">
      <c r="A106" s="9" t="str">
        <f>B95&amp;C95&amp;D106</f>
        <v>CONSUMO PER CAPITA (kg ó litros por individuo).T.Alimentos TOTAL INGServicio en la empresa</v>
      </c>
      <c r="B106" s="9">
        <v>0</v>
      </c>
      <c r="C106" s="9">
        <v>0</v>
      </c>
      <c r="D106" s="9" t="s">
        <v>189</v>
      </c>
      <c r="E106" s="89">
        <v>0.32485653413395232</v>
      </c>
      <c r="F106" s="89">
        <v>0.25213481772636309</v>
      </c>
      <c r="G106" s="89">
        <v>0.33149389064771201</v>
      </c>
      <c r="H106" s="9">
        <v>0</v>
      </c>
    </row>
    <row r="107" spans="1:8" x14ac:dyDescent="0.35">
      <c r="A107" s="9" t="str">
        <f>B95&amp;C95&amp;D107</f>
        <v>CONSUMO PER CAPITA (kg ó litros por individuo).T.Alimentos TOTAL INGResto de canales</v>
      </c>
      <c r="B107" s="9">
        <v>0</v>
      </c>
      <c r="C107" s="9">
        <v>0</v>
      </c>
      <c r="D107" s="9" t="s">
        <v>190</v>
      </c>
      <c r="E107" s="89">
        <v>1.8208425851150338</v>
      </c>
      <c r="F107" s="89">
        <v>1.7339468407595673</v>
      </c>
      <c r="G107" s="89">
        <v>1.7449686175272563</v>
      </c>
      <c r="H107" s="9">
        <v>0</v>
      </c>
    </row>
    <row r="108" spans="1:8" x14ac:dyDescent="0.35">
      <c r="A108" s="9" t="str">
        <f>B95&amp;C95&amp;D108</f>
        <v>CONSUMO PER CAPITA (kg ó litros por individuo).T.Alimentos TOTAL INGEN LA CALLE</v>
      </c>
      <c r="B108" s="9">
        <v>0</v>
      </c>
      <c r="C108" s="9">
        <v>0</v>
      </c>
      <c r="D108" s="9" t="s">
        <v>192</v>
      </c>
      <c r="E108" s="89">
        <v>1.2801307991204816</v>
      </c>
      <c r="F108" s="89">
        <v>1.192513494453884</v>
      </c>
      <c r="G108" s="89">
        <v>1.1326862083522451</v>
      </c>
      <c r="H108" s="9">
        <v>0</v>
      </c>
    </row>
    <row r="109" spans="1:8" x14ac:dyDescent="0.35">
      <c r="A109" s="9" t="str">
        <f>B95&amp;C95&amp;D109</f>
        <v>CONSUMO PER CAPITA (kg ó litros por individuo).T.Alimentos TOTAL INGEN CASA DE OTROS</v>
      </c>
      <c r="B109" s="9">
        <v>0</v>
      </c>
      <c r="C109" s="9">
        <v>0</v>
      </c>
      <c r="D109" s="9" t="s">
        <v>194</v>
      </c>
      <c r="E109" s="89">
        <v>2.5692270392952521</v>
      </c>
      <c r="F109" s="89">
        <v>2.2176406943644942</v>
      </c>
      <c r="G109" s="89">
        <v>2.2744350808972427</v>
      </c>
      <c r="H109" s="9">
        <v>0</v>
      </c>
    </row>
    <row r="110" spans="1:8" x14ac:dyDescent="0.35">
      <c r="A110" s="9" t="str">
        <f>B95&amp;C95&amp;D110</f>
        <v>CONSUMO PER CAPITA (kg ó litros por individuo).T.Alimentos TOTAL INGEN EL ESTABLECIMIENTO</v>
      </c>
      <c r="B110" s="9">
        <v>0</v>
      </c>
      <c r="C110" s="9">
        <v>0</v>
      </c>
      <c r="D110" s="9" t="s">
        <v>196</v>
      </c>
      <c r="E110" s="89">
        <v>28.158338398305769</v>
      </c>
      <c r="F110" s="89">
        <v>29.358063117797087</v>
      </c>
      <c r="G110" s="89">
        <v>30.504361627903986</v>
      </c>
      <c r="H110" s="9">
        <v>0</v>
      </c>
    </row>
    <row r="111" spans="1:8" x14ac:dyDescent="0.35">
      <c r="A111" s="9" t="str">
        <f>B95&amp;C95&amp;D111</f>
        <v>CONSUMO PER CAPITA (kg ó litros por individuo).T.Alimentos TOTAL INGEN EL TRABAJO</v>
      </c>
      <c r="B111" s="9">
        <v>0</v>
      </c>
      <c r="C111" s="9">
        <v>0</v>
      </c>
      <c r="D111" s="9" t="s">
        <v>198</v>
      </c>
      <c r="E111" s="89">
        <v>1.2813500376909173</v>
      </c>
      <c r="F111" s="89">
        <v>1.1117397637832447</v>
      </c>
      <c r="G111" s="89">
        <v>1.2806998683988957</v>
      </c>
      <c r="H111" s="9">
        <v>0</v>
      </c>
    </row>
    <row r="112" spans="1:8" x14ac:dyDescent="0.35">
      <c r="A112" s="9" t="str">
        <f>B95&amp;C95&amp;D112</f>
        <v>CONSUMO PER CAPITA (kg ó litros por individuo).T.Alimentos TOTAL INGEN COLEGIO/INSTITUTO/UNIV.</v>
      </c>
      <c r="B112" s="9">
        <v>0</v>
      </c>
      <c r="C112" s="9">
        <v>0</v>
      </c>
      <c r="D112" s="9" t="s">
        <v>200</v>
      </c>
      <c r="E112" s="89">
        <v>0.13433740312512071</v>
      </c>
      <c r="F112" s="89">
        <v>8.241571180918518E-2</v>
      </c>
      <c r="G112" s="89">
        <v>6.0628152024545842E-2</v>
      </c>
      <c r="H112" s="9">
        <v>0</v>
      </c>
    </row>
    <row r="113" spans="1:8" x14ac:dyDescent="0.35">
      <c r="A113" s="9" t="str">
        <f>B95&amp;C95&amp;D113</f>
        <v>CONSUMO PER CAPITA (kg ó litros por individuo).T.Alimentos TOTAL INGEN MI CASA</v>
      </c>
      <c r="B113" s="9">
        <v>0</v>
      </c>
      <c r="C113" s="9">
        <v>0</v>
      </c>
      <c r="D113" s="9" t="s">
        <v>202</v>
      </c>
      <c r="E113" s="89">
        <v>11.508400515310047</v>
      </c>
      <c r="F113" s="89">
        <v>9.9215121282447392</v>
      </c>
      <c r="G113" s="89">
        <v>9.5842441614770877</v>
      </c>
      <c r="H113" s="9">
        <v>0</v>
      </c>
    </row>
    <row r="114" spans="1:8" x14ac:dyDescent="0.35">
      <c r="A114" s="9" t="str">
        <f>B95&amp;C95&amp;D114</f>
        <v>CONSUMO PER CAPITA (kg ó litros por individuo).T.Alimentos TOTAL INGEN M.TRANSP.(AVION,TREN,AUTOC,E</v>
      </c>
      <c r="B114" s="9">
        <v>0</v>
      </c>
      <c r="C114" s="9">
        <v>0</v>
      </c>
      <c r="D114" s="9" t="s">
        <v>204</v>
      </c>
      <c r="E114" s="89">
        <v>9.5026467896224764E-2</v>
      </c>
      <c r="F114" s="89">
        <v>4.2150966730502663E-2</v>
      </c>
      <c r="G114" s="89">
        <v>3.6493679134814216E-2</v>
      </c>
      <c r="H114" s="9">
        <v>0</v>
      </c>
    </row>
    <row r="115" spans="1:8" x14ac:dyDescent="0.35">
      <c r="A115" s="9" t="str">
        <f>B95&amp;C95&amp;D115</f>
        <v>CONSUMO PER CAPITA (kg ó litros por individuo).T.Alimentos TOTAL INGEN OTRO LUGAR</v>
      </c>
      <c r="B115" s="9">
        <v>0</v>
      </c>
      <c r="C115" s="9">
        <v>0</v>
      </c>
      <c r="D115" s="9" t="s">
        <v>206</v>
      </c>
      <c r="E115" s="89">
        <v>0.77655926320525726</v>
      </c>
      <c r="F115" s="89">
        <v>0.85766270318164028</v>
      </c>
      <c r="G115" s="89">
        <v>0.90167635046275629</v>
      </c>
      <c r="H115" s="9">
        <v>0</v>
      </c>
    </row>
    <row r="116" spans="1:8" x14ac:dyDescent="0.35">
      <c r="A116" s="9" t="str">
        <f>B95&amp;C95&amp;D116</f>
        <v>CONSUMO PER CAPITA (kg ó litros por individuo).T.Alimentos TOTAL INGDESAYUNO</v>
      </c>
      <c r="B116" s="9">
        <v>0</v>
      </c>
      <c r="C116" s="9">
        <v>0</v>
      </c>
      <c r="D116" s="9" t="s">
        <v>208</v>
      </c>
      <c r="E116" s="89">
        <v>3.6363457283117251</v>
      </c>
      <c r="F116" s="89">
        <v>3.5820672184337963</v>
      </c>
      <c r="G116" s="89">
        <v>3.8230132984226701</v>
      </c>
      <c r="H116" s="9">
        <v>0</v>
      </c>
    </row>
    <row r="117" spans="1:8" x14ac:dyDescent="0.35">
      <c r="A117" s="9" t="str">
        <f>B95&amp;C95&amp;D117</f>
        <v>CONSUMO PER CAPITA (kg ó litros por individuo).T.Alimentos TOTAL INGAPERITIVO/ANTES DE COMER</v>
      </c>
      <c r="B117" s="9">
        <v>0</v>
      </c>
      <c r="C117" s="9">
        <v>0</v>
      </c>
      <c r="D117" s="9" t="s">
        <v>210</v>
      </c>
      <c r="E117" s="89">
        <v>1.4813849826753893</v>
      </c>
      <c r="F117" s="89">
        <v>1.3719396352017819</v>
      </c>
      <c r="G117" s="89">
        <v>1.2677889653769483</v>
      </c>
      <c r="H117" s="9">
        <v>0</v>
      </c>
    </row>
    <row r="118" spans="1:8" x14ac:dyDescent="0.35">
      <c r="A118" s="9" t="str">
        <f>B95&amp;C95&amp;D118</f>
        <v>CONSUMO PER CAPITA (kg ó litros por individuo).T.Alimentos TOTAL INGCOMIDA</v>
      </c>
      <c r="B118" s="9">
        <v>0</v>
      </c>
      <c r="C118" s="9">
        <v>0</v>
      </c>
      <c r="D118" s="9" t="s">
        <v>212</v>
      </c>
      <c r="E118" s="89">
        <v>22.899122730049683</v>
      </c>
      <c r="F118" s="89">
        <v>22.647709882612304</v>
      </c>
      <c r="G118" s="89">
        <v>23.524866151060596</v>
      </c>
      <c r="H118" s="9">
        <v>0</v>
      </c>
    </row>
    <row r="119" spans="1:8" x14ac:dyDescent="0.35">
      <c r="A119" s="9" t="str">
        <f>B95&amp;C95&amp;D119</f>
        <v>CONSUMO PER CAPITA (kg ó litros por individuo).T.Alimentos TOTAL INGTARDE/MERIENDA</v>
      </c>
      <c r="B119" s="9">
        <v>0</v>
      </c>
      <c r="C119" s="9">
        <v>0</v>
      </c>
      <c r="D119" s="9" t="s">
        <v>214</v>
      </c>
      <c r="E119" s="89">
        <v>2.0411989846318961</v>
      </c>
      <c r="F119" s="89">
        <v>2.0214341230606663</v>
      </c>
      <c r="G119" s="89">
        <v>2.0241495939959151</v>
      </c>
      <c r="H119" s="9">
        <v>0</v>
      </c>
    </row>
    <row r="120" spans="1:8" x14ac:dyDescent="0.35">
      <c r="A120" s="9" t="str">
        <f>B95&amp;C95&amp;D120</f>
        <v>CONSUMO PER CAPITA (kg ó litros por individuo).T.Alimentos TOTAL INGANTES DE CENAR</v>
      </c>
      <c r="B120" s="9">
        <v>0</v>
      </c>
      <c r="C120" s="9">
        <v>0</v>
      </c>
      <c r="D120" s="9" t="s">
        <v>216</v>
      </c>
      <c r="E120" s="89">
        <v>0.54677390807238813</v>
      </c>
      <c r="F120" s="89">
        <v>0.59018417190404104</v>
      </c>
      <c r="G120" s="89">
        <v>0.57651938822056115</v>
      </c>
      <c r="H120" s="9">
        <v>0</v>
      </c>
    </row>
    <row r="121" spans="1:8" x14ac:dyDescent="0.35">
      <c r="A121" s="9" t="str">
        <f>B95&amp;C95&amp;D121</f>
        <v>CONSUMO PER CAPITA (kg ó litros por individuo).T.Alimentos TOTAL INGCENA</v>
      </c>
      <c r="B121" s="9">
        <v>0</v>
      </c>
      <c r="C121" s="9">
        <v>0</v>
      </c>
      <c r="D121" s="9" t="s">
        <v>218</v>
      </c>
      <c r="E121" s="89">
        <v>14.250564372432081</v>
      </c>
      <c r="F121" s="89">
        <v>13.825722650828212</v>
      </c>
      <c r="G121" s="89">
        <v>13.794625328613542</v>
      </c>
      <c r="H121" s="9">
        <v>0</v>
      </c>
    </row>
    <row r="122" spans="1:8" x14ac:dyDescent="0.35">
      <c r="A122" s="9" t="str">
        <f>B95&amp;C95&amp;D122</f>
        <v>CONSUMO PER CAPITA (kg ó litros por individuo).T.Alimentos TOTAL INGDESPUES DE LA CENA</v>
      </c>
      <c r="B122" s="9">
        <v>0</v>
      </c>
      <c r="C122" s="9">
        <v>0</v>
      </c>
      <c r="D122" s="9" t="s">
        <v>220</v>
      </c>
      <c r="E122" s="89">
        <v>0.25839349877555751</v>
      </c>
      <c r="F122" s="89">
        <v>0.244691523862686</v>
      </c>
      <c r="G122" s="89">
        <v>0.25736519322536888</v>
      </c>
      <c r="H122" s="9">
        <v>0</v>
      </c>
    </row>
    <row r="123" spans="1:8" x14ac:dyDescent="0.35">
      <c r="A123" s="9" t="str">
        <f>B95&amp;C95&amp;D123</f>
        <v>CONSUMO PER CAPITA (kg ó litros por individuo).T.Alimentos TOTAL INGDURANTE EL DIA</v>
      </c>
      <c r="B123" s="9">
        <v>0</v>
      </c>
      <c r="C123" s="9">
        <v>0</v>
      </c>
      <c r="D123" s="9" t="s">
        <v>222</v>
      </c>
      <c r="E123" s="89">
        <v>0.68958758418903499</v>
      </c>
      <c r="F123" s="89">
        <v>0.49994651694675551</v>
      </c>
      <c r="G123" s="89">
        <v>0.50689871932970354</v>
      </c>
      <c r="H123" s="9">
        <v>0</v>
      </c>
    </row>
    <row r="124" spans="1:8" x14ac:dyDescent="0.35">
      <c r="A124" s="9" t="str">
        <f>B95&amp;C95&amp;D124</f>
        <v>CONSUMO PER CAPITA (kg ó litros por individuo).T.Alimentos TOTAL INGCON AMIGOS</v>
      </c>
      <c r="B124" s="9">
        <v>0</v>
      </c>
      <c r="C124" s="9">
        <v>0</v>
      </c>
      <c r="D124" s="9" t="s">
        <v>224</v>
      </c>
      <c r="E124" s="89">
        <v>8.512239536625124</v>
      </c>
      <c r="F124" s="89">
        <v>9.0344581968097035</v>
      </c>
      <c r="G124" s="89">
        <v>9.0457776151267524</v>
      </c>
      <c r="H124" s="9">
        <v>0</v>
      </c>
    </row>
    <row r="125" spans="1:8" x14ac:dyDescent="0.35">
      <c r="A125" s="9" t="str">
        <f>B95&amp;C95&amp;D125</f>
        <v>CONSUMO PER CAPITA (kg ó litros por individuo).T.Alimentos TOTAL INGCON CLIENTES</v>
      </c>
      <c r="B125" s="9">
        <v>0</v>
      </c>
      <c r="C125" s="9">
        <v>0</v>
      </c>
      <c r="D125" s="9" t="s">
        <v>226</v>
      </c>
      <c r="E125" s="89">
        <v>8.2274686948700049E-2</v>
      </c>
      <c r="F125" s="89">
        <v>0.13299646313868949</v>
      </c>
      <c r="G125" s="89">
        <v>0.1913052808132332</v>
      </c>
      <c r="H125" s="9">
        <v>0</v>
      </c>
    </row>
    <row r="126" spans="1:8" x14ac:dyDescent="0.35">
      <c r="A126" s="9" t="str">
        <f>B95&amp;C95&amp;D126</f>
        <v>CONSUMO PER CAPITA (kg ó litros por individuo).T.Alimentos TOTAL INGCON COMPAÑEROS DE TRABAJO</v>
      </c>
      <c r="B126" s="9">
        <v>0</v>
      </c>
      <c r="C126" s="9">
        <v>0</v>
      </c>
      <c r="D126" s="9" t="s">
        <v>228</v>
      </c>
      <c r="E126" s="89">
        <v>1.709966097131173</v>
      </c>
      <c r="F126" s="89">
        <v>1.5771128633781495</v>
      </c>
      <c r="G126" s="89">
        <v>1.7822888031227928</v>
      </c>
      <c r="H126" s="9">
        <v>0</v>
      </c>
    </row>
    <row r="127" spans="1:8" x14ac:dyDescent="0.35">
      <c r="A127" s="9" t="str">
        <f>B95&amp;C95&amp;D127</f>
        <v>CONSUMO PER CAPITA (kg ó litros por individuo).T.Alimentos TOTAL INGCON COMPAÑEROS DE CLASE</v>
      </c>
      <c r="B127" s="9">
        <v>0</v>
      </c>
      <c r="C127" s="9">
        <v>0</v>
      </c>
      <c r="D127" s="9" t="s">
        <v>230</v>
      </c>
      <c r="E127" s="89">
        <v>0.1464282388790705</v>
      </c>
      <c r="F127" s="89">
        <v>0.13750852296724131</v>
      </c>
      <c r="G127" s="89">
        <v>0.15006909762834411</v>
      </c>
      <c r="H127" s="9">
        <v>0</v>
      </c>
    </row>
    <row r="128" spans="1:8" x14ac:dyDescent="0.35">
      <c r="A128" s="9" t="str">
        <f>B95&amp;C95&amp;D128</f>
        <v>CONSUMO PER CAPITA (kg ó litros por individuo).T.Alimentos TOTAL INGCON FAMILIA</v>
      </c>
      <c r="B128" s="9">
        <v>0</v>
      </c>
      <c r="C128" s="9">
        <v>0</v>
      </c>
      <c r="D128" s="9" t="s">
        <v>232</v>
      </c>
      <c r="E128" s="89">
        <v>20.882605677157223</v>
      </c>
      <c r="F128" s="89">
        <v>19.325949145950243</v>
      </c>
      <c r="G128" s="89">
        <v>19.957345809508332</v>
      </c>
      <c r="H128" s="9">
        <v>0</v>
      </c>
    </row>
    <row r="129" spans="1:8" x14ac:dyDescent="0.35">
      <c r="A129" s="9" t="str">
        <f>B95&amp;C95&amp;D129</f>
        <v>CONSUMO PER CAPITA (kg ó litros por individuo).T.Alimentos TOTAL INGCON LA PAREJA</v>
      </c>
      <c r="B129" s="9">
        <v>0</v>
      </c>
      <c r="C129" s="9">
        <v>0</v>
      </c>
      <c r="D129" s="9" t="s">
        <v>234</v>
      </c>
      <c r="E129" s="89">
        <v>9.7576589251819605</v>
      </c>
      <c r="F129" s="89">
        <v>9.3834330215142909</v>
      </c>
      <c r="G129" s="89">
        <v>9.3160989102550698</v>
      </c>
      <c r="H129" s="9">
        <v>0</v>
      </c>
    </row>
    <row r="130" spans="1:8" x14ac:dyDescent="0.35">
      <c r="A130" s="9" t="str">
        <f>B95&amp;C95&amp;D130</f>
        <v>CONSUMO PER CAPITA (kg ó litros por individuo).T.Alimentos TOTAL INGESTABA SOLO/A</v>
      </c>
      <c r="B130" s="9">
        <v>0</v>
      </c>
      <c r="C130" s="9">
        <v>0</v>
      </c>
      <c r="D130" s="9" t="s">
        <v>236</v>
      </c>
      <c r="E130" s="89">
        <v>4.5036649741581929</v>
      </c>
      <c r="F130" s="89">
        <v>4.9342763009547621</v>
      </c>
      <c r="G130" s="89">
        <v>5.1255700009636485</v>
      </c>
      <c r="H130" s="9">
        <v>0</v>
      </c>
    </row>
    <row r="131" spans="1:8" x14ac:dyDescent="0.35">
      <c r="A131" s="9" t="str">
        <f>B95&amp;C95&amp;D131</f>
        <v>CONSUMO PER CAPITA (kg ó litros por individuo).T.Alimentos TOTAL INGOTROS</v>
      </c>
      <c r="B131" s="9">
        <v>0</v>
      </c>
      <c r="C131" s="9">
        <v>0</v>
      </c>
      <c r="D131" s="9" t="s">
        <v>238</v>
      </c>
      <c r="E131" s="89">
        <v>0.20852573076594044</v>
      </c>
      <c r="F131" s="89">
        <v>0.25796324077598598</v>
      </c>
      <c r="G131" s="89">
        <v>0.20676640094111737</v>
      </c>
      <c r="H131" s="9">
        <v>0</v>
      </c>
    </row>
    <row r="132" spans="1:8" x14ac:dyDescent="0.35">
      <c r="A132" s="9" t="str">
        <f>B95&amp;C95&amp;D132</f>
        <v>CONSUMO PER CAPITA (kg ó litros por individuo).T.Alimentos TOTAL INGESTAR TRABAJANDO</v>
      </c>
      <c r="B132" s="9">
        <v>0</v>
      </c>
      <c r="C132" s="9">
        <v>0</v>
      </c>
      <c r="D132" s="9" t="s">
        <v>240</v>
      </c>
      <c r="E132" s="89">
        <v>2.8477308351163302</v>
      </c>
      <c r="F132" s="89">
        <v>2.8063559203823778</v>
      </c>
      <c r="G132" s="89">
        <v>2.9313333810184443</v>
      </c>
      <c r="H132" s="9">
        <v>0</v>
      </c>
    </row>
    <row r="133" spans="1:8" x14ac:dyDescent="0.35">
      <c r="A133" s="9" t="str">
        <f>B95&amp;C95&amp;D133</f>
        <v>CONSUMO PER CAPITA (kg ó litros por individuo).T.Alimentos TOTAL INGCOMIDA DE NEGOCIOS</v>
      </c>
      <c r="B133" s="9">
        <v>0</v>
      </c>
      <c r="C133" s="9">
        <v>0</v>
      </c>
      <c r="D133" s="9" t="s">
        <v>242</v>
      </c>
      <c r="E133" s="89">
        <v>0.15475120011987309</v>
      </c>
      <c r="F133" s="89">
        <v>0.12233072711839968</v>
      </c>
      <c r="G133" s="89">
        <v>0.18992040030248902</v>
      </c>
      <c r="H133" s="9">
        <v>0</v>
      </c>
    </row>
    <row r="134" spans="1:8" x14ac:dyDescent="0.35">
      <c r="A134" s="9" t="str">
        <f>B95&amp;C95&amp;D134</f>
        <v>CONSUMO PER CAPITA (kg ó litros por individuo).T.Alimentos TOTAL INGPOR PLACER/RELAX</v>
      </c>
      <c r="B134" s="9">
        <v>0</v>
      </c>
      <c r="C134" s="9">
        <v>0</v>
      </c>
      <c r="D134" s="9" t="s">
        <v>244</v>
      </c>
      <c r="E134" s="89">
        <v>8.4320299186311747</v>
      </c>
      <c r="F134" s="89">
        <v>8.1016836396641043</v>
      </c>
      <c r="G134" s="89">
        <v>8.1649296251570274</v>
      </c>
      <c r="H134" s="9">
        <v>0</v>
      </c>
    </row>
    <row r="135" spans="1:8" x14ac:dyDescent="0.35">
      <c r="A135" s="9" t="str">
        <f>B95&amp;C95&amp;D135</f>
        <v>CONSUMO PER CAPITA (kg ó litros por individuo).T.Alimentos TOTAL INGTENER HAMBRE/SIN PLANIFICAR</v>
      </c>
      <c r="B135" s="9">
        <v>0</v>
      </c>
      <c r="C135" s="9">
        <v>0</v>
      </c>
      <c r="D135" s="9" t="s">
        <v>246</v>
      </c>
      <c r="E135" s="89">
        <v>13.229620382417508</v>
      </c>
      <c r="F135" s="89">
        <v>12.29966195657077</v>
      </c>
      <c r="G135" s="89">
        <v>12.147234950988317</v>
      </c>
      <c r="H135" s="9">
        <v>0</v>
      </c>
    </row>
    <row r="136" spans="1:8" x14ac:dyDescent="0.35">
      <c r="A136" s="9" t="str">
        <f>B95&amp;C95&amp;D136</f>
        <v>CONSUMO PER CAPITA (kg ó litros por individuo).T.Alimentos TOTAL INGESTAR DE COMPRAS</v>
      </c>
      <c r="B136" s="9">
        <v>0</v>
      </c>
      <c r="C136" s="9">
        <v>0</v>
      </c>
      <c r="D136" s="9" t="s">
        <v>248</v>
      </c>
      <c r="E136" s="89">
        <v>1.5924879023136176</v>
      </c>
      <c r="F136" s="89">
        <v>1.5650498273383664</v>
      </c>
      <c r="G136" s="89">
        <v>1.6761685118614564</v>
      </c>
      <c r="H136" s="9">
        <v>0</v>
      </c>
    </row>
    <row r="137" spans="1:8" x14ac:dyDescent="0.35">
      <c r="A137" s="9" t="str">
        <f>B95&amp;C95&amp;D137</f>
        <v>CONSUMO PER CAPITA (kg ó litros por individuo).T.Alimentos TOTAL INGNO COCINAR EN CASA</v>
      </c>
      <c r="B137" s="9">
        <v>0</v>
      </c>
      <c r="C137" s="9">
        <v>0</v>
      </c>
      <c r="D137" s="9" t="s">
        <v>250</v>
      </c>
      <c r="E137" s="89">
        <v>5.2090620169022861</v>
      </c>
      <c r="F137" s="89">
        <v>5.0427596083123634</v>
      </c>
      <c r="G137" s="89">
        <v>4.8971275023601848</v>
      </c>
      <c r="H137" s="9">
        <v>0</v>
      </c>
    </row>
    <row r="138" spans="1:8" x14ac:dyDescent="0.35">
      <c r="A138" s="9" t="str">
        <f>B95&amp;C95&amp;D138</f>
        <v>CONSUMO PER CAPITA (kg ó litros por individuo).T.Alimentos TOTAL INGCELEBRACION/FIESTA/SALIR TOMAR</v>
      </c>
      <c r="B138" s="9">
        <v>0</v>
      </c>
      <c r="C138" s="9">
        <v>0</v>
      </c>
      <c r="D138" s="9" t="s">
        <v>252</v>
      </c>
      <c r="E138" s="89">
        <v>11.184334531483382</v>
      </c>
      <c r="F138" s="89">
        <v>11.881269934022241</v>
      </c>
      <c r="G138" s="89">
        <v>12.304573082025783</v>
      </c>
      <c r="H138" s="9">
        <v>0</v>
      </c>
    </row>
    <row r="139" spans="1:8" x14ac:dyDescent="0.35">
      <c r="A139" s="9" t="str">
        <f>B95&amp;C95&amp;D139</f>
        <v>CONSUMO PER CAPITA (kg ó litros por individuo).T.Alimentos TOTAL INGVIENDO DEPORTES</v>
      </c>
      <c r="B139" s="9">
        <v>0</v>
      </c>
      <c r="C139" s="9">
        <v>0</v>
      </c>
      <c r="D139" s="9" t="s">
        <v>254</v>
      </c>
      <c r="E139" s="89">
        <v>0.51745691293552387</v>
      </c>
      <c r="F139" s="89">
        <v>0.41546508002814758</v>
      </c>
      <c r="G139" s="89">
        <v>0.51240233613605668</v>
      </c>
      <c r="H139" s="9">
        <v>0</v>
      </c>
    </row>
    <row r="140" spans="1:8" x14ac:dyDescent="0.35">
      <c r="A140" s="9" t="str">
        <f>B95&amp;C95&amp;D140</f>
        <v>CONSUMO PER CAPITA (kg ó litros por individuo).T.Alimentos TOTAL INGOTROS MOTIVOS</v>
      </c>
      <c r="B140" s="9">
        <v>0</v>
      </c>
      <c r="C140" s="9">
        <v>0</v>
      </c>
      <c r="D140" s="9" t="s">
        <v>255</v>
      </c>
      <c r="E140" s="89">
        <v>2.6358943139557485</v>
      </c>
      <c r="F140" s="89">
        <v>2.5491181548410058</v>
      </c>
      <c r="G140" s="89">
        <v>2.9515402040832179</v>
      </c>
      <c r="H140" s="9">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4"/>
  <sheetViews>
    <sheetView zoomScale="64" workbookViewId="0">
      <selection activeCell="E16" sqref="E16"/>
    </sheetView>
  </sheetViews>
  <sheetFormatPr baseColWidth="10" defaultColWidth="11.36328125" defaultRowHeight="14.5" x14ac:dyDescent="0.35"/>
  <cols>
    <col min="4" max="4" width="44.6328125" bestFit="1" customWidth="1"/>
    <col min="5" max="5" width="44.632812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1" t="s">
        <v>40</v>
      </c>
      <c r="D2" s="101"/>
      <c r="F2" s="101" t="s">
        <v>41</v>
      </c>
      <c r="G2" s="101"/>
      <c r="K2" s="101" t="s">
        <v>42</v>
      </c>
      <c r="L2" s="101"/>
      <c r="N2">
        <v>0</v>
      </c>
      <c r="O2">
        <v>0</v>
      </c>
      <c r="P2" s="1" t="s">
        <v>265</v>
      </c>
    </row>
    <row r="3" spans="3:16" x14ac:dyDescent="0.35">
      <c r="C3">
        <v>1</v>
      </c>
      <c r="D3" t="s">
        <v>43</v>
      </c>
      <c r="E3" t="s">
        <v>44</v>
      </c>
      <c r="F3">
        <v>1</v>
      </c>
      <c r="G3" t="s">
        <v>45</v>
      </c>
      <c r="K3">
        <v>1</v>
      </c>
      <c r="L3" t="s">
        <v>46</v>
      </c>
      <c r="N3" t="s">
        <v>45</v>
      </c>
      <c r="O3" t="s">
        <v>145</v>
      </c>
      <c r="P3" s="1">
        <v>100</v>
      </c>
    </row>
    <row r="4" spans="3:16" x14ac:dyDescent="0.35">
      <c r="C4">
        <v>2</v>
      </c>
      <c r="D4" t="s">
        <v>47</v>
      </c>
      <c r="E4" t="s">
        <v>48</v>
      </c>
      <c r="F4">
        <v>2</v>
      </c>
      <c r="G4" t="s">
        <v>49</v>
      </c>
      <c r="K4">
        <v>2</v>
      </c>
      <c r="L4" t="s">
        <v>50</v>
      </c>
      <c r="N4">
        <v>0</v>
      </c>
      <c r="O4" t="s">
        <v>147</v>
      </c>
      <c r="P4" s="1">
        <v>9.4398436955458553</v>
      </c>
    </row>
    <row r="5" spans="3:16" x14ac:dyDescent="0.35">
      <c r="C5">
        <v>3</v>
      </c>
      <c r="D5" t="s">
        <v>51</v>
      </c>
      <c r="E5" t="s">
        <v>52</v>
      </c>
      <c r="F5">
        <v>3</v>
      </c>
      <c r="G5" t="s">
        <v>53</v>
      </c>
      <c r="K5">
        <v>3</v>
      </c>
      <c r="L5" t="s">
        <v>39</v>
      </c>
      <c r="N5">
        <v>0</v>
      </c>
      <c r="O5" t="s">
        <v>148</v>
      </c>
      <c r="P5" s="1">
        <v>13.27958968585591</v>
      </c>
    </row>
    <row r="6" spans="3:16" x14ac:dyDescent="0.35">
      <c r="C6">
        <v>4</v>
      </c>
      <c r="D6" t="s">
        <v>54</v>
      </c>
      <c r="E6" t="s">
        <v>55</v>
      </c>
      <c r="F6">
        <v>4</v>
      </c>
      <c r="G6" t="s">
        <v>56</v>
      </c>
      <c r="N6">
        <v>0</v>
      </c>
      <c r="O6" t="s">
        <v>149</v>
      </c>
      <c r="P6" s="1">
        <v>15.760290047725277</v>
      </c>
    </row>
    <row r="7" spans="3:16" x14ac:dyDescent="0.35">
      <c r="C7">
        <v>5</v>
      </c>
      <c r="D7" t="s">
        <v>57</v>
      </c>
      <c r="E7" t="s">
        <v>58</v>
      </c>
      <c r="F7">
        <v>5</v>
      </c>
      <c r="G7" t="s">
        <v>59</v>
      </c>
      <c r="N7">
        <v>0</v>
      </c>
      <c r="O7" t="s">
        <v>150</v>
      </c>
      <c r="P7" s="1">
        <v>20.300588130977061</v>
      </c>
    </row>
    <row r="8" spans="3:16" x14ac:dyDescent="0.35">
      <c r="C8">
        <v>6</v>
      </c>
      <c r="D8" t="s">
        <v>60</v>
      </c>
      <c r="E8" t="s">
        <v>61</v>
      </c>
      <c r="F8">
        <v>6</v>
      </c>
      <c r="G8" t="s">
        <v>62</v>
      </c>
      <c r="N8">
        <v>0</v>
      </c>
      <c r="O8" t="s">
        <v>151</v>
      </c>
      <c r="P8" s="1">
        <v>13.25917321322205</v>
      </c>
    </row>
    <row r="9" spans="3:16" x14ac:dyDescent="0.35">
      <c r="C9">
        <v>7</v>
      </c>
      <c r="D9" t="s">
        <v>63</v>
      </c>
      <c r="E9" t="s">
        <v>64</v>
      </c>
      <c r="F9">
        <v>7</v>
      </c>
      <c r="G9" t="s">
        <v>65</v>
      </c>
      <c r="N9">
        <v>0</v>
      </c>
      <c r="O9" t="s">
        <v>152</v>
      </c>
      <c r="P9" s="1">
        <v>9.7207433768066682</v>
      </c>
    </row>
    <row r="10" spans="3:16" x14ac:dyDescent="0.35">
      <c r="C10">
        <v>8</v>
      </c>
      <c r="D10" t="s">
        <v>66</v>
      </c>
      <c r="E10" t="s">
        <v>67</v>
      </c>
      <c r="F10">
        <v>8</v>
      </c>
      <c r="G10" t="s">
        <v>68</v>
      </c>
      <c r="N10">
        <v>0</v>
      </c>
      <c r="O10" t="s">
        <v>153</v>
      </c>
      <c r="P10" s="1">
        <v>9.3200013686246113</v>
      </c>
    </row>
    <row r="11" spans="3:16" x14ac:dyDescent="0.35">
      <c r="C11">
        <v>9</v>
      </c>
      <c r="D11" t="s">
        <v>69</v>
      </c>
      <c r="E11" t="s">
        <v>39</v>
      </c>
      <c r="F11">
        <v>9</v>
      </c>
      <c r="G11" t="s">
        <v>70</v>
      </c>
      <c r="N11">
        <v>0</v>
      </c>
      <c r="O11" t="s">
        <v>154</v>
      </c>
      <c r="P11" s="1">
        <v>8.9197854960598555</v>
      </c>
    </row>
    <row r="12" spans="3:16" x14ac:dyDescent="0.35">
      <c r="C12">
        <v>10</v>
      </c>
      <c r="D12" t="s">
        <v>71</v>
      </c>
      <c r="E12" t="s">
        <v>72</v>
      </c>
      <c r="F12">
        <v>10</v>
      </c>
      <c r="G12" t="s">
        <v>73</v>
      </c>
      <c r="N12">
        <v>0</v>
      </c>
      <c r="O12" t="s">
        <v>155</v>
      </c>
      <c r="P12" s="1">
        <v>5.8506756770764641</v>
      </c>
    </row>
    <row r="13" spans="3:16" x14ac:dyDescent="0.35">
      <c r="C13">
        <v>11</v>
      </c>
      <c r="D13" t="s">
        <v>74</v>
      </c>
      <c r="E13" t="s">
        <v>75</v>
      </c>
      <c r="F13">
        <v>11</v>
      </c>
      <c r="G13" t="s">
        <v>76</v>
      </c>
      <c r="N13">
        <v>0</v>
      </c>
      <c r="O13" t="s">
        <v>156</v>
      </c>
      <c r="P13" s="1">
        <v>6.5765570043030701</v>
      </c>
    </row>
    <row r="14" spans="3:16" x14ac:dyDescent="0.35">
      <c r="F14">
        <v>12</v>
      </c>
      <c r="G14" t="s">
        <v>77</v>
      </c>
      <c r="N14">
        <v>0</v>
      </c>
      <c r="O14" t="s">
        <v>157</v>
      </c>
      <c r="P14" s="1">
        <v>8.3360593736459396</v>
      </c>
    </row>
    <row r="15" spans="3:16" x14ac:dyDescent="0.35">
      <c r="F15">
        <v>13</v>
      </c>
      <c r="G15" t="s">
        <v>78</v>
      </c>
      <c r="N15">
        <v>0</v>
      </c>
      <c r="O15" t="s">
        <v>158</v>
      </c>
      <c r="P15" s="1">
        <v>18.400286234834141</v>
      </c>
    </row>
    <row r="16" spans="3:16" x14ac:dyDescent="0.35">
      <c r="F16">
        <v>14</v>
      </c>
      <c r="G16" t="s">
        <v>79</v>
      </c>
      <c r="N16">
        <v>0</v>
      </c>
      <c r="O16" t="s">
        <v>159</v>
      </c>
      <c r="P16" s="1">
        <v>20.800148863593428</v>
      </c>
    </row>
    <row r="17" spans="6:16" x14ac:dyDescent="0.35">
      <c r="F17">
        <v>15</v>
      </c>
      <c r="G17" t="s">
        <v>80</v>
      </c>
      <c r="N17">
        <v>0</v>
      </c>
      <c r="O17" t="s">
        <v>160</v>
      </c>
      <c r="P17" s="1">
        <v>10.553666192269207</v>
      </c>
    </row>
    <row r="18" spans="6:16" x14ac:dyDescent="0.35">
      <c r="F18">
        <v>16</v>
      </c>
      <c r="G18" t="s">
        <v>81</v>
      </c>
      <c r="N18">
        <v>0</v>
      </c>
      <c r="O18" t="s">
        <v>161</v>
      </c>
      <c r="P18" s="1">
        <v>12.564800958422204</v>
      </c>
    </row>
    <row r="19" spans="6:16" x14ac:dyDescent="0.35">
      <c r="F19">
        <v>17</v>
      </c>
      <c r="G19" t="s">
        <v>82</v>
      </c>
      <c r="N19">
        <v>0</v>
      </c>
      <c r="O19" t="s">
        <v>162</v>
      </c>
      <c r="P19" s="1">
        <v>16.917814882465091</v>
      </c>
    </row>
    <row r="20" spans="6:16" x14ac:dyDescent="0.35">
      <c r="F20">
        <v>18</v>
      </c>
      <c r="G20" t="s">
        <v>83</v>
      </c>
      <c r="N20">
        <v>0</v>
      </c>
      <c r="O20" t="s">
        <v>163</v>
      </c>
      <c r="P20" s="1">
        <v>6.948806420126072</v>
      </c>
    </row>
    <row r="21" spans="6:16" x14ac:dyDescent="0.35">
      <c r="F21">
        <v>19</v>
      </c>
      <c r="G21" t="s">
        <v>84</v>
      </c>
      <c r="N21">
        <v>0</v>
      </c>
      <c r="O21" t="s">
        <v>164</v>
      </c>
      <c r="P21" s="1">
        <v>6.7859075270965503</v>
      </c>
    </row>
    <row r="22" spans="6:16" x14ac:dyDescent="0.35">
      <c r="F22">
        <v>20</v>
      </c>
      <c r="G22" t="s">
        <v>85</v>
      </c>
      <c r="N22">
        <v>0</v>
      </c>
      <c r="O22" t="s">
        <v>165</v>
      </c>
      <c r="P22" s="1">
        <v>14.424382208284934</v>
      </c>
    </row>
    <row r="23" spans="6:16" x14ac:dyDescent="0.35">
      <c r="F23">
        <v>21</v>
      </c>
      <c r="G23" t="s">
        <v>86</v>
      </c>
      <c r="N23">
        <v>0</v>
      </c>
      <c r="O23" t="s">
        <v>166</v>
      </c>
      <c r="P23" s="1">
        <v>28.985463439996341</v>
      </c>
    </row>
    <row r="24" spans="6:16" x14ac:dyDescent="0.35">
      <c r="F24">
        <v>22</v>
      </c>
      <c r="G24" t="s">
        <v>87</v>
      </c>
      <c r="N24">
        <v>0</v>
      </c>
      <c r="O24" t="s">
        <v>167</v>
      </c>
      <c r="P24" s="1">
        <v>19.854991062676362</v>
      </c>
    </row>
    <row r="25" spans="6:16" x14ac:dyDescent="0.35">
      <c r="F25">
        <v>23</v>
      </c>
      <c r="G25" t="s">
        <v>88</v>
      </c>
      <c r="N25">
        <v>0</v>
      </c>
      <c r="O25" t="s">
        <v>168</v>
      </c>
      <c r="P25" s="1">
        <v>23.000468480908985</v>
      </c>
    </row>
    <row r="26" spans="6:16" x14ac:dyDescent="0.35">
      <c r="F26">
        <v>24</v>
      </c>
      <c r="G26" t="s">
        <v>89</v>
      </c>
      <c r="N26">
        <v>0</v>
      </c>
      <c r="O26" t="s">
        <v>256</v>
      </c>
      <c r="P26" s="1">
        <v>22.253015351114556</v>
      </c>
    </row>
    <row r="27" spans="6:16" x14ac:dyDescent="0.35">
      <c r="F27">
        <v>25</v>
      </c>
      <c r="G27" t="s">
        <v>90</v>
      </c>
      <c r="N27">
        <v>0</v>
      </c>
      <c r="O27" t="s">
        <v>257</v>
      </c>
      <c r="P27" s="1">
        <v>15.46110254279826</v>
      </c>
    </row>
    <row r="28" spans="6:16" x14ac:dyDescent="0.35">
      <c r="F28">
        <v>26</v>
      </c>
      <c r="G28" t="s">
        <v>91</v>
      </c>
      <c r="N28">
        <v>0</v>
      </c>
      <c r="O28" t="s">
        <v>258</v>
      </c>
      <c r="P28" s="1">
        <v>25.017925147145302</v>
      </c>
    </row>
    <row r="29" spans="6:16" x14ac:dyDescent="0.35">
      <c r="F29">
        <v>27</v>
      </c>
      <c r="G29" t="s">
        <v>92</v>
      </c>
      <c r="N29">
        <v>0</v>
      </c>
      <c r="O29" t="s">
        <v>259</v>
      </c>
      <c r="P29" s="1">
        <v>15.498764912147116</v>
      </c>
    </row>
    <row r="30" spans="6:16" x14ac:dyDescent="0.35">
      <c r="F30">
        <v>28</v>
      </c>
      <c r="G30" t="s">
        <v>93</v>
      </c>
      <c r="N30">
        <v>0</v>
      </c>
      <c r="O30" t="s">
        <v>283</v>
      </c>
      <c r="P30" s="1">
        <v>100</v>
      </c>
    </row>
    <row r="31" spans="6:16" x14ac:dyDescent="0.35">
      <c r="F31">
        <v>29</v>
      </c>
      <c r="G31" t="s">
        <v>94</v>
      </c>
      <c r="N31">
        <v>0</v>
      </c>
      <c r="O31" t="s">
        <v>173</v>
      </c>
      <c r="P31" s="1">
        <v>49.677101852728512</v>
      </c>
    </row>
    <row r="32" spans="6:16" x14ac:dyDescent="0.35">
      <c r="F32">
        <v>30</v>
      </c>
      <c r="G32" t="s">
        <v>95</v>
      </c>
    </row>
    <row r="33" spans="6:7" x14ac:dyDescent="0.35">
      <c r="F33">
        <v>31</v>
      </c>
      <c r="G33" t="s">
        <v>96</v>
      </c>
    </row>
    <row r="34" spans="6:7" x14ac:dyDescent="0.35">
      <c r="F34">
        <v>32</v>
      </c>
      <c r="G34" t="s">
        <v>97</v>
      </c>
    </row>
    <row r="35" spans="6:7" x14ac:dyDescent="0.35">
      <c r="F35">
        <v>33</v>
      </c>
      <c r="G35" t="s">
        <v>98</v>
      </c>
    </row>
    <row r="36" spans="6:7" x14ac:dyDescent="0.35">
      <c r="F36">
        <v>34</v>
      </c>
      <c r="G36" t="s">
        <v>99</v>
      </c>
    </row>
    <row r="37" spans="6:7" x14ac:dyDescent="0.35">
      <c r="F37">
        <v>35</v>
      </c>
      <c r="G37" t="s">
        <v>100</v>
      </c>
    </row>
    <row r="38" spans="6:7" x14ac:dyDescent="0.35">
      <c r="F38">
        <v>36</v>
      </c>
      <c r="G38" t="s">
        <v>101</v>
      </c>
    </row>
    <row r="39" spans="6:7" x14ac:dyDescent="0.35">
      <c r="F39">
        <v>37</v>
      </c>
      <c r="G39" t="s">
        <v>102</v>
      </c>
    </row>
    <row r="40" spans="6:7" x14ac:dyDescent="0.35">
      <c r="F40">
        <v>38</v>
      </c>
      <c r="G40" t="s">
        <v>103</v>
      </c>
    </row>
    <row r="41" spans="6:7" x14ac:dyDescent="0.35">
      <c r="F41">
        <v>39</v>
      </c>
      <c r="G41" t="s">
        <v>104</v>
      </c>
    </row>
    <row r="42" spans="6:7" x14ac:dyDescent="0.35">
      <c r="F42">
        <v>40</v>
      </c>
      <c r="G42" t="s">
        <v>105</v>
      </c>
    </row>
    <row r="43" spans="6:7" x14ac:dyDescent="0.35">
      <c r="F43">
        <v>41</v>
      </c>
      <c r="G43" t="s">
        <v>106</v>
      </c>
    </row>
    <row r="44" spans="6:7" x14ac:dyDescent="0.35">
      <c r="F44">
        <v>42</v>
      </c>
      <c r="G44" t="s">
        <v>107</v>
      </c>
    </row>
    <row r="45" spans="6:7" x14ac:dyDescent="0.35">
      <c r="F45">
        <v>43</v>
      </c>
      <c r="G45" t="s">
        <v>108</v>
      </c>
    </row>
    <row r="46" spans="6:7" x14ac:dyDescent="0.35">
      <c r="F46">
        <v>44</v>
      </c>
      <c r="G46" t="s">
        <v>109</v>
      </c>
    </row>
    <row r="47" spans="6:7" x14ac:dyDescent="0.35">
      <c r="F47">
        <v>45</v>
      </c>
      <c r="G47" t="s">
        <v>110</v>
      </c>
    </row>
    <row r="48" spans="6:7" x14ac:dyDescent="0.35">
      <c r="F48">
        <v>46</v>
      </c>
      <c r="G48" t="s">
        <v>111</v>
      </c>
    </row>
    <row r="49" spans="6:7" x14ac:dyDescent="0.35">
      <c r="F49">
        <v>47</v>
      </c>
      <c r="G49" t="s">
        <v>112</v>
      </c>
    </row>
    <row r="50" spans="6:7" x14ac:dyDescent="0.35">
      <c r="F50">
        <v>48</v>
      </c>
      <c r="G50" t="s">
        <v>113</v>
      </c>
    </row>
    <row r="51" spans="6:7" x14ac:dyDescent="0.35">
      <c r="F51">
        <v>49</v>
      </c>
      <c r="G51" t="s">
        <v>114</v>
      </c>
    </row>
    <row r="52" spans="6:7" x14ac:dyDescent="0.35">
      <c r="F52">
        <v>50</v>
      </c>
      <c r="G52" t="s">
        <v>115</v>
      </c>
    </row>
    <row r="53" spans="6:7" x14ac:dyDescent="0.35">
      <c r="F53">
        <v>51</v>
      </c>
      <c r="G53" t="s">
        <v>116</v>
      </c>
    </row>
    <row r="54" spans="6:7" x14ac:dyDescent="0.35">
      <c r="F54">
        <v>52</v>
      </c>
      <c r="G54" t="s">
        <v>117</v>
      </c>
    </row>
    <row r="55" spans="6:7" x14ac:dyDescent="0.35">
      <c r="F55">
        <v>53</v>
      </c>
      <c r="G55" t="s">
        <v>118</v>
      </c>
    </row>
    <row r="56" spans="6:7" x14ac:dyDescent="0.35">
      <c r="F56">
        <v>54</v>
      </c>
      <c r="G56" t="s">
        <v>119</v>
      </c>
    </row>
    <row r="57" spans="6:7" x14ac:dyDescent="0.35">
      <c r="F57">
        <v>55</v>
      </c>
      <c r="G57" t="s">
        <v>120</v>
      </c>
    </row>
    <row r="58" spans="6:7" x14ac:dyDescent="0.35">
      <c r="F58">
        <v>56</v>
      </c>
      <c r="G58" t="s">
        <v>121</v>
      </c>
    </row>
    <row r="59" spans="6:7" x14ac:dyDescent="0.35">
      <c r="F59">
        <v>57</v>
      </c>
      <c r="G59" t="s">
        <v>122</v>
      </c>
    </row>
    <row r="60" spans="6:7" x14ac:dyDescent="0.35">
      <c r="F60">
        <v>58</v>
      </c>
      <c r="G60" t="s">
        <v>123</v>
      </c>
    </row>
    <row r="61" spans="6:7" x14ac:dyDescent="0.35">
      <c r="F61">
        <v>59</v>
      </c>
      <c r="G61" t="s">
        <v>124</v>
      </c>
    </row>
    <row r="62" spans="6:7" x14ac:dyDescent="0.35">
      <c r="F62">
        <v>60</v>
      </c>
      <c r="G62" t="s">
        <v>125</v>
      </c>
    </row>
    <row r="63" spans="6:7" x14ac:dyDescent="0.35">
      <c r="F63">
        <v>61</v>
      </c>
      <c r="G63" t="s">
        <v>126</v>
      </c>
    </row>
    <row r="64" spans="6:7" x14ac:dyDescent="0.35">
      <c r="F64">
        <v>62</v>
      </c>
      <c r="G64" t="s">
        <v>127</v>
      </c>
    </row>
    <row r="65" spans="6:7" x14ac:dyDescent="0.35">
      <c r="F65">
        <v>63</v>
      </c>
      <c r="G65" t="s">
        <v>128</v>
      </c>
    </row>
    <row r="66" spans="6:7" x14ac:dyDescent="0.35">
      <c r="F66">
        <v>64</v>
      </c>
      <c r="G66" t="s">
        <v>129</v>
      </c>
    </row>
    <row r="67" spans="6:7" x14ac:dyDescent="0.35">
      <c r="F67">
        <v>65</v>
      </c>
      <c r="G67" t="s">
        <v>130</v>
      </c>
    </row>
    <row r="68" spans="6:7" x14ac:dyDescent="0.35">
      <c r="F68">
        <v>66</v>
      </c>
      <c r="G68" t="s">
        <v>131</v>
      </c>
    </row>
    <row r="69" spans="6:7" x14ac:dyDescent="0.35">
      <c r="F69">
        <v>67</v>
      </c>
      <c r="G69" t="s">
        <v>132</v>
      </c>
    </row>
    <row r="70" spans="6:7" x14ac:dyDescent="0.35">
      <c r="F70">
        <v>68</v>
      </c>
      <c r="G70" t="s">
        <v>133</v>
      </c>
    </row>
    <row r="71" spans="6:7" x14ac:dyDescent="0.35">
      <c r="F71">
        <v>69</v>
      </c>
      <c r="G71" t="s">
        <v>134</v>
      </c>
    </row>
    <row r="72" spans="6:7" x14ac:dyDescent="0.35">
      <c r="F72">
        <v>70</v>
      </c>
      <c r="G72" t="s">
        <v>135</v>
      </c>
    </row>
    <row r="73" spans="6:7" x14ac:dyDescent="0.35">
      <c r="F73">
        <v>71</v>
      </c>
      <c r="G73" t="s">
        <v>136</v>
      </c>
    </row>
    <row r="74" spans="6:7" x14ac:dyDescent="0.35">
      <c r="F74">
        <v>72</v>
      </c>
      <c r="G74" t="s">
        <v>137</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I81"/>
  <sheetViews>
    <sheetView showGridLines="0" showRowColHeaders="0" zoomScale="85" zoomScaleNormal="85" workbookViewId="0">
      <selection sqref="A1:H1"/>
    </sheetView>
  </sheetViews>
  <sheetFormatPr baseColWidth="10" defaultColWidth="10.81640625" defaultRowHeight="14.5" x14ac:dyDescent="0.35"/>
  <cols>
    <col min="1" max="1" width="54.81640625" style="24" customWidth="1"/>
    <col min="2" max="2" width="8.36328125" style="24" customWidth="1"/>
    <col min="3" max="5" width="18.6328125" style="24" customWidth="1"/>
    <col min="6" max="6" width="3.36328125" style="24" customWidth="1"/>
    <col min="7" max="7" width="18.6328125" style="24" customWidth="1"/>
    <col min="8" max="8" width="1.26953125" style="24" customWidth="1"/>
    <col min="9" max="9" width="53.81640625" style="3" customWidth="1"/>
    <col min="10" max="10" width="21.7265625" style="3" bestFit="1" customWidth="1"/>
    <col min="11" max="11" width="25.7265625" style="3" customWidth="1"/>
    <col min="12" max="12" width="19.6328125" style="3" customWidth="1"/>
    <col min="13" max="16384" width="10.81640625" style="3"/>
  </cols>
  <sheetData>
    <row r="1" spans="1:9" ht="48.75" customHeight="1" x14ac:dyDescent="0.35">
      <c r="A1" s="102" t="s">
        <v>0</v>
      </c>
      <c r="B1" s="102"/>
      <c r="C1" s="103"/>
      <c r="D1" s="103"/>
      <c r="E1" s="103"/>
      <c r="F1" s="103"/>
      <c r="G1" s="103"/>
      <c r="H1" s="103"/>
    </row>
    <row r="2" spans="1:9" x14ac:dyDescent="0.35">
      <c r="A2" s="32">
        <v>2</v>
      </c>
      <c r="B2" s="32"/>
      <c r="C2" s="33"/>
      <c r="D2" s="33"/>
      <c r="E2" s="33"/>
      <c r="F2" s="33"/>
      <c r="G2" s="33"/>
      <c r="H2" s="33"/>
    </row>
    <row r="3" spans="1:9" ht="21" customHeight="1" x14ac:dyDescent="0.35">
      <c r="A3" s="33"/>
      <c r="C3" s="33"/>
      <c r="D3" s="33"/>
      <c r="E3" s="33"/>
      <c r="F3" s="33"/>
      <c r="G3" s="33"/>
      <c r="H3" s="33"/>
    </row>
    <row r="4" spans="1:9" ht="19" thickBot="1" x14ac:dyDescent="0.4">
      <c r="A4" s="34" t="s">
        <v>138</v>
      </c>
      <c r="B4" s="35"/>
      <c r="C4" s="33"/>
      <c r="D4" s="33"/>
      <c r="E4" s="33"/>
      <c r="F4" s="33"/>
      <c r="G4" s="33"/>
      <c r="H4" s="33"/>
    </row>
    <row r="5" spans="1:9" ht="15" thickTop="1" x14ac:dyDescent="0.35">
      <c r="A5" s="36"/>
      <c r="B5" s="37"/>
      <c r="C5" s="33"/>
      <c r="D5" s="33"/>
      <c r="E5" s="33"/>
      <c r="F5" s="33"/>
      <c r="G5" s="33"/>
      <c r="H5" s="33"/>
    </row>
    <row r="6" spans="1:9" ht="32.25" customHeight="1" x14ac:dyDescent="0.35">
      <c r="A6" s="38">
        <v>1</v>
      </c>
      <c r="B6" s="35"/>
      <c r="C6" s="37">
        <v>4</v>
      </c>
      <c r="D6" s="37">
        <v>5</v>
      </c>
      <c r="E6" s="37">
        <v>6</v>
      </c>
      <c r="F6" s="3"/>
      <c r="G6" s="3"/>
      <c r="H6" s="33"/>
    </row>
    <row r="7" spans="1:9" ht="25" customHeight="1" x14ac:dyDescent="0.35">
      <c r="A7" s="39" t="str">
        <f>VLOOKUP(A6,DESPLEGABLES!C3:E13,3,0)</f>
        <v>VOLUMEN (miles Consumiciones)</v>
      </c>
      <c r="B7" s="40"/>
      <c r="C7" s="41" t="str">
        <f>KPI_DATOS!D2</f>
        <v>AÑO 2022</v>
      </c>
      <c r="D7" s="41" t="str">
        <f>KPI_DATOS!E2</f>
        <v>AÑO 2023</v>
      </c>
      <c r="E7" s="41" t="str">
        <f>KPI_DATOS!F2</f>
        <v>AÑO 2024</v>
      </c>
      <c r="F7" s="3"/>
      <c r="G7" s="42" t="str">
        <f>"Evolucion "&amp;E7&amp;" vs "&amp;D7</f>
        <v>Evolucion AÑO 2024 vs AÑO 2023</v>
      </c>
      <c r="H7" s="33"/>
    </row>
    <row r="8" spans="1:9" ht="25" customHeight="1" x14ac:dyDescent="0.35">
      <c r="A8" s="43" t="s">
        <v>45</v>
      </c>
      <c r="C8" s="53">
        <f>IF($A$6&lt;4,VLOOKUP($A$7&amp;$A8,KPI_DATOS!$A:$F,C$6,0)/1000,VLOOKUP($A$7&amp;$A8,KPI_DATOS!$A:$F,C$6,0))</f>
        <v>5167.8909999999996</v>
      </c>
      <c r="D8" s="53">
        <f>IF($A$6&lt;4,VLOOKUP($A$7&amp;$A8,KPI_DATOS!$A:$F,D$6,0)/1000,VLOOKUP($A$7&amp;$A8,KPI_DATOS!$A:$F,D$6,0))</f>
        <v>5088.7950000000001</v>
      </c>
      <c r="E8" s="53">
        <f>IF($A$6&lt;4,VLOOKUP($A$7&amp;$A8,KPI_DATOS!$A:$F,E$6,0)/1000,VLOOKUP($A$7&amp;$A8,KPI_DATOS!$A:$F,E$6,0))</f>
        <v>5097.085</v>
      </c>
      <c r="F8" s="8"/>
      <c r="G8" s="28">
        <f>IFERROR(IF(A6=4,(E8-D8),((E8/D8-1)*100)),"-")</f>
        <v>0.16290693572840187</v>
      </c>
      <c r="H8" s="33"/>
      <c r="I8" s="44"/>
    </row>
    <row r="9" spans="1:9" ht="25" customHeight="1" x14ac:dyDescent="0.35">
      <c r="A9" s="45" t="s">
        <v>49</v>
      </c>
      <c r="C9" s="53">
        <f>IF($A$6&lt;4,VLOOKUP($A$7&amp;$A9,KPI_DATOS!$A:$F,C$6,0)/1000,VLOOKUP($A$7&amp;$A9,KPI_DATOS!$A:$F,C$6,0))</f>
        <v>1566.5350000000001</v>
      </c>
      <c r="D9" s="53">
        <f>IF($A$6&lt;4,VLOOKUP($A$7&amp;$A9,KPI_DATOS!$A:$F,D$6,0)/1000,VLOOKUP($A$7&amp;$A9,KPI_DATOS!$A:$F,D$6,0))</f>
        <v>1531.56</v>
      </c>
      <c r="E9" s="53">
        <f>IF($A$6&lt;4,VLOOKUP($A$7&amp;$A9,KPI_DATOS!$A:$F,E$6,0)/1000,VLOOKUP($A$7&amp;$A9,KPI_DATOS!$A:$F,E$6,0))</f>
        <v>1638.2629999999999</v>
      </c>
      <c r="F9" s="8"/>
      <c r="G9" s="28">
        <f t="shared" ref="G9:G72" si="0">IFERROR(IF(A7=4,(E9-D9),((E9/D9-1)*100)),"-")</f>
        <v>6.9669487320118018</v>
      </c>
      <c r="H9" s="33"/>
      <c r="I9" s="46"/>
    </row>
    <row r="10" spans="1:9" ht="25" customHeight="1" x14ac:dyDescent="0.35">
      <c r="A10" s="47" t="s">
        <v>53</v>
      </c>
      <c r="C10" s="53">
        <f>IF($A$6&lt;4,VLOOKUP($A$7&amp;$A10,KPI_DATOS!$A:$F,C$6,0)/1000,VLOOKUP($A$7&amp;$A10,KPI_DATOS!$A:$F,C$6,0))</f>
        <v>1237.9480000000001</v>
      </c>
      <c r="D10" s="53">
        <f>IF($A$6&lt;4,VLOOKUP($A$7&amp;$A10,KPI_DATOS!$A:$F,D$6,0)/1000,VLOOKUP($A$7&amp;$A10,KPI_DATOS!$A:$F,D$6,0))</f>
        <v>1222.2650000000001</v>
      </c>
      <c r="E10" s="53">
        <f>IF($A$6&lt;4,VLOOKUP($A$7&amp;$A10,KPI_DATOS!$A:$F,E$6,0)/1000,VLOOKUP($A$7&amp;$A10,KPI_DATOS!$A:$F,E$6,0))</f>
        <v>1302.046</v>
      </c>
      <c r="F10" s="8"/>
      <c r="G10" s="28">
        <f t="shared" si="0"/>
        <v>6.5273079078595808</v>
      </c>
      <c r="H10" s="33"/>
      <c r="I10" s="46"/>
    </row>
    <row r="11" spans="1:9" ht="25" customHeight="1" x14ac:dyDescent="0.35">
      <c r="A11" s="48" t="s">
        <v>56</v>
      </c>
      <c r="C11" s="53">
        <f>IF($A$6&lt;4,VLOOKUP($A$7&amp;$A11,KPI_DATOS!$A:$F,C$6,0)/1000,VLOOKUP($A$7&amp;$A11,KPI_DATOS!$A:$F,C$6,0))</f>
        <v>453.27679999999998</v>
      </c>
      <c r="D11" s="53">
        <f>IF($A$6&lt;4,VLOOKUP($A$7&amp;$A11,KPI_DATOS!$A:$F,D$6,0)/1000,VLOOKUP($A$7&amp;$A11,KPI_DATOS!$A:$F,D$6,0))</f>
        <v>445.43200000000002</v>
      </c>
      <c r="E11" s="53">
        <f>IF($A$6&lt;4,VLOOKUP($A$7&amp;$A11,KPI_DATOS!$A:$F,E$6,0)/1000,VLOOKUP($A$7&amp;$A11,KPI_DATOS!$A:$F,E$6,0))</f>
        <v>478.0326</v>
      </c>
      <c r="F11" s="8"/>
      <c r="G11" s="28">
        <f t="shared" si="0"/>
        <v>7.3188724653819204</v>
      </c>
      <c r="H11" s="33"/>
      <c r="I11" s="46"/>
    </row>
    <row r="12" spans="1:9" ht="25" customHeight="1" x14ac:dyDescent="0.35">
      <c r="A12" s="48" t="s">
        <v>59</v>
      </c>
      <c r="C12" s="53">
        <f>IF($A$6&lt;4,VLOOKUP($A$7&amp;$A12,KPI_DATOS!$A:$F,C$6,0)/1000,VLOOKUP($A$7&amp;$A12,KPI_DATOS!$A:$F,C$6,0))</f>
        <v>466.34550000000002</v>
      </c>
      <c r="D12" s="53">
        <f>IF($A$6&lt;4,VLOOKUP($A$7&amp;$A12,KPI_DATOS!$A:$F,D$6,0)/1000,VLOOKUP($A$7&amp;$A12,KPI_DATOS!$A:$F,D$6,0))</f>
        <v>441.66370000000001</v>
      </c>
      <c r="E12" s="53">
        <f>IF($A$6&lt;4,VLOOKUP($A$7&amp;$A12,KPI_DATOS!$A:$F,E$6,0)/1000,VLOOKUP($A$7&amp;$A12,KPI_DATOS!$A:$F,E$6,0))</f>
        <v>473.50099999999998</v>
      </c>
      <c r="F12" s="8"/>
      <c r="G12" s="28">
        <f t="shared" si="0"/>
        <v>7.2084937023350504</v>
      </c>
      <c r="H12" s="33"/>
      <c r="I12" s="46"/>
    </row>
    <row r="13" spans="1:9" ht="25" customHeight="1" x14ac:dyDescent="0.35">
      <c r="A13" s="48" t="s">
        <v>62</v>
      </c>
      <c r="C13" s="53">
        <f>IF($A$6&lt;4,VLOOKUP($A$7&amp;$A13,KPI_DATOS!$A:$F,C$6,0)/1000,VLOOKUP($A$7&amp;$A13,KPI_DATOS!$A:$F,C$6,0))</f>
        <v>218.52099999999999</v>
      </c>
      <c r="D13" s="53">
        <f>IF($A$6&lt;4,VLOOKUP($A$7&amp;$A13,KPI_DATOS!$A:$F,D$6,0)/1000,VLOOKUP($A$7&amp;$A13,KPI_DATOS!$A:$F,D$6,0))</f>
        <v>222.29220000000001</v>
      </c>
      <c r="E13" s="53">
        <f>IF($A$6&lt;4,VLOOKUP($A$7&amp;$A13,KPI_DATOS!$A:$F,E$6,0)/1000,VLOOKUP($A$7&amp;$A13,KPI_DATOS!$A:$F,E$6,0))</f>
        <v>253.31729999999999</v>
      </c>
      <c r="F13" s="8"/>
      <c r="G13" s="28">
        <f t="shared" si="0"/>
        <v>13.956899972198755</v>
      </c>
      <c r="H13" s="33"/>
      <c r="I13" s="46"/>
    </row>
    <row r="14" spans="1:9" ht="25" customHeight="1" x14ac:dyDescent="0.35">
      <c r="A14" s="48" t="s">
        <v>65</v>
      </c>
      <c r="C14" s="53">
        <f>IF($A$6&lt;4,VLOOKUP($A$7&amp;$A14,KPI_DATOS!$A:$F,C$6,0)/1000,VLOOKUP($A$7&amp;$A14,KPI_DATOS!$A:$F,C$6,0))</f>
        <v>25.837060000000001</v>
      </c>
      <c r="D14" s="53">
        <f>IF($A$6&lt;4,VLOOKUP($A$7&amp;$A14,KPI_DATOS!$A:$F,D$6,0)/1000,VLOOKUP($A$7&amp;$A14,KPI_DATOS!$A:$F,D$6,0))</f>
        <v>25.811689999999999</v>
      </c>
      <c r="E14" s="53">
        <f>IF($A$6&lt;4,VLOOKUP($A$7&amp;$A14,KPI_DATOS!$A:$F,E$6,0)/1000,VLOOKUP($A$7&amp;$A14,KPI_DATOS!$A:$F,E$6,0))</f>
        <v>27.99089</v>
      </c>
      <c r="F14" s="8"/>
      <c r="G14" s="28">
        <f t="shared" si="0"/>
        <v>8.4426862402268164</v>
      </c>
      <c r="H14" s="33"/>
      <c r="I14" s="46"/>
    </row>
    <row r="15" spans="1:9" ht="25" customHeight="1" x14ac:dyDescent="0.35">
      <c r="A15" s="48" t="s">
        <v>68</v>
      </c>
      <c r="C15" s="53">
        <f>IF($A$6&lt;4,VLOOKUP($A$7&amp;$A15,KPI_DATOS!$A:$F,C$6,0)/1000,VLOOKUP($A$7&amp;$A15,KPI_DATOS!$A:$F,C$6,0))</f>
        <v>148.75</v>
      </c>
      <c r="D15" s="53">
        <f>IF($A$6&lt;4,VLOOKUP($A$7&amp;$A15,KPI_DATOS!$A:$F,D$6,0)/1000,VLOOKUP($A$7&amp;$A15,KPI_DATOS!$A:$F,D$6,0))</f>
        <v>146.79599999999999</v>
      </c>
      <c r="E15" s="53">
        <f>IF($A$6&lt;4,VLOOKUP($A$7&amp;$A15,KPI_DATOS!$A:$F,E$6,0)/1000,VLOOKUP($A$7&amp;$A15,KPI_DATOS!$A:$F,E$6,0))</f>
        <v>144.09039999999999</v>
      </c>
      <c r="F15" s="8"/>
      <c r="G15" s="28">
        <f t="shared" si="0"/>
        <v>-1.8431019918798919</v>
      </c>
      <c r="H15" s="33"/>
      <c r="I15" s="46"/>
    </row>
    <row r="16" spans="1:9" ht="25" customHeight="1" x14ac:dyDescent="0.35">
      <c r="A16" s="47" t="s">
        <v>70</v>
      </c>
      <c r="C16" s="53">
        <f>IF($A$6&lt;4,VLOOKUP($A$7&amp;$A16,KPI_DATOS!$A:$F,C$6,0)/1000,VLOOKUP($A$7&amp;$A16,KPI_DATOS!$A:$F,C$6,0))</f>
        <v>544.4396999999999</v>
      </c>
      <c r="D16" s="53">
        <f>IF($A$6&lt;4,VLOOKUP($A$7&amp;$A16,KPI_DATOS!$A:$F,D$6,0)/1000,VLOOKUP($A$7&amp;$A16,KPI_DATOS!$A:$F,D$6,0))</f>
        <v>533.3836</v>
      </c>
      <c r="E16" s="53">
        <f>IF($A$6&lt;4,VLOOKUP($A$7&amp;$A16,KPI_DATOS!$A:$F,E$6,0)/1000,VLOOKUP($A$7&amp;$A16,KPI_DATOS!$A:$F,E$6,0))</f>
        <v>567.55499999999995</v>
      </c>
      <c r="F16" s="8"/>
      <c r="G16" s="28">
        <f t="shared" si="0"/>
        <v>6.4065336842002552</v>
      </c>
      <c r="H16" s="33"/>
      <c r="I16" s="46"/>
    </row>
    <row r="17" spans="1:8" ht="25" customHeight="1" x14ac:dyDescent="0.35">
      <c r="A17" s="48" t="s">
        <v>73</v>
      </c>
      <c r="C17" s="53">
        <f>IF($A$6&lt;4,VLOOKUP($A$7&amp;$A17,KPI_DATOS!$A:$F,C$6,0)/1000,VLOOKUP($A$7&amp;$A17,KPI_DATOS!$A:$F,C$6,0))</f>
        <v>125.837</v>
      </c>
      <c r="D17" s="53">
        <f>IF($A$6&lt;4,VLOOKUP($A$7&amp;$A17,KPI_DATOS!$A:$F,D$6,0)/1000,VLOOKUP($A$7&amp;$A17,KPI_DATOS!$A:$F,D$6,0))</f>
        <v>121.2166</v>
      </c>
      <c r="E17" s="53">
        <f>IF($A$6&lt;4,VLOOKUP($A$7&amp;$A17,KPI_DATOS!$A:$F,E$6,0)/1000,VLOOKUP($A$7&amp;$A17,KPI_DATOS!$A:$F,E$6,0))</f>
        <v>139.03200000000001</v>
      </c>
      <c r="F17" s="8"/>
      <c r="G17" s="28">
        <f t="shared" si="0"/>
        <v>14.697161939866321</v>
      </c>
      <c r="H17" s="33"/>
    </row>
    <row r="18" spans="1:8" ht="25" customHeight="1" x14ac:dyDescent="0.35">
      <c r="A18" s="49" t="s">
        <v>76</v>
      </c>
      <c r="C18" s="53">
        <f>IF($A$6&lt;4,VLOOKUP($A$7&amp;$A18,KPI_DATOS!$A:$F,C$6,0)/1000,VLOOKUP($A$7&amp;$A18,KPI_DATOS!$A:$F,C$6,0))</f>
        <v>98.169420000000002</v>
      </c>
      <c r="D18" s="53">
        <f>IF($A$6&lt;4,VLOOKUP($A$7&amp;$A18,KPI_DATOS!$A:$F,D$6,0)/1000,VLOOKUP($A$7&amp;$A18,KPI_DATOS!$A:$F,D$6,0))</f>
        <v>92.876339999999999</v>
      </c>
      <c r="E18" s="53">
        <f>IF($A$6&lt;4,VLOOKUP($A$7&amp;$A18,KPI_DATOS!$A:$F,E$6,0)/1000,VLOOKUP($A$7&amp;$A18,KPI_DATOS!$A:$F,E$6,0))</f>
        <v>100.70699999999999</v>
      </c>
      <c r="F18" s="8"/>
      <c r="G18" s="28">
        <f t="shared" si="0"/>
        <v>8.4312753926349728</v>
      </c>
      <c r="H18" s="33"/>
    </row>
    <row r="19" spans="1:8" ht="25" customHeight="1" x14ac:dyDescent="0.35">
      <c r="A19" s="49" t="s">
        <v>77</v>
      </c>
      <c r="C19" s="53">
        <f>IF($A$6&lt;4,VLOOKUP($A$7&amp;$A19,KPI_DATOS!$A:$F,C$6,0)/1000,VLOOKUP($A$7&amp;$A19,KPI_DATOS!$A:$F,C$6,0))</f>
        <v>27.510840000000002</v>
      </c>
      <c r="D19" s="53">
        <f>IF($A$6&lt;4,VLOOKUP($A$7&amp;$A19,KPI_DATOS!$A:$F,D$6,0)/1000,VLOOKUP($A$7&amp;$A19,KPI_DATOS!$A:$F,D$6,0))</f>
        <v>27.578990000000001</v>
      </c>
      <c r="E19" s="53">
        <f>IF($A$6&lt;4,VLOOKUP($A$7&amp;$A19,KPI_DATOS!$A:$F,E$6,0)/1000,VLOOKUP($A$7&amp;$A19,KPI_DATOS!$A:$F,E$6,0))</f>
        <v>37.506029999999996</v>
      </c>
      <c r="F19" s="8"/>
      <c r="G19" s="28">
        <f t="shared" si="0"/>
        <v>35.994936725384051</v>
      </c>
      <c r="H19" s="33"/>
    </row>
    <row r="20" spans="1:8" ht="25" customHeight="1" x14ac:dyDescent="0.35">
      <c r="A20" s="48" t="s">
        <v>78</v>
      </c>
      <c r="C20" s="53">
        <f>IF($A$6&lt;4,VLOOKUP($A$7&amp;$A20,KPI_DATOS!$A:$F,C$6,0)/1000,VLOOKUP($A$7&amp;$A20,KPI_DATOS!$A:$F,C$6,0))</f>
        <v>4.3105440000000002</v>
      </c>
      <c r="D20" s="53">
        <f>IF($A$6&lt;4,VLOOKUP($A$7&amp;$A20,KPI_DATOS!$A:$F,D$6,0)/1000,VLOOKUP($A$7&amp;$A20,KPI_DATOS!$A:$F,D$6,0))</f>
        <v>2.9341089999999999</v>
      </c>
      <c r="E20" s="53">
        <f>IF($A$6&lt;4,VLOOKUP($A$7&amp;$A20,KPI_DATOS!$A:$F,E$6,0)/1000,VLOOKUP($A$7&amp;$A20,KPI_DATOS!$A:$F,E$6,0))</f>
        <v>4.7005169999999996</v>
      </c>
      <c r="F20" s="8"/>
      <c r="G20" s="28">
        <f t="shared" si="0"/>
        <v>60.202535079644278</v>
      </c>
      <c r="H20" s="33"/>
    </row>
    <row r="21" spans="1:8" ht="25" customHeight="1" x14ac:dyDescent="0.35">
      <c r="A21" s="48" t="s">
        <v>79</v>
      </c>
      <c r="C21" s="53">
        <f>IF($A$6&lt;4,VLOOKUP($A$7&amp;$A21,KPI_DATOS!$A:$F,C$6,0)/1000,VLOOKUP($A$7&amp;$A21,KPI_DATOS!$A:$F,C$6,0))</f>
        <v>14.72465</v>
      </c>
      <c r="D21" s="53">
        <f>IF($A$6&lt;4,VLOOKUP($A$7&amp;$A21,KPI_DATOS!$A:$F,D$6,0)/1000,VLOOKUP($A$7&amp;$A21,KPI_DATOS!$A:$F,D$6,0))</f>
        <v>15.726700000000001</v>
      </c>
      <c r="E21" s="53">
        <f>IF($A$6&lt;4,VLOOKUP($A$7&amp;$A21,KPI_DATOS!$A:$F,E$6,0)/1000,VLOOKUP($A$7&amp;$A21,KPI_DATOS!$A:$F,E$6,0))</f>
        <v>14.35638</v>
      </c>
      <c r="F21" s="8"/>
      <c r="G21" s="28">
        <f t="shared" si="0"/>
        <v>-8.7133346474467022</v>
      </c>
      <c r="H21" s="33"/>
    </row>
    <row r="22" spans="1:8" ht="25" customHeight="1" x14ac:dyDescent="0.35">
      <c r="A22" s="48" t="s">
        <v>80</v>
      </c>
      <c r="C22" s="53">
        <f>IF($A$6&lt;4,VLOOKUP($A$7&amp;$A22,KPI_DATOS!$A:$F,C$6,0)/1000,VLOOKUP($A$7&amp;$A22,KPI_DATOS!$A:$F,C$6,0))</f>
        <v>5.0037719999999997</v>
      </c>
      <c r="D22" s="53">
        <f>IF($A$6&lt;4,VLOOKUP($A$7&amp;$A22,KPI_DATOS!$A:$F,D$6,0)/1000,VLOOKUP($A$7&amp;$A22,KPI_DATOS!$A:$F,D$6,0))</f>
        <v>5.2237369999999999</v>
      </c>
      <c r="E22" s="53">
        <f>IF($A$6&lt;4,VLOOKUP($A$7&amp;$A22,KPI_DATOS!$A:$F,E$6,0)/1000,VLOOKUP($A$7&amp;$A22,KPI_DATOS!$A:$F,E$6,0))</f>
        <v>5.7317410000000004</v>
      </c>
      <c r="F22" s="8"/>
      <c r="G22" s="28">
        <f t="shared" si="0"/>
        <v>9.7249153240295261</v>
      </c>
      <c r="H22" s="33"/>
    </row>
    <row r="23" spans="1:8" ht="25" customHeight="1" x14ac:dyDescent="0.35">
      <c r="A23" s="48" t="s">
        <v>81</v>
      </c>
      <c r="C23" s="53">
        <f>IF($A$6&lt;4,VLOOKUP($A$7&amp;$A23,KPI_DATOS!$A:$F,C$6,0)/1000,VLOOKUP($A$7&amp;$A23,KPI_DATOS!$A:$F,C$6,0))</f>
        <v>399.87599999999998</v>
      </c>
      <c r="D23" s="53">
        <f>IF($A$6&lt;4,VLOOKUP($A$7&amp;$A23,KPI_DATOS!$A:$F,D$6,0)/1000,VLOOKUP($A$7&amp;$A23,KPI_DATOS!$A:$F,D$6,0))</f>
        <v>393.74809999999997</v>
      </c>
      <c r="E23" s="53">
        <f>IF($A$6&lt;4,VLOOKUP($A$7&amp;$A23,KPI_DATOS!$A:$F,E$6,0)/1000,VLOOKUP($A$7&amp;$A23,KPI_DATOS!$A:$F,E$6,0))</f>
        <v>410.55070000000001</v>
      </c>
      <c r="F23" s="8"/>
      <c r="G23" s="28">
        <f t="shared" si="0"/>
        <v>4.2673475757724288</v>
      </c>
      <c r="H23" s="33"/>
    </row>
    <row r="24" spans="1:8" ht="25" customHeight="1" x14ac:dyDescent="0.35">
      <c r="A24" s="45" t="s">
        <v>82</v>
      </c>
      <c r="C24" s="53">
        <f>IF($A$6&lt;4,VLOOKUP($A$7&amp;$A24,KPI_DATOS!$A:$F,C$6,0)/1000,VLOOKUP($A$7&amp;$A24,KPI_DATOS!$A:$F,C$6,0))</f>
        <v>703.3291999999999</v>
      </c>
      <c r="D24" s="53">
        <f>IF($A$6&lt;4,VLOOKUP($A$7&amp;$A24,KPI_DATOS!$A:$F,D$6,0)/1000,VLOOKUP($A$7&amp;$A24,KPI_DATOS!$A:$F,D$6,0))</f>
        <v>699.61360000000002</v>
      </c>
      <c r="E24" s="53">
        <f>IF($A$6&lt;4,VLOOKUP($A$7&amp;$A24,KPI_DATOS!$A:$F,E$6,0)/1000,VLOOKUP($A$7&amp;$A24,KPI_DATOS!$A:$F,E$6,0))</f>
        <v>708.82330000000002</v>
      </c>
      <c r="F24" s="8"/>
      <c r="G24" s="28">
        <f t="shared" si="0"/>
        <v>1.3163980803117648</v>
      </c>
      <c r="H24" s="33"/>
    </row>
    <row r="25" spans="1:8" ht="25" customHeight="1" x14ac:dyDescent="0.35">
      <c r="A25" s="47" t="s">
        <v>83</v>
      </c>
      <c r="C25" s="53">
        <f>IF($A$6&lt;4,VLOOKUP($A$7&amp;$A25,KPI_DATOS!$A:$F,C$6,0)/1000,VLOOKUP($A$7&amp;$A25,KPI_DATOS!$A:$F,C$6,0))</f>
        <v>409.5172</v>
      </c>
      <c r="D25" s="53">
        <f>IF($A$6&lt;4,VLOOKUP($A$7&amp;$A25,KPI_DATOS!$A:$F,D$6,0)/1000,VLOOKUP($A$7&amp;$A25,KPI_DATOS!$A:$F,D$6,0))</f>
        <v>395.27440000000001</v>
      </c>
      <c r="E25" s="53">
        <f>IF($A$6&lt;4,VLOOKUP($A$7&amp;$A25,KPI_DATOS!$A:$F,E$6,0)/1000,VLOOKUP($A$7&amp;$A25,KPI_DATOS!$A:$F,E$6,0))</f>
        <v>403.2045</v>
      </c>
      <c r="F25" s="8"/>
      <c r="G25" s="28">
        <f t="shared" si="0"/>
        <v>2.0062265605867768</v>
      </c>
      <c r="H25" s="33"/>
    </row>
    <row r="26" spans="1:8" ht="25" customHeight="1" x14ac:dyDescent="0.35">
      <c r="A26" s="48" t="s">
        <v>84</v>
      </c>
      <c r="C26" s="53">
        <f>IF($A$6&lt;4,VLOOKUP($A$7&amp;$A26,KPI_DATOS!$A:$F,C$6,0)/1000,VLOOKUP($A$7&amp;$A26,KPI_DATOS!$A:$F,C$6,0))</f>
        <v>12.532440000000001</v>
      </c>
      <c r="D26" s="53">
        <f>IF($A$6&lt;4,VLOOKUP($A$7&amp;$A26,KPI_DATOS!$A:$F,D$6,0)/1000,VLOOKUP($A$7&amp;$A26,KPI_DATOS!$A:$F,D$6,0))</f>
        <v>14.516129999999999</v>
      </c>
      <c r="E26" s="53">
        <f>IF($A$6&lt;4,VLOOKUP($A$7&amp;$A26,KPI_DATOS!$A:$F,E$6,0)/1000,VLOOKUP($A$7&amp;$A26,KPI_DATOS!$A:$F,E$6,0))</f>
        <v>12.899839999999999</v>
      </c>
      <c r="F26" s="8"/>
      <c r="G26" s="28">
        <f t="shared" si="0"/>
        <v>-11.134441479926116</v>
      </c>
      <c r="H26" s="33"/>
    </row>
    <row r="27" spans="1:8" ht="25" customHeight="1" x14ac:dyDescent="0.35">
      <c r="A27" s="48" t="s">
        <v>85</v>
      </c>
      <c r="C27" s="53">
        <f>IF($A$6&lt;4,VLOOKUP($A$7&amp;$A27,KPI_DATOS!$A:$F,C$6,0)/1000,VLOOKUP($A$7&amp;$A27,KPI_DATOS!$A:$F,C$6,0))</f>
        <v>15.32268</v>
      </c>
      <c r="D27" s="53">
        <f>IF($A$6&lt;4,VLOOKUP($A$7&amp;$A27,KPI_DATOS!$A:$F,D$6,0)/1000,VLOOKUP($A$7&amp;$A27,KPI_DATOS!$A:$F,D$6,0))</f>
        <v>15.055260000000001</v>
      </c>
      <c r="E27" s="53">
        <f>IF($A$6&lt;4,VLOOKUP($A$7&amp;$A27,KPI_DATOS!$A:$F,E$6,0)/1000,VLOOKUP($A$7&amp;$A27,KPI_DATOS!$A:$F,E$6,0))</f>
        <v>14.335940000000001</v>
      </c>
      <c r="F27" s="8"/>
      <c r="G27" s="28">
        <f t="shared" si="0"/>
        <v>-4.7778650119625894</v>
      </c>
      <c r="H27" s="33"/>
    </row>
    <row r="28" spans="1:8" ht="25" customHeight="1" x14ac:dyDescent="0.35">
      <c r="A28" s="48" t="s">
        <v>86</v>
      </c>
      <c r="C28" s="53">
        <f>IF($A$6&lt;4,VLOOKUP($A$7&amp;$A28,KPI_DATOS!$A:$F,C$6,0)/1000,VLOOKUP($A$7&amp;$A28,KPI_DATOS!$A:$F,C$6,0))</f>
        <v>15.398479999999999</v>
      </c>
      <c r="D28" s="53">
        <f>IF($A$6&lt;4,VLOOKUP($A$7&amp;$A28,KPI_DATOS!$A:$F,D$6,0)/1000,VLOOKUP($A$7&amp;$A28,KPI_DATOS!$A:$F,D$6,0))</f>
        <v>19.11289</v>
      </c>
      <c r="E28" s="53">
        <f>IF($A$6&lt;4,VLOOKUP($A$7&amp;$A28,KPI_DATOS!$A:$F,E$6,0)/1000,VLOOKUP($A$7&amp;$A28,KPI_DATOS!$A:$F,E$6,0))</f>
        <v>19.849730000000001</v>
      </c>
      <c r="F28" s="8"/>
      <c r="G28" s="28">
        <f t="shared" si="0"/>
        <v>3.8551992922054135</v>
      </c>
      <c r="H28" s="33"/>
    </row>
    <row r="29" spans="1:8" ht="25" customHeight="1" x14ac:dyDescent="0.35">
      <c r="A29" s="48" t="s">
        <v>87</v>
      </c>
      <c r="C29" s="53">
        <f>IF($A$6&lt;4,VLOOKUP($A$7&amp;$A29,KPI_DATOS!$A:$F,C$6,0)/1000,VLOOKUP($A$7&amp;$A29,KPI_DATOS!$A:$F,C$6,0))</f>
        <v>2.934952</v>
      </c>
      <c r="D29" s="53">
        <f>IF($A$6&lt;4,VLOOKUP($A$7&amp;$A29,KPI_DATOS!$A:$F,D$6,0)/1000,VLOOKUP($A$7&amp;$A29,KPI_DATOS!$A:$F,D$6,0))</f>
        <v>4.7393390000000002</v>
      </c>
      <c r="E29" s="53">
        <f>IF($A$6&lt;4,VLOOKUP($A$7&amp;$A29,KPI_DATOS!$A:$F,E$6,0)/1000,VLOOKUP($A$7&amp;$A29,KPI_DATOS!$A:$F,E$6,0))</f>
        <v>4.3823980000000002</v>
      </c>
      <c r="F29" s="8"/>
      <c r="G29" s="28">
        <f t="shared" si="0"/>
        <v>-7.5314511158623532</v>
      </c>
      <c r="H29" s="33"/>
    </row>
    <row r="30" spans="1:8" ht="25" customHeight="1" x14ac:dyDescent="0.35">
      <c r="A30" s="48" t="s">
        <v>88</v>
      </c>
      <c r="C30" s="53">
        <f>IF($A$6&lt;4,VLOOKUP($A$7&amp;$A30,KPI_DATOS!$A:$F,C$6,0)/1000,VLOOKUP($A$7&amp;$A30,KPI_DATOS!$A:$F,C$6,0))</f>
        <v>8.1127659999999988</v>
      </c>
      <c r="D30" s="53">
        <f>IF($A$6&lt;4,VLOOKUP($A$7&amp;$A30,KPI_DATOS!$A:$F,D$6,0)/1000,VLOOKUP($A$7&amp;$A30,KPI_DATOS!$A:$F,D$6,0))</f>
        <v>6.5674869999999999</v>
      </c>
      <c r="E30" s="53">
        <f>IF($A$6&lt;4,VLOOKUP($A$7&amp;$A30,KPI_DATOS!$A:$F,E$6,0)/1000,VLOOKUP($A$7&amp;$A30,KPI_DATOS!$A:$F,E$6,0))</f>
        <v>5.3952359999999997</v>
      </c>
      <c r="F30" s="8"/>
      <c r="G30" s="28">
        <f t="shared" si="0"/>
        <v>-17.849308266617047</v>
      </c>
      <c r="H30" s="33"/>
    </row>
    <row r="31" spans="1:8" ht="25" customHeight="1" x14ac:dyDescent="0.35">
      <c r="A31" s="48" t="s">
        <v>89</v>
      </c>
      <c r="C31" s="53">
        <f>IF($A$6&lt;4,VLOOKUP($A$7&amp;$A31,KPI_DATOS!$A:$F,C$6,0)/1000,VLOOKUP($A$7&amp;$A31,KPI_DATOS!$A:$F,C$6,0))</f>
        <v>37.813360000000003</v>
      </c>
      <c r="D31" s="53">
        <f>IF($A$6&lt;4,VLOOKUP($A$7&amp;$A31,KPI_DATOS!$A:$F,D$6,0)/1000,VLOOKUP($A$7&amp;$A31,KPI_DATOS!$A:$F,D$6,0))</f>
        <v>36.639739999999996</v>
      </c>
      <c r="E31" s="53">
        <f>IF($A$6&lt;4,VLOOKUP($A$7&amp;$A31,KPI_DATOS!$A:$F,E$6,0)/1000,VLOOKUP($A$7&amp;$A31,KPI_DATOS!$A:$F,E$6,0))</f>
        <v>45.724519999999998</v>
      </c>
      <c r="F31" s="8"/>
      <c r="G31" s="28">
        <f t="shared" si="0"/>
        <v>24.794881186383975</v>
      </c>
      <c r="H31" s="33"/>
    </row>
    <row r="32" spans="1:8" ht="25" customHeight="1" x14ac:dyDescent="0.35">
      <c r="A32" s="48" t="s">
        <v>90</v>
      </c>
      <c r="C32" s="53">
        <f>IF($A$6&lt;4,VLOOKUP($A$7&amp;$A32,KPI_DATOS!$A:$F,C$6,0)/1000,VLOOKUP($A$7&amp;$A32,KPI_DATOS!$A:$F,C$6,0))</f>
        <v>23.69171</v>
      </c>
      <c r="D32" s="53">
        <f>IF($A$6&lt;4,VLOOKUP($A$7&amp;$A32,KPI_DATOS!$A:$F,D$6,0)/1000,VLOOKUP($A$7&amp;$A32,KPI_DATOS!$A:$F,D$6,0))</f>
        <v>22.676380000000002</v>
      </c>
      <c r="E32" s="53">
        <f>IF($A$6&lt;4,VLOOKUP($A$7&amp;$A32,KPI_DATOS!$A:$F,E$6,0)/1000,VLOOKUP($A$7&amp;$A32,KPI_DATOS!$A:$F,E$6,0))</f>
        <v>26.415849999999999</v>
      </c>
      <c r="F32" s="8"/>
      <c r="G32" s="28">
        <f t="shared" si="0"/>
        <v>16.490595059705292</v>
      </c>
      <c r="H32" s="33"/>
    </row>
    <row r="33" spans="1:8" ht="25" customHeight="1" x14ac:dyDescent="0.35">
      <c r="A33" s="48" t="s">
        <v>91</v>
      </c>
      <c r="C33" s="53">
        <f>IF($A$6&lt;4,VLOOKUP($A$7&amp;$A33,KPI_DATOS!$A:$F,C$6,0)/1000,VLOOKUP($A$7&amp;$A33,KPI_DATOS!$A:$F,C$6,0))</f>
        <v>297.31020000000001</v>
      </c>
      <c r="D33" s="53">
        <f>IF($A$6&lt;4,VLOOKUP($A$7&amp;$A33,KPI_DATOS!$A:$F,D$6,0)/1000,VLOOKUP($A$7&amp;$A33,KPI_DATOS!$A:$F,D$6,0))</f>
        <v>278.26529999999997</v>
      </c>
      <c r="E33" s="53">
        <f>IF($A$6&lt;4,VLOOKUP($A$7&amp;$A33,KPI_DATOS!$A:$F,E$6,0)/1000,VLOOKUP($A$7&amp;$A33,KPI_DATOS!$A:$F,E$6,0))</f>
        <v>275.7208</v>
      </c>
      <c r="F33" s="8"/>
      <c r="G33" s="28">
        <f t="shared" si="0"/>
        <v>-0.91441512829661953</v>
      </c>
      <c r="H33" s="33"/>
    </row>
    <row r="34" spans="1:8" ht="25" customHeight="1" x14ac:dyDescent="0.35">
      <c r="A34" s="47" t="s">
        <v>92</v>
      </c>
      <c r="C34" s="53">
        <f>IF($A$6&lt;4,VLOOKUP($A$7&amp;$A34,KPI_DATOS!$A:$F,C$6,0)/1000,VLOOKUP($A$7&amp;$A34,KPI_DATOS!$A:$F,C$6,0))</f>
        <v>296.85000000000002</v>
      </c>
      <c r="D34" s="53">
        <f>IF($A$6&lt;4,VLOOKUP($A$7&amp;$A34,KPI_DATOS!$A:$F,D$6,0)/1000,VLOOKUP($A$7&amp;$A34,KPI_DATOS!$A:$F,D$6,0))</f>
        <v>307.60750000000002</v>
      </c>
      <c r="E34" s="53">
        <f>IF($A$6&lt;4,VLOOKUP($A$7&amp;$A34,KPI_DATOS!$A:$F,E$6,0)/1000,VLOOKUP($A$7&amp;$A34,KPI_DATOS!$A:$F,E$6,0))</f>
        <v>308.2731</v>
      </c>
      <c r="F34" s="8"/>
      <c r="G34" s="28">
        <f t="shared" si="0"/>
        <v>0.21637963963816453</v>
      </c>
      <c r="H34" s="33"/>
    </row>
    <row r="35" spans="1:8" ht="25" customHeight="1" x14ac:dyDescent="0.35">
      <c r="A35" s="48" t="s">
        <v>93</v>
      </c>
      <c r="C35" s="53">
        <f>IF($A$6&lt;4,VLOOKUP($A$7&amp;$A35,KPI_DATOS!$A:$F,C$6,0)/1000,VLOOKUP($A$7&amp;$A35,KPI_DATOS!$A:$F,C$6,0))</f>
        <v>114.91500000000001</v>
      </c>
      <c r="D35" s="53">
        <f>IF($A$6&lt;4,VLOOKUP($A$7&amp;$A35,KPI_DATOS!$A:$F,D$6,0)/1000,VLOOKUP($A$7&amp;$A35,KPI_DATOS!$A:$F,D$6,0))</f>
        <v>123.97030000000001</v>
      </c>
      <c r="E35" s="53">
        <f>IF($A$6&lt;4,VLOOKUP($A$7&amp;$A35,KPI_DATOS!$A:$F,E$6,0)/1000,VLOOKUP($A$7&amp;$A35,KPI_DATOS!$A:$F,E$6,0))</f>
        <v>123.5612</v>
      </c>
      <c r="F35" s="8"/>
      <c r="G35" s="28">
        <f t="shared" si="0"/>
        <v>-0.32999839477682036</v>
      </c>
      <c r="H35" s="33"/>
    </row>
    <row r="36" spans="1:8" ht="25" customHeight="1" x14ac:dyDescent="0.35">
      <c r="A36" s="48" t="s">
        <v>94</v>
      </c>
      <c r="C36" s="53">
        <f>IF($A$6&lt;4,VLOOKUP($A$7&amp;$A36,KPI_DATOS!$A:$F,C$6,0)/1000,VLOOKUP($A$7&amp;$A36,KPI_DATOS!$A:$F,C$6,0))</f>
        <v>83.327199999999991</v>
      </c>
      <c r="D36" s="53">
        <f>IF($A$6&lt;4,VLOOKUP($A$7&amp;$A36,KPI_DATOS!$A:$F,D$6,0)/1000,VLOOKUP($A$7&amp;$A36,KPI_DATOS!$A:$F,D$6,0))</f>
        <v>96.452780000000004</v>
      </c>
      <c r="E36" s="53">
        <f>IF($A$6&lt;4,VLOOKUP($A$7&amp;$A36,KPI_DATOS!$A:$F,E$6,0)/1000,VLOOKUP($A$7&amp;$A36,KPI_DATOS!$A:$F,E$6,0))</f>
        <v>87.502960000000002</v>
      </c>
      <c r="F36" s="8"/>
      <c r="G36" s="28">
        <f t="shared" si="0"/>
        <v>-9.2789653133896195</v>
      </c>
      <c r="H36" s="33"/>
    </row>
    <row r="37" spans="1:8" ht="25" customHeight="1" x14ac:dyDescent="0.35">
      <c r="A37" s="48" t="s">
        <v>95</v>
      </c>
      <c r="C37" s="53">
        <f>IF($A$6&lt;4,VLOOKUP($A$7&amp;$A37,KPI_DATOS!$A:$F,C$6,0)/1000,VLOOKUP($A$7&amp;$A37,KPI_DATOS!$A:$F,C$6,0))</f>
        <v>119.727</v>
      </c>
      <c r="D37" s="53">
        <f>IF($A$6&lt;4,VLOOKUP($A$7&amp;$A37,KPI_DATOS!$A:$F,D$6,0)/1000,VLOOKUP($A$7&amp;$A37,KPI_DATOS!$A:$F,D$6,0))</f>
        <v>118.1938</v>
      </c>
      <c r="E37" s="53">
        <f>IF($A$6&lt;4,VLOOKUP($A$7&amp;$A37,KPI_DATOS!$A:$F,E$6,0)/1000,VLOOKUP($A$7&amp;$A37,KPI_DATOS!$A:$F,E$6,0))</f>
        <v>123.12730000000001</v>
      </c>
      <c r="F37" s="8"/>
      <c r="G37" s="28">
        <f t="shared" si="0"/>
        <v>4.1740768128277539</v>
      </c>
      <c r="H37" s="33"/>
    </row>
    <row r="38" spans="1:8" ht="25" customHeight="1" x14ac:dyDescent="0.35">
      <c r="A38" s="48" t="s">
        <v>96</v>
      </c>
      <c r="C38" s="53">
        <f>IF($A$6&lt;4,VLOOKUP($A$7&amp;$A38,KPI_DATOS!$A:$F,C$6,0)/1000,VLOOKUP($A$7&amp;$A38,KPI_DATOS!$A:$F,C$6,0))</f>
        <v>130.40539999999999</v>
      </c>
      <c r="D38" s="53">
        <f>IF($A$6&lt;4,VLOOKUP($A$7&amp;$A38,KPI_DATOS!$A:$F,D$6,0)/1000,VLOOKUP($A$7&amp;$A38,KPI_DATOS!$A:$F,D$6,0))</f>
        <v>141.53370000000001</v>
      </c>
      <c r="E38" s="53">
        <f>IF($A$6&lt;4,VLOOKUP($A$7&amp;$A38,KPI_DATOS!$A:$F,E$6,0)/1000,VLOOKUP($A$7&amp;$A38,KPI_DATOS!$A:$F,E$6,0))</f>
        <v>134.45089999999999</v>
      </c>
      <c r="F38" s="8"/>
      <c r="G38" s="28">
        <f t="shared" si="0"/>
        <v>-5.0043205257829237</v>
      </c>
      <c r="H38" s="33"/>
    </row>
    <row r="39" spans="1:8" ht="25" customHeight="1" x14ac:dyDescent="0.35">
      <c r="A39" s="45" t="s">
        <v>97</v>
      </c>
      <c r="C39" s="53">
        <f>IF($A$6&lt;4,VLOOKUP($A$7&amp;$A39,KPI_DATOS!$A:$F,C$6,0)/1000,VLOOKUP($A$7&amp;$A39,KPI_DATOS!$A:$F,C$6,0))</f>
        <v>1014.769</v>
      </c>
      <c r="D39" s="53">
        <f>IF($A$6&lt;4,VLOOKUP($A$7&amp;$A39,KPI_DATOS!$A:$F,D$6,0)/1000,VLOOKUP($A$7&amp;$A39,KPI_DATOS!$A:$F,D$6,0))</f>
        <v>971.90909999999997</v>
      </c>
      <c r="E39" s="53">
        <f>IF($A$6&lt;4,VLOOKUP($A$7&amp;$A39,KPI_DATOS!$A:$F,E$6,0)/1000,VLOOKUP($A$7&amp;$A39,KPI_DATOS!$A:$F,E$6,0))</f>
        <v>1015.079</v>
      </c>
      <c r="F39" s="8"/>
      <c r="G39" s="28">
        <f t="shared" si="0"/>
        <v>4.4417631237324562</v>
      </c>
      <c r="H39" s="33"/>
    </row>
    <row r="40" spans="1:8" ht="25" customHeight="1" x14ac:dyDescent="0.35">
      <c r="A40" s="50" t="s">
        <v>98</v>
      </c>
      <c r="C40" s="53">
        <f>IF($A$6&lt;4,VLOOKUP($A$7&amp;$A40,KPI_DATOS!$A:$F,C$6,0)/1000,VLOOKUP($A$7&amp;$A40,KPI_DATOS!$A:$F,C$6,0))</f>
        <v>47.774470000000001</v>
      </c>
      <c r="D40" s="53">
        <f>IF($A$6&lt;4,VLOOKUP($A$7&amp;$A40,KPI_DATOS!$A:$F,D$6,0)/1000,VLOOKUP($A$7&amp;$A40,KPI_DATOS!$A:$F,D$6,0))</f>
        <v>41.958570000000002</v>
      </c>
      <c r="E40" s="53">
        <f>IF($A$6&lt;4,VLOOKUP($A$7&amp;$A40,KPI_DATOS!$A:$F,E$6,0)/1000,VLOOKUP($A$7&amp;$A40,KPI_DATOS!$A:$F,E$6,0))</f>
        <v>45.013030000000001</v>
      </c>
      <c r="F40" s="8"/>
      <c r="G40" s="28">
        <f t="shared" si="0"/>
        <v>7.2797047182494579</v>
      </c>
      <c r="H40" s="33"/>
    </row>
    <row r="41" spans="1:8" ht="25" customHeight="1" x14ac:dyDescent="0.35">
      <c r="A41" s="50" t="s">
        <v>99</v>
      </c>
      <c r="C41" s="53">
        <f>IF($A$6&lt;4,VLOOKUP($A$7&amp;$A41,KPI_DATOS!$A:$F,C$6,0)/1000,VLOOKUP($A$7&amp;$A41,KPI_DATOS!$A:$F,C$6,0))</f>
        <v>263.57569999999998</v>
      </c>
      <c r="D41" s="53">
        <f>IF($A$6&lt;4,VLOOKUP($A$7&amp;$A41,KPI_DATOS!$A:$F,D$6,0)/1000,VLOOKUP($A$7&amp;$A41,KPI_DATOS!$A:$F,D$6,0))</f>
        <v>253.31800000000001</v>
      </c>
      <c r="E41" s="53">
        <f>IF($A$6&lt;4,VLOOKUP($A$7&amp;$A41,KPI_DATOS!$A:$F,E$6,0)/1000,VLOOKUP($A$7&amp;$A41,KPI_DATOS!$A:$F,E$6,0))</f>
        <v>256.9665</v>
      </c>
      <c r="F41" s="8"/>
      <c r="G41" s="28">
        <f t="shared" si="0"/>
        <v>1.4402845435381506</v>
      </c>
      <c r="H41" s="33"/>
    </row>
    <row r="42" spans="1:8" ht="25" customHeight="1" x14ac:dyDescent="0.35">
      <c r="A42" s="50" t="s">
        <v>100</v>
      </c>
      <c r="C42" s="53">
        <f>IF($A$6&lt;4,VLOOKUP($A$7&amp;$A42,KPI_DATOS!$A:$F,C$6,0)/1000,VLOOKUP($A$7&amp;$A42,KPI_DATOS!$A:$F,C$6,0))</f>
        <v>41.734850000000002</v>
      </c>
      <c r="D42" s="53">
        <f>IF($A$6&lt;4,VLOOKUP($A$7&amp;$A42,KPI_DATOS!$A:$F,D$6,0)/1000,VLOOKUP($A$7&amp;$A42,KPI_DATOS!$A:$F,D$6,0))</f>
        <v>38.101930000000003</v>
      </c>
      <c r="E42" s="53">
        <f>IF($A$6&lt;4,VLOOKUP($A$7&amp;$A42,KPI_DATOS!$A:$F,E$6,0)/1000,VLOOKUP($A$7&amp;$A42,KPI_DATOS!$A:$F,E$6,0))</f>
        <v>39.826000000000001</v>
      </c>
      <c r="F42" s="8"/>
      <c r="G42" s="28">
        <f t="shared" si="0"/>
        <v>4.5248888967041712</v>
      </c>
      <c r="H42" s="33"/>
    </row>
    <row r="43" spans="1:8" ht="25" customHeight="1" x14ac:dyDescent="0.35">
      <c r="A43" s="50" t="s">
        <v>101</v>
      </c>
      <c r="C43" s="53">
        <f>IF($A$6&lt;4,VLOOKUP($A$7&amp;$A43,KPI_DATOS!$A:$F,C$6,0)/1000,VLOOKUP($A$7&amp;$A43,KPI_DATOS!$A:$F,C$6,0))</f>
        <v>664.26659999999993</v>
      </c>
      <c r="D43" s="53">
        <f>IF($A$6&lt;4,VLOOKUP($A$7&amp;$A43,KPI_DATOS!$A:$F,D$6,0)/1000,VLOOKUP($A$7&amp;$A43,KPI_DATOS!$A:$F,D$6,0))</f>
        <v>644.75149999999996</v>
      </c>
      <c r="E43" s="53">
        <f>IF($A$6&lt;4,VLOOKUP($A$7&amp;$A43,KPI_DATOS!$A:$F,E$6,0)/1000,VLOOKUP($A$7&amp;$A43,KPI_DATOS!$A:$F,E$6,0))</f>
        <v>674.57569999999998</v>
      </c>
      <c r="F43" s="8"/>
      <c r="G43" s="28">
        <f t="shared" si="0"/>
        <v>4.6256891220881169</v>
      </c>
      <c r="H43" s="33"/>
    </row>
    <row r="44" spans="1:8" ht="25" customHeight="1" x14ac:dyDescent="0.35">
      <c r="A44" s="45" t="s">
        <v>102</v>
      </c>
      <c r="C44" s="53">
        <f>IF($A$6&lt;4,VLOOKUP($A$7&amp;$A44,KPI_DATOS!$A:$F,C$6,0)/1000,VLOOKUP($A$7&amp;$A44,KPI_DATOS!$A:$F,C$6,0))</f>
        <v>117.608</v>
      </c>
      <c r="D44" s="53">
        <f>IF($A$6&lt;4,VLOOKUP($A$7&amp;$A44,KPI_DATOS!$A:$F,D$6,0)/1000,VLOOKUP($A$7&amp;$A44,KPI_DATOS!$A:$F,D$6,0))</f>
        <v>109.43680000000001</v>
      </c>
      <c r="E44" s="53">
        <f>IF($A$6&lt;4,VLOOKUP($A$7&amp;$A44,KPI_DATOS!$A:$F,E$6,0)/1000,VLOOKUP($A$7&amp;$A44,KPI_DATOS!$A:$F,E$6,0))</f>
        <v>143.72829999999999</v>
      </c>
      <c r="F44" s="8"/>
      <c r="G44" s="28">
        <f t="shared" si="0"/>
        <v>31.334523670282731</v>
      </c>
      <c r="H44" s="33"/>
    </row>
    <row r="45" spans="1:8" ht="25" customHeight="1" x14ac:dyDescent="0.35">
      <c r="A45" s="47" t="s">
        <v>103</v>
      </c>
      <c r="C45" s="53">
        <f>IF($A$6&lt;4,VLOOKUP($A$7&amp;$A45,KPI_DATOS!$A:$F,C$6,0)/1000,VLOOKUP($A$7&amp;$A45,KPI_DATOS!$A:$F,C$6,0))</f>
        <v>84.088250000000002</v>
      </c>
      <c r="D45" s="53">
        <f>IF($A$6&lt;4,VLOOKUP($A$7&amp;$A45,KPI_DATOS!$A:$F,D$6,0)/1000,VLOOKUP($A$7&amp;$A45,KPI_DATOS!$A:$F,D$6,0))</f>
        <v>77.405830000000009</v>
      </c>
      <c r="E45" s="53">
        <f>IF($A$6&lt;4,VLOOKUP($A$7&amp;$A45,KPI_DATOS!$A:$F,E$6,0)/1000,VLOOKUP($A$7&amp;$A45,KPI_DATOS!$A:$F,E$6,0))</f>
        <v>110.39689999999999</v>
      </c>
      <c r="F45" s="54"/>
      <c r="G45" s="28">
        <f t="shared" si="0"/>
        <v>42.620911112250816</v>
      </c>
      <c r="H45" s="33"/>
    </row>
    <row r="46" spans="1:8" ht="25" customHeight="1" x14ac:dyDescent="0.35">
      <c r="A46" s="48" t="s">
        <v>104</v>
      </c>
      <c r="C46" s="53">
        <f>IF($A$6&lt;4,VLOOKUP($A$7&amp;$A46,KPI_DATOS!$A:$F,C$6,0)/1000,VLOOKUP($A$7&amp;$A46,KPI_DATOS!$A:$F,C$6,0))</f>
        <v>12.464559999999999</v>
      </c>
      <c r="D46" s="53">
        <f>IF($A$6&lt;4,VLOOKUP($A$7&amp;$A46,KPI_DATOS!$A:$F,D$6,0)/1000,VLOOKUP($A$7&amp;$A46,KPI_DATOS!$A:$F,D$6,0))</f>
        <v>7.5414050000000001</v>
      </c>
      <c r="E46" s="53">
        <f>IF($A$6&lt;4,VLOOKUP($A$7&amp;$A46,KPI_DATOS!$A:$F,E$6,0)/1000,VLOOKUP($A$7&amp;$A46,KPI_DATOS!$A:$F,E$6,0))</f>
        <v>15.239330000000001</v>
      </c>
      <c r="F46" s="54"/>
      <c r="G46" s="28">
        <f t="shared" si="0"/>
        <v>102.07547532588426</v>
      </c>
      <c r="H46" s="33"/>
    </row>
    <row r="47" spans="1:8" ht="25" customHeight="1" x14ac:dyDescent="0.35">
      <c r="A47" s="48" t="s">
        <v>105</v>
      </c>
      <c r="C47" s="53">
        <f>IF($A$6&lt;4,VLOOKUP($A$7&amp;$A47,KPI_DATOS!$A:$F,C$6,0)/1000,VLOOKUP($A$7&amp;$A47,KPI_DATOS!$A:$F,C$6,0))</f>
        <v>8.0679820000000007</v>
      </c>
      <c r="D47" s="53">
        <f>IF($A$6&lt;4,VLOOKUP($A$7&amp;$A47,KPI_DATOS!$A:$F,D$6,0)/1000,VLOOKUP($A$7&amp;$A47,KPI_DATOS!$A:$F,D$6,0))</f>
        <v>9.0815750000000008</v>
      </c>
      <c r="E47" s="53">
        <f>IF($A$6&lt;4,VLOOKUP($A$7&amp;$A47,KPI_DATOS!$A:$F,E$6,0)/1000,VLOOKUP($A$7&amp;$A47,KPI_DATOS!$A:$F,E$6,0))</f>
        <v>20.344759999999997</v>
      </c>
      <c r="F47" s="54"/>
      <c r="G47" s="28">
        <f t="shared" si="0"/>
        <v>124.02237497350401</v>
      </c>
      <c r="H47" s="33"/>
    </row>
    <row r="48" spans="1:8" ht="25" customHeight="1" x14ac:dyDescent="0.35">
      <c r="A48" s="48" t="s">
        <v>106</v>
      </c>
      <c r="C48" s="53">
        <f>IF($A$6&lt;4,VLOOKUP($A$7&amp;$A48,KPI_DATOS!$A:$F,C$6,0)/1000,VLOOKUP($A$7&amp;$A48,KPI_DATOS!$A:$F,C$6,0))</f>
        <v>11.15288</v>
      </c>
      <c r="D48" s="53">
        <f>IF($A$6&lt;4,VLOOKUP($A$7&amp;$A48,KPI_DATOS!$A:$F,D$6,0)/1000,VLOOKUP($A$7&amp;$A48,KPI_DATOS!$A:$F,D$6,0))</f>
        <v>11.085559999999999</v>
      </c>
      <c r="E48" s="53">
        <f>IF($A$6&lt;4,VLOOKUP($A$7&amp;$A48,KPI_DATOS!$A:$F,E$6,0)/1000,VLOOKUP($A$7&amp;$A48,KPI_DATOS!$A:$F,E$6,0))</f>
        <v>13.281409999999999</v>
      </c>
      <c r="F48" s="54"/>
      <c r="G48" s="28">
        <f t="shared" si="0"/>
        <v>19.80820093887905</v>
      </c>
      <c r="H48" s="33"/>
    </row>
    <row r="49" spans="1:8" ht="25" customHeight="1" x14ac:dyDescent="0.35">
      <c r="A49" s="48" t="s">
        <v>107</v>
      </c>
      <c r="C49" s="53">
        <f>IF($A$6&lt;4,VLOOKUP($A$7&amp;$A49,KPI_DATOS!$A:$F,C$6,0)/1000,VLOOKUP($A$7&amp;$A49,KPI_DATOS!$A:$F,C$6,0))</f>
        <v>9.5523400000000009</v>
      </c>
      <c r="D49" s="53">
        <f>IF($A$6&lt;4,VLOOKUP($A$7&amp;$A49,KPI_DATOS!$A:$F,D$6,0)/1000,VLOOKUP($A$7&amp;$A49,KPI_DATOS!$A:$F,D$6,0))</f>
        <v>10.21881</v>
      </c>
      <c r="E49" s="53">
        <f>IF($A$6&lt;4,VLOOKUP($A$7&amp;$A49,KPI_DATOS!$A:$F,E$6,0)/1000,VLOOKUP($A$7&amp;$A49,KPI_DATOS!$A:$F,E$6,0))</f>
        <v>12.402200000000001</v>
      </c>
      <c r="F49" s="54"/>
      <c r="G49" s="28">
        <f t="shared" si="0"/>
        <v>21.36638219127278</v>
      </c>
      <c r="H49" s="33"/>
    </row>
    <row r="50" spans="1:8" ht="25" customHeight="1" x14ac:dyDescent="0.35">
      <c r="A50" s="48" t="s">
        <v>108</v>
      </c>
      <c r="C50" s="53">
        <f>IF($A$6&lt;4,VLOOKUP($A$7&amp;$A50,KPI_DATOS!$A:$F,C$6,0)/1000,VLOOKUP($A$7&amp;$A50,KPI_DATOS!$A:$F,C$6,0))</f>
        <v>5.3385009999999999</v>
      </c>
      <c r="D50" s="53">
        <f>IF($A$6&lt;4,VLOOKUP($A$7&amp;$A50,KPI_DATOS!$A:$F,D$6,0)/1000,VLOOKUP($A$7&amp;$A50,KPI_DATOS!$A:$F,D$6,0))</f>
        <v>5.7296909999999999</v>
      </c>
      <c r="E50" s="53">
        <f>IF($A$6&lt;4,VLOOKUP($A$7&amp;$A50,KPI_DATOS!$A:$F,E$6,0)/1000,VLOOKUP($A$7&amp;$A50,KPI_DATOS!$A:$F,E$6,0))</f>
        <v>7.0987939999999998</v>
      </c>
      <c r="F50" s="54"/>
      <c r="G50" s="28">
        <f t="shared" si="0"/>
        <v>23.894883685699632</v>
      </c>
      <c r="H50" s="33"/>
    </row>
    <row r="51" spans="1:8" ht="25" customHeight="1" x14ac:dyDescent="0.35">
      <c r="A51" s="48" t="s">
        <v>109</v>
      </c>
      <c r="C51" s="53">
        <f>IF($A$6&lt;4,VLOOKUP($A$7&amp;$A51,KPI_DATOS!$A:$F,C$6,0)/1000,VLOOKUP($A$7&amp;$A51,KPI_DATOS!$A:$F,C$6,0))</f>
        <v>16.048999999999999</v>
      </c>
      <c r="D51" s="53">
        <f>IF($A$6&lt;4,VLOOKUP($A$7&amp;$A51,KPI_DATOS!$A:$F,D$6,0)/1000,VLOOKUP($A$7&amp;$A51,KPI_DATOS!$A:$F,D$6,0))</f>
        <v>14.060120000000001</v>
      </c>
      <c r="E51" s="53">
        <f>IF($A$6&lt;4,VLOOKUP($A$7&amp;$A51,KPI_DATOS!$A:$F,E$6,0)/1000,VLOOKUP($A$7&amp;$A51,KPI_DATOS!$A:$F,E$6,0))</f>
        <v>12.006270000000001</v>
      </c>
      <c r="F51" s="54"/>
      <c r="G51" s="28">
        <f t="shared" si="0"/>
        <v>-14.607627815409829</v>
      </c>
      <c r="H51" s="33"/>
    </row>
    <row r="52" spans="1:8" ht="25" customHeight="1" x14ac:dyDescent="0.35">
      <c r="A52" s="48" t="s">
        <v>110</v>
      </c>
      <c r="C52" s="53">
        <f>IF($A$6&lt;4,VLOOKUP($A$7&amp;$A52,KPI_DATOS!$A:$F,C$6,0)/1000,VLOOKUP($A$7&amp;$A52,KPI_DATOS!$A:$F,C$6,0))</f>
        <v>21.635580000000001</v>
      </c>
      <c r="D52" s="53">
        <f>IF($A$6&lt;4,VLOOKUP($A$7&amp;$A52,KPI_DATOS!$A:$F,D$6,0)/1000,VLOOKUP($A$7&amp;$A52,KPI_DATOS!$A:$F,D$6,0))</f>
        <v>19.930490000000002</v>
      </c>
      <c r="E52" s="53">
        <f>IF($A$6&lt;4,VLOOKUP($A$7&amp;$A52,KPI_DATOS!$A:$F,E$6,0)/1000,VLOOKUP($A$7&amp;$A52,KPI_DATOS!$A:$F,E$6,0))</f>
        <v>31.001919999999998</v>
      </c>
      <c r="F52" s="54"/>
      <c r="G52" s="28">
        <f t="shared" si="0"/>
        <v>55.550214771438114</v>
      </c>
      <c r="H52" s="33"/>
    </row>
    <row r="53" spans="1:8" ht="25" customHeight="1" x14ac:dyDescent="0.35">
      <c r="A53" s="47" t="s">
        <v>111</v>
      </c>
      <c r="C53" s="53">
        <f>IF($A$6&lt;4,VLOOKUP($A$7&amp;$A53,KPI_DATOS!$A:$F,C$6,0)/1000,VLOOKUP($A$7&amp;$A53,KPI_DATOS!$A:$F,C$6,0))</f>
        <v>33.519779999999997</v>
      </c>
      <c r="D53" s="53">
        <f>IF($A$6&lt;4,VLOOKUP($A$7&amp;$A53,KPI_DATOS!$A:$F,D$6,0)/1000,VLOOKUP($A$7&amp;$A53,KPI_DATOS!$A:$F,D$6,0))</f>
        <v>32.030999999999999</v>
      </c>
      <c r="E53" s="53">
        <f>IF($A$6&lt;4,VLOOKUP($A$7&amp;$A53,KPI_DATOS!$A:$F,E$6,0)/1000,VLOOKUP($A$7&amp;$A53,KPI_DATOS!$A:$F,E$6,0))</f>
        <v>33.33135</v>
      </c>
      <c r="F53" s="55"/>
      <c r="G53" s="28">
        <f t="shared" si="0"/>
        <v>4.0596609534513384</v>
      </c>
    </row>
    <row r="54" spans="1:8" ht="25" customHeight="1" x14ac:dyDescent="0.35">
      <c r="A54" s="45" t="s">
        <v>112</v>
      </c>
      <c r="C54" s="53">
        <f>IF($A$6&lt;4,VLOOKUP($A$7&amp;$A54,KPI_DATOS!$A:$F,C$6,0)/1000,VLOOKUP($A$7&amp;$A54,KPI_DATOS!$A:$F,C$6,0))</f>
        <v>1540.097</v>
      </c>
      <c r="D54" s="53">
        <f>IF($A$6&lt;4,VLOOKUP($A$7&amp;$A54,KPI_DATOS!$A:$F,D$6,0)/1000,VLOOKUP($A$7&amp;$A54,KPI_DATOS!$A:$F,D$6,0))</f>
        <v>1550.104</v>
      </c>
      <c r="E54" s="53">
        <f>IF($A$6&lt;4,VLOOKUP($A$7&amp;$A54,KPI_DATOS!$A:$F,E$6,0)/1000,VLOOKUP($A$7&amp;$A54,KPI_DATOS!$A:$F,E$6,0))</f>
        <v>1621.277</v>
      </c>
      <c r="F54" s="56"/>
      <c r="G54" s="28">
        <f t="shared" si="0"/>
        <v>4.5914983768831075</v>
      </c>
    </row>
    <row r="55" spans="1:8" ht="25" customHeight="1" x14ac:dyDescent="0.35">
      <c r="A55" s="50" t="s">
        <v>113</v>
      </c>
      <c r="C55" s="53">
        <f>IF($A$6&lt;4,VLOOKUP($A$7&amp;$A55,KPI_DATOS!$A:$F,C$6,0)/1000,VLOOKUP($A$7&amp;$A55,KPI_DATOS!$A:$F,C$6,0))</f>
        <v>346.0874</v>
      </c>
      <c r="D55" s="53">
        <f>IF($A$6&lt;4,VLOOKUP($A$7&amp;$A55,KPI_DATOS!$A:$F,D$6,0)/1000,VLOOKUP($A$7&amp;$A55,KPI_DATOS!$A:$F,D$6,0))</f>
        <v>365.68640000000005</v>
      </c>
      <c r="E55" s="53">
        <f>IF($A$6&lt;4,VLOOKUP($A$7&amp;$A55,KPI_DATOS!$A:$F,E$6,0)/1000,VLOOKUP($A$7&amp;$A55,KPI_DATOS!$A:$F,E$6,0))</f>
        <v>400.28340000000003</v>
      </c>
      <c r="F55" s="56"/>
      <c r="G55" s="28">
        <f t="shared" si="0"/>
        <v>9.4608385764414429</v>
      </c>
    </row>
    <row r="56" spans="1:8" ht="25" customHeight="1" x14ac:dyDescent="0.35">
      <c r="A56" s="50" t="s">
        <v>114</v>
      </c>
      <c r="C56" s="53">
        <f>IF($A$6&lt;4,VLOOKUP($A$7&amp;$A56,KPI_DATOS!$A:$F,C$6,0)/1000,VLOOKUP($A$7&amp;$A56,KPI_DATOS!$A:$F,C$6,0))</f>
        <v>12.527209999999998</v>
      </c>
      <c r="D56" s="53">
        <f>IF($A$6&lt;4,VLOOKUP($A$7&amp;$A56,KPI_DATOS!$A:$F,D$6,0)/1000,VLOOKUP($A$7&amp;$A56,KPI_DATOS!$A:$F,D$6,0))</f>
        <v>11.305999999999999</v>
      </c>
      <c r="E56" s="53">
        <f>IF($A$6&lt;4,VLOOKUP($A$7&amp;$A56,KPI_DATOS!$A:$F,E$6,0)/1000,VLOOKUP($A$7&amp;$A56,KPI_DATOS!$A:$F,E$6,0))</f>
        <v>16.394749999999998</v>
      </c>
      <c r="F56" s="56"/>
      <c r="G56" s="28">
        <f t="shared" si="0"/>
        <v>45.009287104192452</v>
      </c>
    </row>
    <row r="57" spans="1:8" ht="25" customHeight="1" x14ac:dyDescent="0.35">
      <c r="A57" s="50" t="s">
        <v>115</v>
      </c>
      <c r="C57" s="53">
        <f>IF($A$6&lt;4,VLOOKUP($A$7&amp;$A57,KPI_DATOS!$A:$F,C$6,0)/1000,VLOOKUP($A$7&amp;$A57,KPI_DATOS!$A:$F,C$6,0))</f>
        <v>824.60990000000004</v>
      </c>
      <c r="D57" s="53">
        <f>IF($A$6&lt;4,VLOOKUP($A$7&amp;$A57,KPI_DATOS!$A:$F,D$6,0)/1000,VLOOKUP($A$7&amp;$A57,KPI_DATOS!$A:$F,D$6,0))</f>
        <v>808.16750000000002</v>
      </c>
      <c r="E57" s="53">
        <f>IF($A$6&lt;4,VLOOKUP($A$7&amp;$A57,KPI_DATOS!$A:$F,E$6,0)/1000,VLOOKUP($A$7&amp;$A57,KPI_DATOS!$A:$F,E$6,0))</f>
        <v>840.0249</v>
      </c>
      <c r="F57" s="56"/>
      <c r="G57" s="28">
        <f t="shared" si="0"/>
        <v>3.9419303547841178</v>
      </c>
    </row>
    <row r="58" spans="1:8" ht="25" customHeight="1" x14ac:dyDescent="0.35">
      <c r="A58" s="50" t="s">
        <v>116</v>
      </c>
      <c r="C58" s="53">
        <f>IF($A$6&lt;4,VLOOKUP($A$7&amp;$A58,KPI_DATOS!$A:$F,C$6,0)/1000,VLOOKUP($A$7&amp;$A58,KPI_DATOS!$A:$F,C$6,0))</f>
        <v>352.78320000000002</v>
      </c>
      <c r="D58" s="53">
        <f>IF($A$6&lt;4,VLOOKUP($A$7&amp;$A58,KPI_DATOS!$A:$F,D$6,0)/1000,VLOOKUP($A$7&amp;$A58,KPI_DATOS!$A:$F,D$6,0))</f>
        <v>372.56180000000001</v>
      </c>
      <c r="E58" s="53">
        <f>IF($A$6&lt;4,VLOOKUP($A$7&amp;$A58,KPI_DATOS!$A:$F,E$6,0)/1000,VLOOKUP($A$7&amp;$A58,KPI_DATOS!$A:$F,E$6,0))</f>
        <v>392.19990000000001</v>
      </c>
      <c r="F58" s="56"/>
      <c r="G58" s="28">
        <f t="shared" si="0"/>
        <v>5.2710986472579879</v>
      </c>
    </row>
    <row r="59" spans="1:8" ht="25" customHeight="1" x14ac:dyDescent="0.35">
      <c r="A59" s="50" t="s">
        <v>117</v>
      </c>
      <c r="C59" s="53">
        <f>IF($A$6&lt;4,VLOOKUP($A$7&amp;$A59,KPI_DATOS!$A:$F,C$6,0)/1000,VLOOKUP($A$7&amp;$A59,KPI_DATOS!$A:$F,C$6,0))</f>
        <v>145.44029999999998</v>
      </c>
      <c r="D59" s="53">
        <f>IF($A$6&lt;4,VLOOKUP($A$7&amp;$A59,KPI_DATOS!$A:$F,D$6,0)/1000,VLOOKUP($A$7&amp;$A59,KPI_DATOS!$A:$F,D$6,0))</f>
        <v>147.5573</v>
      </c>
      <c r="E59" s="53">
        <f>IF($A$6&lt;4,VLOOKUP($A$7&amp;$A59,KPI_DATOS!$A:$F,E$6,0)/1000,VLOOKUP($A$7&amp;$A59,KPI_DATOS!$A:$F,E$6,0))</f>
        <v>147.63820000000001</v>
      </c>
      <c r="F59" s="56"/>
      <c r="G59" s="28">
        <f t="shared" si="0"/>
        <v>5.4826159058229962E-2</v>
      </c>
    </row>
    <row r="60" spans="1:8" ht="25" customHeight="1" x14ac:dyDescent="0.35">
      <c r="A60" s="50" t="s">
        <v>118</v>
      </c>
      <c r="C60" s="53">
        <f>IF($A$6&lt;4,VLOOKUP($A$7&amp;$A60,KPI_DATOS!$A:$F,C$6,0)/1000,VLOOKUP($A$7&amp;$A60,KPI_DATOS!$A:$F,C$6,0))</f>
        <v>343.0326</v>
      </c>
      <c r="D60" s="53">
        <f>IF($A$6&lt;4,VLOOKUP($A$7&amp;$A60,KPI_DATOS!$A:$F,D$6,0)/1000,VLOOKUP($A$7&amp;$A60,KPI_DATOS!$A:$F,D$6,0))</f>
        <v>348.87009999999998</v>
      </c>
      <c r="E60" s="53">
        <f>IF($A$6&lt;4,VLOOKUP($A$7&amp;$A60,KPI_DATOS!$A:$F,E$6,0)/1000,VLOOKUP($A$7&amp;$A60,KPI_DATOS!$A:$F,E$6,0))</f>
        <v>356.02840000000003</v>
      </c>
      <c r="F60" s="56"/>
      <c r="G60" s="28">
        <f t="shared" si="0"/>
        <v>2.0518525376637564</v>
      </c>
    </row>
    <row r="61" spans="1:8" ht="25" customHeight="1" x14ac:dyDescent="0.35">
      <c r="A61" s="50" t="s">
        <v>119</v>
      </c>
      <c r="C61" s="53">
        <f>IF($A$6&lt;4,VLOOKUP($A$7&amp;$A61,KPI_DATOS!$A:$F,C$6,0)/1000,VLOOKUP($A$7&amp;$A61,KPI_DATOS!$A:$F,C$6,0))</f>
        <v>89.013929999999988</v>
      </c>
      <c r="D61" s="53">
        <f>IF($A$6&lt;4,VLOOKUP($A$7&amp;$A61,KPI_DATOS!$A:$F,D$6,0)/1000,VLOOKUP($A$7&amp;$A61,KPI_DATOS!$A:$F,D$6,0))</f>
        <v>88.886830000000003</v>
      </c>
      <c r="E61" s="53">
        <f>IF($A$6&lt;4,VLOOKUP($A$7&amp;$A61,KPI_DATOS!$A:$F,E$6,0)/1000,VLOOKUP($A$7&amp;$A61,KPI_DATOS!$A:$F,E$6,0))</f>
        <v>86.695899999999995</v>
      </c>
      <c r="F61" s="56"/>
      <c r="G61" s="28">
        <f t="shared" si="0"/>
        <v>-2.4648533421655516</v>
      </c>
    </row>
    <row r="62" spans="1:8" ht="25" customHeight="1" x14ac:dyDescent="0.35">
      <c r="A62" s="50" t="s">
        <v>120</v>
      </c>
      <c r="C62" s="53">
        <f>IF($A$6&lt;4,VLOOKUP($A$7&amp;$A62,KPI_DATOS!$A:$F,C$6,0)/1000,VLOOKUP($A$7&amp;$A62,KPI_DATOS!$A:$F,C$6,0))</f>
        <v>14.209070000000001</v>
      </c>
      <c r="D62" s="53">
        <f>IF($A$6&lt;4,VLOOKUP($A$7&amp;$A62,KPI_DATOS!$A:$F,D$6,0)/1000,VLOOKUP($A$7&amp;$A62,KPI_DATOS!$A:$F,D$6,0))</f>
        <v>12.892379999999999</v>
      </c>
      <c r="E62" s="53">
        <f>IF($A$6&lt;4,VLOOKUP($A$7&amp;$A62,KPI_DATOS!$A:$F,E$6,0)/1000,VLOOKUP($A$7&amp;$A62,KPI_DATOS!$A:$F,E$6,0))</f>
        <v>12.663219999999999</v>
      </c>
      <c r="F62" s="56"/>
      <c r="G62" s="28">
        <f t="shared" si="0"/>
        <v>-1.7774840642301948</v>
      </c>
    </row>
    <row r="63" spans="1:8" ht="25" customHeight="1" x14ac:dyDescent="0.35">
      <c r="A63" s="50" t="s">
        <v>121</v>
      </c>
      <c r="C63" s="53">
        <f>IF($A$6&lt;4,VLOOKUP($A$7&amp;$A63,KPI_DATOS!$A:$F,C$6,0)/1000,VLOOKUP($A$7&amp;$A63,KPI_DATOS!$A:$F,C$6,0))</f>
        <v>287.12379999999996</v>
      </c>
      <c r="D63" s="53">
        <f>IF($A$6&lt;4,VLOOKUP($A$7&amp;$A63,KPI_DATOS!$A:$F,D$6,0)/1000,VLOOKUP($A$7&amp;$A63,KPI_DATOS!$A:$F,D$6,0))</f>
        <v>276.00099999999998</v>
      </c>
      <c r="E63" s="53">
        <f>IF($A$6&lt;4,VLOOKUP($A$7&amp;$A63,KPI_DATOS!$A:$F,E$6,0)/1000,VLOOKUP($A$7&amp;$A63,KPI_DATOS!$A:$F,E$6,0))</f>
        <v>291.9187</v>
      </c>
      <c r="F63" s="56"/>
      <c r="G63" s="28">
        <f t="shared" si="0"/>
        <v>5.7672617128198933</v>
      </c>
    </row>
    <row r="64" spans="1:8" ht="25" customHeight="1" x14ac:dyDescent="0.35">
      <c r="A64" s="45" t="s">
        <v>122</v>
      </c>
      <c r="C64" s="53">
        <f>IF($A$6&lt;4,VLOOKUP($A$7&amp;$A64,KPI_DATOS!$A:$F,C$6,0)/1000,VLOOKUP($A$7&amp;$A64,KPI_DATOS!$A:$F,C$6,0))</f>
        <v>182.86600000000001</v>
      </c>
      <c r="D64" s="53">
        <f>IF($A$6&lt;4,VLOOKUP($A$7&amp;$A64,KPI_DATOS!$A:$F,D$6,0)/1000,VLOOKUP($A$7&amp;$A64,KPI_DATOS!$A:$F,D$6,0))</f>
        <v>190.31789999999998</v>
      </c>
      <c r="E64" s="53">
        <f>IF($A$6&lt;4,VLOOKUP($A$7&amp;$A64,KPI_DATOS!$A:$F,E$6,0)/1000,VLOOKUP($A$7&amp;$A64,KPI_DATOS!$A:$F,E$6,0))</f>
        <v>210.05339999999998</v>
      </c>
      <c r="F64" s="56"/>
      <c r="G64" s="28">
        <f t="shared" si="0"/>
        <v>10.369755025670212</v>
      </c>
    </row>
    <row r="65" spans="1:7" ht="25" customHeight="1" x14ac:dyDescent="0.35">
      <c r="A65" s="45" t="s">
        <v>123</v>
      </c>
      <c r="C65" s="53">
        <f>IF($A$6&lt;4,VLOOKUP($A$7&amp;$A65,KPI_DATOS!$A:$F,C$6,0)/1000,VLOOKUP($A$7&amp;$A65,KPI_DATOS!$A:$F,C$6,0))</f>
        <v>1868.8910000000001</v>
      </c>
      <c r="D65" s="53">
        <f>IF($A$6&lt;4,VLOOKUP($A$7&amp;$A65,KPI_DATOS!$A:$F,D$6,0)/1000,VLOOKUP($A$7&amp;$A65,KPI_DATOS!$A:$F,D$6,0))</f>
        <v>1850.825</v>
      </c>
      <c r="E65" s="53">
        <f>IF($A$6&lt;4,VLOOKUP($A$7&amp;$A65,KPI_DATOS!$A:$F,E$6,0)/1000,VLOOKUP($A$7&amp;$A65,KPI_DATOS!$A:$F,E$6,0))</f>
        <v>1895.557</v>
      </c>
      <c r="F65" s="56"/>
      <c r="G65" s="28">
        <f t="shared" si="0"/>
        <v>2.4168681533910608</v>
      </c>
    </row>
    <row r="66" spans="1:7" ht="25" customHeight="1" x14ac:dyDescent="0.35">
      <c r="A66" s="45" t="s">
        <v>124</v>
      </c>
      <c r="C66" s="53">
        <f>IF($A$6&lt;4,VLOOKUP($A$7&amp;$A66,KPI_DATOS!$A:$F,C$6,0)/1000,VLOOKUP($A$7&amp;$A66,KPI_DATOS!$A:$F,C$6,0))</f>
        <v>98.820139999999995</v>
      </c>
      <c r="D66" s="53">
        <f>IF($A$6&lt;4,VLOOKUP($A$7&amp;$A66,KPI_DATOS!$A:$F,D$6,0)/1000,VLOOKUP($A$7&amp;$A66,KPI_DATOS!$A:$F,D$6,0))</f>
        <v>96.595679999999987</v>
      </c>
      <c r="E66" s="53">
        <f>IF($A$6&lt;4,VLOOKUP($A$7&amp;$A66,KPI_DATOS!$A:$F,E$6,0)/1000,VLOOKUP($A$7&amp;$A66,KPI_DATOS!$A:$F,E$6,0))</f>
        <v>96.258740000000003</v>
      </c>
      <c r="F66" s="56"/>
      <c r="G66" s="28">
        <f t="shared" si="0"/>
        <v>-0.34881477101251779</v>
      </c>
    </row>
    <row r="67" spans="1:7" ht="25" customHeight="1" x14ac:dyDescent="0.35">
      <c r="A67" s="45" t="s">
        <v>125</v>
      </c>
      <c r="C67" s="53">
        <f>IF($A$6&lt;4,VLOOKUP($A$7&amp;$A67,KPI_DATOS!$A:$F,C$6,0)/1000,VLOOKUP($A$7&amp;$A67,KPI_DATOS!$A:$F,C$6,0))</f>
        <v>228.94409999999999</v>
      </c>
      <c r="D67" s="53">
        <f>IF($A$6&lt;4,VLOOKUP($A$7&amp;$A67,KPI_DATOS!$A:$F,D$6,0)/1000,VLOOKUP($A$7&amp;$A67,KPI_DATOS!$A:$F,D$6,0))</f>
        <v>208.56870000000001</v>
      </c>
      <c r="E67" s="53">
        <f>IF($A$6&lt;4,VLOOKUP($A$7&amp;$A67,KPI_DATOS!$A:$F,E$6,0)/1000,VLOOKUP($A$7&amp;$A67,KPI_DATOS!$A:$F,E$6,0))</f>
        <v>245.96950000000001</v>
      </c>
      <c r="F67" s="56"/>
      <c r="G67" s="28">
        <f t="shared" si="0"/>
        <v>17.932125002457223</v>
      </c>
    </row>
    <row r="68" spans="1:7" ht="25" customHeight="1" x14ac:dyDescent="0.35">
      <c r="A68" s="45" t="s">
        <v>126</v>
      </c>
      <c r="C68" s="53">
        <f>IF($A$6&lt;4,VLOOKUP($A$7&amp;$A68,KPI_DATOS!$A:$F,C$6,0)/1000,VLOOKUP($A$7&amp;$A68,KPI_DATOS!$A:$F,C$6,0))</f>
        <v>44.79907</v>
      </c>
      <c r="D68" s="53">
        <f>IF($A$6&lt;4,VLOOKUP($A$7&amp;$A68,KPI_DATOS!$A:$F,D$6,0)/1000,VLOOKUP($A$7&amp;$A68,KPI_DATOS!$A:$F,D$6,0))</f>
        <v>48.675580000000004</v>
      </c>
      <c r="E68" s="53">
        <f>IF($A$6&lt;4,VLOOKUP($A$7&amp;$A68,KPI_DATOS!$A:$F,E$6,0)/1000,VLOOKUP($A$7&amp;$A68,KPI_DATOS!$A:$F,E$6,0))</f>
        <v>55.297789999999999</v>
      </c>
      <c r="F68" s="56"/>
      <c r="G68" s="28">
        <f t="shared" si="0"/>
        <v>13.604789095476622</v>
      </c>
    </row>
    <row r="69" spans="1:7" ht="25" customHeight="1" x14ac:dyDescent="0.35">
      <c r="A69" s="51" t="s">
        <v>127</v>
      </c>
      <c r="C69" s="53">
        <f>IF($A$6&lt;4,VLOOKUP($A$7&amp;$A69,KPI_DATOS!$A:$F,C$6,0)/1000,VLOOKUP($A$7&amp;$A69,KPI_DATOS!$A:$F,C$6,0))</f>
        <v>427.57380000000001</v>
      </c>
      <c r="D69" s="53">
        <f>IF($A$6&lt;4,VLOOKUP($A$7&amp;$A69,KPI_DATOS!$A:$F,D$6,0)/1000,VLOOKUP($A$7&amp;$A69,KPI_DATOS!$A:$F,D$6,0))</f>
        <v>422.63309999999996</v>
      </c>
      <c r="E69" s="53">
        <f>IF($A$6&lt;4,VLOOKUP($A$7&amp;$A69,KPI_DATOS!$A:$F,E$6,0)/1000,VLOOKUP($A$7&amp;$A69,KPI_DATOS!$A:$F,E$6,0))</f>
        <v>423.87420000000003</v>
      </c>
      <c r="F69" s="56"/>
      <c r="G69" s="28">
        <f t="shared" si="0"/>
        <v>0.29365896802688862</v>
      </c>
    </row>
    <row r="70" spans="1:7" ht="25" customHeight="1" x14ac:dyDescent="0.35">
      <c r="A70" s="51" t="s">
        <v>128</v>
      </c>
      <c r="C70" s="53">
        <f>IF($A$6&lt;4,VLOOKUP($A$7&amp;$A70,KPI_DATOS!$A:$F,C$6,0)/1000,VLOOKUP($A$7&amp;$A70,KPI_DATOS!$A:$F,C$6,0))</f>
        <v>1584.6824562047</v>
      </c>
      <c r="D70" s="53">
        <f>IF($A$6&lt;4,VLOOKUP($A$7&amp;$A70,KPI_DATOS!$A:$F,D$6,0)/1000,VLOOKUP($A$7&amp;$A70,KPI_DATOS!$A:$F,D$6,0))</f>
        <v>1566.84952528549</v>
      </c>
      <c r="E70" s="53">
        <f>IF($A$6&lt;4,VLOOKUP($A$7&amp;$A70,KPI_DATOS!$A:$F,E$6,0)/1000,VLOOKUP($A$7&amp;$A70,KPI_DATOS!$A:$F,E$6,0))</f>
        <v>1624.9800751801802</v>
      </c>
      <c r="F70" s="56"/>
      <c r="G70" s="28">
        <f t="shared" si="0"/>
        <v>3.7100276035823221</v>
      </c>
    </row>
    <row r="71" spans="1:7" ht="25" customHeight="1" x14ac:dyDescent="0.35">
      <c r="A71" s="51" t="s">
        <v>129</v>
      </c>
      <c r="C71" s="53">
        <f>IF($A$6&lt;4,VLOOKUP($A$7&amp;$A71,KPI_DATOS!$A:$F,C$6,0)/1000,VLOOKUP($A$7&amp;$A71,KPI_DATOS!$A:$F,C$6,0))</f>
        <v>256.13703278290001</v>
      </c>
      <c r="D71" s="53">
        <f>IF($A$6&lt;4,VLOOKUP($A$7&amp;$A71,KPI_DATOS!$A:$F,D$6,0)/1000,VLOOKUP($A$7&amp;$A71,KPI_DATOS!$A:$F,D$6,0))</f>
        <v>250.95625901949998</v>
      </c>
      <c r="E71" s="53">
        <f>IF($A$6&lt;4,VLOOKUP($A$7&amp;$A71,KPI_DATOS!$A:$F,E$6,0)/1000,VLOOKUP($A$7&amp;$A71,KPI_DATOS!$A:$F,E$6,0))</f>
        <v>268.52658438035002</v>
      </c>
      <c r="F71" s="56"/>
      <c r="G71" s="28">
        <f t="shared" si="0"/>
        <v>7.0013497290317694</v>
      </c>
    </row>
    <row r="72" spans="1:7" ht="25" customHeight="1" x14ac:dyDescent="0.35">
      <c r="A72" s="51" t="s">
        <v>130</v>
      </c>
      <c r="C72" s="53">
        <f>IF($A$6&lt;4,VLOOKUP($A$7&amp;$A72,KPI_DATOS!$A:$F,C$6,0)/1000,VLOOKUP($A$7&amp;$A72,KPI_DATOS!$A:$F,C$6,0))</f>
        <v>225.99090316604997</v>
      </c>
      <c r="D72" s="53">
        <f>IF($A$6&lt;4,VLOOKUP($A$7&amp;$A72,KPI_DATOS!$A:$F,D$6,0)/1000,VLOOKUP($A$7&amp;$A72,KPI_DATOS!$A:$F,D$6,0))</f>
        <v>222.69414057390003</v>
      </c>
      <c r="E72" s="53">
        <f>IF($A$6&lt;4,VLOOKUP($A$7&amp;$A72,KPI_DATOS!$A:$F,E$6,0)/1000,VLOOKUP($A$7&amp;$A72,KPI_DATOS!$A:$F,E$6,0))</f>
        <v>237.72796308525</v>
      </c>
      <c r="F72" s="56"/>
      <c r="G72" s="28">
        <f t="shared" si="0"/>
        <v>6.7508837334501193</v>
      </c>
    </row>
    <row r="73" spans="1:7" ht="25" customHeight="1" x14ac:dyDescent="0.35">
      <c r="A73" s="52" t="s">
        <v>139</v>
      </c>
      <c r="C73" s="53">
        <f>IF($A$6&lt;4,VLOOKUP($A$7&amp;$A73,KPI_DATOS!$A:$F,C$6,0)/1000,VLOOKUP($A$7&amp;$A73,KPI_DATOS!$A:$F,C$6,0))</f>
        <v>88.346811212750012</v>
      </c>
      <c r="D73" s="53">
        <f>IF($A$6&lt;4,VLOOKUP($A$7&amp;$A73,KPI_DATOS!$A:$F,D$6,0)/1000,VLOOKUP($A$7&amp;$A73,KPI_DATOS!$A:$F,D$6,0))</f>
        <v>84.859903791999997</v>
      </c>
      <c r="E73" s="53">
        <f>IF($A$6&lt;4,VLOOKUP($A$7&amp;$A73,KPI_DATOS!$A:$F,E$6,0)/1000,VLOOKUP($A$7&amp;$A73,KPI_DATOS!$A:$F,E$6,0))</f>
        <v>89.601029034500002</v>
      </c>
      <c r="F73" s="56"/>
      <c r="G73" s="28">
        <f t="shared" ref="G73:G79" si="1">IFERROR(IF(A71=4,(E73-D73),((E73/D73-1)*100)),"-")</f>
        <v>5.5870028489791501</v>
      </c>
    </row>
    <row r="74" spans="1:7" ht="25" customHeight="1" x14ac:dyDescent="0.35">
      <c r="A74" s="52" t="s">
        <v>140</v>
      </c>
      <c r="C74" s="53">
        <f>IF($A$6&lt;4,VLOOKUP($A$7&amp;$A74,KPI_DATOS!$A:$F,C$6,0)/1000,VLOOKUP($A$7&amp;$A74,KPI_DATOS!$A:$F,C$6,0))</f>
        <v>76.785369432799996</v>
      </c>
      <c r="D74" s="53">
        <f>IF($A$6&lt;4,VLOOKUP($A$7&amp;$A74,KPI_DATOS!$A:$F,D$6,0)/1000,VLOOKUP($A$7&amp;$A74,KPI_DATOS!$A:$F,D$6,0))</f>
        <v>75.301953811499999</v>
      </c>
      <c r="E74" s="53">
        <f>IF($A$6&lt;4,VLOOKUP($A$7&amp;$A74,KPI_DATOS!$A:$F,E$6,0)/1000,VLOOKUP($A$7&amp;$A74,KPI_DATOS!$A:$F,E$6,0))</f>
        <v>81.533542847000007</v>
      </c>
      <c r="F74" s="56"/>
      <c r="G74" s="28">
        <f t="shared" si="1"/>
        <v>8.2754679262363684</v>
      </c>
    </row>
    <row r="75" spans="1:7" ht="25" customHeight="1" x14ac:dyDescent="0.35">
      <c r="A75" s="51" t="s">
        <v>133</v>
      </c>
      <c r="C75" s="53">
        <f>IF($A$6&lt;4,VLOOKUP($A$7&amp;$A75,KPI_DATOS!$A:$F,C$6,0)/1000,VLOOKUP($A$7&amp;$A75,KPI_DATOS!$A:$F,C$6,0))</f>
        <v>30.107049904499998</v>
      </c>
      <c r="D75" s="53">
        <f>IF($A$6&lt;4,VLOOKUP($A$7&amp;$A75,KPI_DATOS!$A:$F,D$6,0)/1000,VLOOKUP($A$7&amp;$A75,KPI_DATOS!$A:$F,D$6,0))</f>
        <v>31.437917750899999</v>
      </c>
      <c r="E75" s="53">
        <f>IF($A$6&lt;4,VLOOKUP($A$7&amp;$A75,KPI_DATOS!$A:$F,E$6,0)/1000,VLOOKUP($A$7&amp;$A75,KPI_DATOS!$A:$F,E$6,0))</f>
        <v>35.1137198435</v>
      </c>
      <c r="F75" s="56"/>
      <c r="G75" s="28">
        <f t="shared" si="1"/>
        <v>11.692256852776994</v>
      </c>
    </row>
    <row r="76" spans="1:7" ht="25" customHeight="1" x14ac:dyDescent="0.35">
      <c r="A76" s="50" t="s">
        <v>141</v>
      </c>
      <c r="C76" s="53">
        <f>IF($A$6&lt;4,VLOOKUP($A$7&amp;$A76,KPI_DATOS!$A:$F,C$6,0)/1000,VLOOKUP($A$7&amp;$A76,KPI_DATOS!$A:$F,C$6,0))</f>
        <v>7.1595178099999996</v>
      </c>
      <c r="D76" s="53">
        <f>IF($A$6&lt;4,VLOOKUP($A$7&amp;$A76,KPI_DATOS!$A:$F,D$6,0)/1000,VLOOKUP($A$7&amp;$A76,KPI_DATOS!$A:$F,D$6,0))</f>
        <v>7.6117566974999997</v>
      </c>
      <c r="E76" s="53">
        <f>IF($A$6&lt;4,VLOOKUP($A$7&amp;$A76,KPI_DATOS!$A:$F,E$6,0)/1000,VLOOKUP($A$7&amp;$A76,KPI_DATOS!$A:$F,E$6,0))</f>
        <v>8.5623639042500006</v>
      </c>
      <c r="F76" s="56"/>
      <c r="G76" s="28">
        <f t="shared" si="1"/>
        <v>12.488670415099023</v>
      </c>
    </row>
    <row r="77" spans="1:7" ht="25" customHeight="1" x14ac:dyDescent="0.35">
      <c r="A77" s="50" t="s">
        <v>135</v>
      </c>
      <c r="C77" s="53">
        <f>IF($A$6&lt;4,VLOOKUP($A$7&amp;$A77,KPI_DATOS!$A:$F,C$6,0)/1000,VLOOKUP($A$7&amp;$A77,KPI_DATOS!$A:$F,C$6,0))</f>
        <v>23.592154806000003</v>
      </c>
      <c r="D77" s="53">
        <f>IF($A$6&lt;4,VLOOKUP($A$7&amp;$A77,KPI_DATOS!$A:$F,D$6,0)/1000,VLOOKUP($A$7&amp;$A77,KPI_DATOS!$A:$F,D$6,0))</f>
        <v>23.482608522</v>
      </c>
      <c r="E77" s="53">
        <f>IF($A$6&lt;4,VLOOKUP($A$7&amp;$A77,KPI_DATOS!$A:$F,E$6,0)/1000,VLOOKUP($A$7&amp;$A77,KPI_DATOS!$A:$F,E$6,0))</f>
        <v>22.917307456</v>
      </c>
      <c r="F77" s="55"/>
      <c r="G77" s="28">
        <f t="shared" si="1"/>
        <v>-2.4073180178019404</v>
      </c>
    </row>
    <row r="78" spans="1:7" ht="25" customHeight="1" x14ac:dyDescent="0.35">
      <c r="A78" s="50" t="s">
        <v>136</v>
      </c>
      <c r="C78" s="53">
        <f>IF($A$6&lt;4,VLOOKUP($A$7&amp;$A78,KPI_DATOS!$A:$F,C$6,0)/1000,VLOOKUP($A$7&amp;$A78,KPI_DATOS!$A:$F,C$6,0))</f>
        <v>30.146129616850001</v>
      </c>
      <c r="D78" s="53">
        <f>IF($A$6&lt;4,VLOOKUP($A$7&amp;$A78,KPI_DATOS!$A:$F,D$6,0)/1000,VLOOKUP($A$7&amp;$A78,KPI_DATOS!$A:$F,D$6,0))</f>
        <v>28.262118445600002</v>
      </c>
      <c r="E78" s="53">
        <f>IF($A$6&lt;4,VLOOKUP($A$7&amp;$A78,KPI_DATOS!$A:$F,E$6,0)/1000,VLOOKUP($A$7&amp;$A78,KPI_DATOS!$A:$F,E$6,0))</f>
        <v>30.798621295099998</v>
      </c>
      <c r="F78" s="56"/>
      <c r="G78" s="28">
        <f t="shared" si="1"/>
        <v>8.9749211630485206</v>
      </c>
    </row>
    <row r="79" spans="1:7" ht="25" customHeight="1" x14ac:dyDescent="0.35">
      <c r="A79" s="45" t="s">
        <v>137</v>
      </c>
      <c r="C79" s="53">
        <f>IF($A$6&lt;4,VLOOKUP($A$7&amp;$A79,KPI_DATOS!$A:$F,C$6,0)/1000,VLOOKUP($A$7&amp;$A79,KPI_DATOS!$A:$F,C$6,0))</f>
        <v>7.0131495217500008</v>
      </c>
      <c r="D79" s="53">
        <f>IF($A$6&lt;4,VLOOKUP($A$7&amp;$A79,KPI_DATOS!$A:$F,D$6,0)/1000,VLOOKUP($A$7&amp;$A79,KPI_DATOS!$A:$F,D$6,0))</f>
        <v>6.6588156446999998</v>
      </c>
      <c r="E79" s="53">
        <f>IF($A$6&lt;4,VLOOKUP($A$7&amp;$A79,KPI_DATOS!$A:$F,E$6,0)/1000,VLOOKUP($A$7&amp;$A79,KPI_DATOS!$A:$F,E$6,0))</f>
        <v>8.0427111189999998</v>
      </c>
      <c r="F79" s="56"/>
      <c r="G79" s="28">
        <f t="shared" si="1"/>
        <v>20.782907173612685</v>
      </c>
    </row>
    <row r="80" spans="1:7" ht="25" customHeight="1" x14ac:dyDescent="0.35"/>
    <row r="81" ht="25" customHeight="1" x14ac:dyDescent="0.35"/>
  </sheetData>
  <mergeCells count="1">
    <mergeCell ref="A1:H1"/>
  </mergeCells>
  <conditionalFormatting sqref="C9:E79">
    <cfRule type="containsErrors" dxfId="1" priority="2">
      <formula>ISERROR(C9)</formula>
    </cfRule>
  </conditionalFormatting>
  <conditionalFormatting sqref="G8:G79">
    <cfRule type="containsErrors" dxfId="0" priority="1">
      <formula>ISERROR(G8)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10:E64 C65:E79 C9:D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406400</xdr:colOff>
                    <xdr:row>6</xdr:row>
                    <xdr:rowOff>241300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78F493-1D1C-45B9-A8EB-5E463EA1C5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3C8C7F-F4D3-45E5-886D-DF7C154787AD}">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9A6BAFD5-32EC-42F3-86F6-C824873A3076}">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2025-03-12T12:48:00Z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2023-02-16T14:06:02Z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b1a2b522-720d-4ef7-9bc2-bfd80f6d9ef1</vt:lpwstr>
  </property>
  <property fmtid="{D5CDD505-2E9C-101B-9397-08002B2CF9AE}" pid="9" name="MSIP_Label_3741da7a-79c1-417c-b408-16c0bfe99fca_ContentBits">
    <vt:lpwstr>0</vt:lpwstr>
  </property>
  <property fmtid="{D5CDD505-2E9C-101B-9397-08002B2CF9AE}" pid="10" name="MediaServiceImageTags">
    <vt:lpwstr/>
  </property>
</Properties>
</file>