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5\"/>
    </mc:Choice>
  </mc:AlternateContent>
  <xr:revisionPtr revIDLastSave="0" documentId="13_ncr:1_{EA0EC82C-6C37-4318-AD9A-9A05B1854F66}" xr6:coauthVersionLast="47" xr6:coauthVersionMax="47" xr10:uidLastSave="{00000000-0000-0000-0000-000000000000}"/>
  <workbookProtection workbookAlgorithmName="SHA-512" workbookHashValue="LihYLqG4Gnh7GfK1xJSFwF+xJBIqcHGGqTY7dyUK9zJM+GJaBoyvLm9BZ+F5FtxxpPu0g7QVjmoznEY/opqUCA==" workbookSaltValue="dIjgA6vqQrUzPiTaeranWQ==" workbookSpinCount="100000" lockStructure="1"/>
  <bookViews>
    <workbookView showSheetTabs="0" xWindow="-120" yWindow="-120" windowWidth="29040" windowHeight="15840"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T285" i="8" l="1"/>
  <c r="XS285" i="8"/>
  <c r="XR285" i="8"/>
  <c r="XQ285" i="8"/>
  <c r="XT284" i="8"/>
  <c r="XS284" i="8"/>
  <c r="XR284" i="8"/>
  <c r="XQ284" i="8"/>
  <c r="XT283" i="8"/>
  <c r="XS283" i="8"/>
  <c r="XR283" i="8"/>
  <c r="XQ283" i="8"/>
  <c r="XT282" i="8"/>
  <c r="XS282" i="8"/>
  <c r="XR282" i="8"/>
  <c r="XQ282" i="8"/>
  <c r="XT281" i="8"/>
  <c r="XS281" i="8"/>
  <c r="XR281" i="8"/>
  <c r="XQ281" i="8"/>
  <c r="XT280" i="8"/>
  <c r="XS280" i="8"/>
  <c r="XR280" i="8"/>
  <c r="XQ280" i="8"/>
  <c r="XT279" i="8"/>
  <c r="XS279" i="8"/>
  <c r="XR279" i="8"/>
  <c r="XQ279" i="8"/>
  <c r="XT278" i="8"/>
  <c r="XS278" i="8"/>
  <c r="XR278" i="8"/>
  <c r="XQ278" i="8"/>
  <c r="XT277" i="8"/>
  <c r="XS277" i="8"/>
  <c r="XR277" i="8"/>
  <c r="XQ277" i="8"/>
  <c r="XT276" i="8"/>
  <c r="XS276" i="8"/>
  <c r="XR276" i="8"/>
  <c r="XQ276" i="8"/>
  <c r="XT275" i="8"/>
  <c r="XS275" i="8"/>
  <c r="XR275" i="8"/>
  <c r="XQ275" i="8"/>
  <c r="XT274" i="8"/>
  <c r="XS274" i="8"/>
  <c r="XR274" i="8"/>
  <c r="XQ274" i="8"/>
  <c r="XT273" i="8"/>
  <c r="XS273" i="8"/>
  <c r="XR273" i="8"/>
  <c r="XQ273" i="8"/>
  <c r="XT272" i="8"/>
  <c r="XS272" i="8"/>
  <c r="XR272" i="8"/>
  <c r="XQ272" i="8"/>
  <c r="XT271" i="8"/>
  <c r="XS271" i="8"/>
  <c r="XR271" i="8"/>
  <c r="XQ271" i="8"/>
  <c r="XT270" i="8"/>
  <c r="XS270" i="8"/>
  <c r="XR270" i="8"/>
  <c r="XQ270" i="8"/>
  <c r="XT269" i="8"/>
  <c r="XS269" i="8"/>
  <c r="XR269" i="8"/>
  <c r="XQ269" i="8"/>
  <c r="XT268" i="8"/>
  <c r="XS268" i="8"/>
  <c r="XR268" i="8"/>
  <c r="XQ268" i="8"/>
  <c r="XT267" i="8"/>
  <c r="XS267" i="8"/>
  <c r="XR267" i="8"/>
  <c r="XQ267" i="8"/>
  <c r="XT266" i="8"/>
  <c r="XS266" i="8"/>
  <c r="XR266" i="8"/>
  <c r="XQ266" i="8"/>
  <c r="XT265" i="8"/>
  <c r="XS265" i="8"/>
  <c r="XR265" i="8"/>
  <c r="XQ265" i="8"/>
  <c r="XT264" i="8"/>
  <c r="XS264" i="8"/>
  <c r="XR264" i="8"/>
  <c r="XQ264" i="8"/>
  <c r="XT263" i="8"/>
  <c r="XS263" i="8"/>
  <c r="XR263" i="8"/>
  <c r="XQ263" i="8"/>
  <c r="XT262" i="8"/>
  <c r="XS262" i="8"/>
  <c r="XR262" i="8"/>
  <c r="XQ262" i="8"/>
  <c r="XQ260" i="8"/>
  <c r="XT259" i="8" s="1"/>
  <c r="XT262" i="14"/>
  <c r="XS262" i="14"/>
  <c r="XR262" i="14"/>
  <c r="XQ262" i="14"/>
  <c r="XQ260" i="14"/>
  <c r="XT259" i="14"/>
  <c r="XS259" i="14"/>
  <c r="XR259" i="14"/>
  <c r="XQ259" i="14"/>
  <c r="XT285" i="1"/>
  <c r="XS285" i="1"/>
  <c r="XR285" i="1"/>
  <c r="XQ285" i="1"/>
  <c r="XT284" i="1"/>
  <c r="XS284" i="1"/>
  <c r="XR284" i="1"/>
  <c r="XQ284" i="1"/>
  <c r="XT283" i="1"/>
  <c r="XS283" i="1"/>
  <c r="XR283" i="1"/>
  <c r="XQ283" i="1"/>
  <c r="XT282" i="1"/>
  <c r="XS282" i="1"/>
  <c r="XR282" i="1"/>
  <c r="XQ282" i="1"/>
  <c r="XT281" i="1"/>
  <c r="XS281" i="1"/>
  <c r="XR281" i="1"/>
  <c r="XQ281" i="1"/>
  <c r="XT280" i="1"/>
  <c r="XS280" i="1"/>
  <c r="XR280" i="1"/>
  <c r="XQ280" i="1"/>
  <c r="XT279" i="1"/>
  <c r="XS279" i="1"/>
  <c r="XR279" i="1"/>
  <c r="XQ279" i="1"/>
  <c r="XT278" i="1"/>
  <c r="XS278" i="1"/>
  <c r="XR278" i="1"/>
  <c r="XQ278" i="1"/>
  <c r="XT277" i="1"/>
  <c r="XS277" i="1"/>
  <c r="XR277" i="1"/>
  <c r="XQ277" i="1"/>
  <c r="XT276" i="1"/>
  <c r="XS276" i="1"/>
  <c r="XR276" i="1"/>
  <c r="XQ276" i="1"/>
  <c r="XT275" i="1"/>
  <c r="XS275" i="1"/>
  <c r="XR275" i="1"/>
  <c r="XQ275" i="1"/>
  <c r="XT274" i="1"/>
  <c r="XS274" i="1"/>
  <c r="XR274" i="1"/>
  <c r="XQ274" i="1"/>
  <c r="XT273" i="1"/>
  <c r="XS273" i="1"/>
  <c r="XR273" i="1"/>
  <c r="XQ273" i="1"/>
  <c r="XT272" i="1"/>
  <c r="XS272" i="1"/>
  <c r="XR272" i="1"/>
  <c r="XQ272" i="1"/>
  <c r="XT271" i="1"/>
  <c r="XS271" i="1"/>
  <c r="XR271" i="1"/>
  <c r="XQ271" i="1"/>
  <c r="XT270" i="1"/>
  <c r="XS270" i="1"/>
  <c r="XR270" i="1"/>
  <c r="XQ270" i="1"/>
  <c r="XT269" i="1"/>
  <c r="XS269" i="1"/>
  <c r="XR269" i="1"/>
  <c r="XQ269" i="1"/>
  <c r="XT268" i="1"/>
  <c r="XS268" i="1"/>
  <c r="XR268" i="1"/>
  <c r="XQ268" i="1"/>
  <c r="XT267" i="1"/>
  <c r="XS267" i="1"/>
  <c r="XR267" i="1"/>
  <c r="XQ267" i="1"/>
  <c r="XT266" i="1"/>
  <c r="XS266" i="1"/>
  <c r="XR266" i="1"/>
  <c r="XQ266" i="1"/>
  <c r="XT265" i="1"/>
  <c r="XS265" i="1"/>
  <c r="XR265" i="1"/>
  <c r="XQ265" i="1"/>
  <c r="XT264" i="1"/>
  <c r="XS264" i="1"/>
  <c r="XR264" i="1"/>
  <c r="XQ264" i="1"/>
  <c r="XT263" i="1"/>
  <c r="XS263" i="1"/>
  <c r="XR263" i="1"/>
  <c r="XQ263" i="1"/>
  <c r="XT262" i="1"/>
  <c r="XS262" i="1"/>
  <c r="XR262" i="1"/>
  <c r="XQ262" i="1"/>
  <c r="XQ260" i="1"/>
  <c r="XT259" i="1" s="1"/>
  <c r="XJ260" i="8"/>
  <c r="XJ259" i="8" s="1"/>
  <c r="XC260" i="8"/>
  <c r="XC259" i="8" s="1"/>
  <c r="XJ260" i="14"/>
  <c r="XJ259" i="14" s="1"/>
  <c r="XC260" i="14"/>
  <c r="XC259" i="14" s="1"/>
  <c r="XJ260" i="1"/>
  <c r="XJ259" i="1" s="1"/>
  <c r="XC260" i="1"/>
  <c r="XC259" i="1" s="1"/>
  <c r="WV260" i="8"/>
  <c r="WW259" i="8" s="1"/>
  <c r="WX259" i="8"/>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XR287" i="8" l="1"/>
  <c r="XS287" i="8"/>
  <c r="XQ287" i="8"/>
  <c r="XT287" i="8"/>
  <c r="XR259" i="8"/>
  <c r="XS259" i="8"/>
  <c r="XQ259" i="8"/>
  <c r="XQ287" i="1"/>
  <c r="XR287" i="1"/>
  <c r="XS287" i="1"/>
  <c r="XT287" i="1"/>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XM262" i="8" l="1"/>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K263" i="8" l="1"/>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QL259" i="1"/>
  <c r="QK259" i="1"/>
  <c r="QM259" i="1"/>
  <c r="VA263" i="14" l="1"/>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XQ264" i="14" l="1"/>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XQ265" i="14" l="1"/>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XQ266" i="14" l="1"/>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XT267" i="14" l="1"/>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XQ268" i="14" l="1"/>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XQ269" i="14" l="1"/>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XQ270" i="14" l="1"/>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XQ271" i="14" l="1"/>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XR272" i="14" l="1"/>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XQ273" i="14" l="1"/>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XQ274" i="14" l="1"/>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XQ275" i="14" l="1"/>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XJ263" i="1" l="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T276" i="14" l="1"/>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XL264" i="1"/>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XJ264" i="1" l="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XQ277" i="14" l="1"/>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XJ265" i="1" l="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XQ278" i="14" l="1"/>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XM266" i="1"/>
  <c r="XK266" i="1"/>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XJ266" i="1" l="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Q279" i="14" l="1"/>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XJ267" i="1" l="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XQ280" i="14" l="1"/>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XM276" i="8" l="1"/>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XR281" i="14" l="1"/>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XT282" i="14" l="1"/>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XJ277" i="8" l="1"/>
  <c r="XK277" i="8"/>
  <c r="XM277" i="8"/>
  <c r="XL277" i="8"/>
  <c r="XD277" i="8"/>
  <c r="XF277" i="8"/>
  <c r="XC277" i="8"/>
  <c r="XE277" i="8"/>
  <c r="XM270" i="1"/>
  <c r="XL270" i="1"/>
  <c r="XK270" i="1"/>
  <c r="XJ270" i="1"/>
  <c r="XF270" i="1"/>
  <c r="XE270" i="1"/>
  <c r="XD270" i="1"/>
  <c r="XC270" i="1"/>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XQ283" i="14" l="1"/>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XJ271" i="1"/>
  <c r="XL271" i="1"/>
  <c r="XK271" i="1"/>
  <c r="XM271" i="1"/>
  <c r="XC271" i="1"/>
  <c r="XD271" i="1"/>
  <c r="XE271" i="1"/>
  <c r="XF271" i="1"/>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XQ284" i="14" l="1"/>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XJ272" i="1"/>
  <c r="XK272" i="1"/>
  <c r="XL272" i="1"/>
  <c r="XM272" i="1"/>
  <c r="XC272" i="1"/>
  <c r="XD272" i="1"/>
  <c r="XE272" i="1"/>
  <c r="XF272" i="1"/>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XT285" i="14" l="1"/>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XJ280" i="8" l="1"/>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XL281" i="8" l="1"/>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XM282" i="8" l="1"/>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XL275" i="1" l="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XL283" i="8" l="1"/>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XJ284" i="8" l="1"/>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XM285" i="8" l="1"/>
  <c r="XM287" i="8" s="1"/>
  <c r="XK285" i="8"/>
  <c r="XK287" i="8" s="1"/>
  <c r="XL285" i="8"/>
  <c r="XL287" i="8" s="1"/>
  <c r="XJ285" i="8"/>
  <c r="XJ287" i="8" s="1"/>
  <c r="XE285" i="8"/>
  <c r="XE287" i="8" s="1"/>
  <c r="XC285" i="8"/>
  <c r="XC287" i="8" s="1"/>
  <c r="XF285" i="8"/>
  <c r="XF287" i="8" s="1"/>
  <c r="XD285" i="8"/>
  <c r="XD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EP287" i="8" s="1"/>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BW287" i="8"/>
  <c r="SV287" i="8"/>
  <c r="LA287" i="8"/>
  <c r="KN287" i="8"/>
  <c r="EG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XJ278" i="1" l="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XM279" i="1" l="1"/>
  <c r="XK279" i="1"/>
  <c r="XL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XD279" i="1" l="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XJ280" i="1" l="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XJ281" i="1" l="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XJ282" i="1" l="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XF283" i="1" l="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XM284" i="1" l="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XJ284" i="1" l="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XM285" i="1" l="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<sst xmlns="http://schemas.openxmlformats.org/spreadsheetml/2006/main" count="73222" uniqueCount="502">
  <si>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</si>
  <si>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</si>
  <si>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</si>
  <si>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</si>
  <si>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</si>
  <si>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</si>
  <si>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</si>
  <si>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</si>
  <si>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</si>
  <si>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</si>
  <si>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</si>
  <si>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</si>
  <si>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</si>
  <si>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</si>
  <si>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</si>
  <si>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</si>
  <si>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</si>
  <si>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</si>
  <si>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</si>
  <si>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</si>
  <si>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</si>
  <si>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</si>
  <si>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</si>
  <si>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</si>
  <si>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</si>
  <si>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</si>
  <si>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</si>
  <si>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</si>
  <si>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</si>
  <si>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</si>
  <si>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</si>
  <si>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</si>
  <si>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</si>
  <si>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</si>
  <si>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</si>
  <si>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</si>
  <si>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</si>
  <si>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</si>
  <si>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</si>
  <si>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</si>
  <si>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</si>
  <si>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</si>
  <si>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</si>
  <si>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</si>
  <si>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</si>
  <si>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</si>
  <si>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</si>
  <si>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</si>
  <si>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</si>
  <si>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</si>
  <si>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</si>
  <si>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</si>
  <si>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</si>
  <si>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</si>
  <si>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</si>
  <si>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</si>
  <si>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</si>
  <si>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</si>
  <si>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</si>
  <si>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</si>
  <si>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</si>
  <si>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</si>
  <si>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</si>
  <si>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</si>
  <si>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</si>
  <si>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</si>
  <si>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</si>
  <si>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</si>
  <si>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</si>
  <si>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</si>
  <si>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</si>
  <si>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</si>
  <si>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</si>
  <si>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</si>
  <si>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</si>
  <si>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</si>
  <si>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</si>
  <si>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</si>
  <si>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</si>
  <si>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</si>
  <si>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</si>
  <si>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</si>
  <si>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</si>
  <si>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</si>
  <si>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</si>
  <si>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</si>
  <si>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</si>
  <si>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</si>
  <si>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</si>
  <si>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</si>
  <si>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</si>
  <si>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</si>
  <si>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</si>
  <si>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</si>
  <si>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</si>
  <si>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</si>
  <si>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</si>
  <si>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</si>
  <si>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</si>
  <si>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</si>
  <si>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</si>
  <si>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</si>
  <si>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</si>
  <si>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</si>
  <si>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</si>
  <si>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</si>
  <si>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</si>
  <si>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</si>
  <si>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</si>
  <si>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</si>
  <si>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</si>
  <si>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</si>
  <si>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</si>
  <si>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</si>
  <si>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</si>
  <si>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</si>
  <si>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</si>
  <si>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</si>
  <si>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</si>
  <si>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</si>
  <si>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</si>
  <si>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</si>
  <si>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</si>
  <si>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</si>
  <si>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</si>
  <si>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</si>
  <si>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</si>
  <si>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</si>
  <si>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</si>
  <si>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</si>
  <si>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</si>
  <si>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</si>
  <si>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</si>
  <si>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</si>
  <si>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</si>
  <si>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</si>
  <si>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</si>
  <si>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</si>
  <si>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</si>
  <si>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</si>
  <si>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</si>
  <si>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</si>
  <si>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</si>
  <si>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</si>
  <si>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</si>
  <si>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</si>
  <si>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</si>
  <si>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</si>
  <si>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</si>
  <si>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</si>
  <si>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</si>
  <si>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</si>
  <si>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</si>
  <si>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</si>
  <si>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</si>
  <si>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</si>
  <si>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</si>
  <si>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</si>
  <si>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</si>
  <si>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</si>
  <si>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</si>
  <si>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</si>
  <si>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</si>
  <si>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</si>
  <si>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</si>
  <si>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</si>
  <si>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</si>
  <si>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</si>
  <si>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</si>
  <si>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</si>
  <si>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</si>
  <si>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</si>
  <si>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</si>
  <si>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</si>
  <si>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</si>
  <si>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</si>
  <si>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</si>
  <si>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</si>
  <si>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</si>
  <si>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</si>
  <si>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</si>
  <si>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</si>
  <si>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</si>
  <si>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</si>
  <si>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</si>
  <si>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</si>
  <si>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</si>
  <si>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</si>
  <si>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</si>
  <si>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</si>
  <si>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</si>
  <si>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</si>
  <si>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</si>
  <si>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</si>
  <si>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</si>
  <si>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</si>
  <si>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</si>
  <si>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</si>
  <si>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</si>
  <si>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</si>
  <si>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</si>
  <si>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</si>
  <si>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</si>
  <si>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</si>
  <si>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</si>
  <si>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</si>
  <si>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</si>
  <si>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</si>
  <si>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</si>
  <si>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</si>
  <si>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</si>
  <si>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</si>
  <si>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</si>
  <si>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</si>
  <si>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</si>
  <si>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</si>
  <si>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</si>
  <si>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</si>
  <si>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</si>
  <si>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</si>
  <si>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</si>
  <si>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</si>
  <si>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</si>
  <si>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</si>
  <si>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</si>
  <si>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</si>
  <si>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</si>
  <si>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</si>
  <si>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</si>
  <si>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</si>
  <si>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</si>
  <si>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</si>
  <si>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</si>
  <si>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</si>
  <si>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</si>
  <si>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</si>
  <si>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</si>
  <si>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</si>
  <si>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</si>
  <si>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</si>
  <si>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</si>
  <si>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</si>
  <si>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</si>
  <si>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</si>
  <si>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</si>
  <si>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</si>
  <si>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</si>
  <si>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</si>
  <si>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</si>
  <si>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</si>
  <si>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</si>
  <si>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</si>
  <si>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</si>
  <si>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</si>
  <si>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</si>
  <si>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</si>
  <si>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</si>
  <si>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</si>
  <si>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</si>
  <si>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</si>
  <si>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</si>
  <si>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</si>
  <si>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</si>
  <si>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</si>
  <si>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</si>
  <si>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</si>
  <si>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</si>
  <si>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</si>
  <si>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</si>
  <si>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</si>
  <si>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</si>
  <si>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</si>
  <si>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</si>
  <si>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</si>
  <si>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</si>
  <si>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</si>
  <si>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</si>
  <si>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</si>
  <si>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</si>
  <si>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</si>
  <si>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</si>
  <si>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</si>
  <si>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</si>
  <si>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</si>
  <si>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</si>
  <si>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</si>
  <si>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</si>
  <si>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</si>
  <si>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</si>
  <si>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</si>
  <si>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</si>
  <si>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</si>
  <si>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</si>
  <si>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</si>
  <si>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</si>
  <si>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</si>
  <si>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</si>
  <si>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</si>
  <si>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</si>
  <si>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</si>
  <si>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</si>
  <si>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</si>
  <si>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</si>
  <si>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</si>
  <si>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</si>
  <si>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</si>
  <si>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</si>
  <si>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</si>
  <si>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</si>
  <si>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</si>
  <si>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</si>
  <si>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</si>
  <si>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</si>
  <si>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</si>
  <si>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</si>
  <si>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</si>
  <si>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</si>
  <si>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</si>
  <si>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</si>
  <si>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</si>
  <si>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</si>
  <si>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</si>
  <si>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</si>
  <si>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</si>
  <si>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</si>
  <si>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</si>
  <si>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</si>
  <si>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</si>
  <si>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</si>
  <si>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</si>
  <si>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</si>
  <si>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</si>
  <si>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</si>
  <si>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</si>
  <si>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</si>
  <si>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</si>
  <si>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</si>
  <si>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</si>
  <si>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</si>
  <si>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</si>
  <si>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</si>
  <si>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</si>
  <si>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</si>
  <si>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</si>
  <si>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</si>
  <si>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</si>
  <si>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</si>
  <si>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</si>
  <si>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</si>
  <si>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</si>
  <si>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</si>
  <si>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</si>
  <si>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</si>
  <si>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</si>
  <si>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</si>
  <si>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</si>
  <si>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</si>
  <si>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</si>
  <si>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</si>
  <si>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</si>
  <si>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</si>
  <si>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</si>
  <si>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</si>
  <si>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</si>
  <si>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</si>
  <si>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</si>
  <si>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</si>
  <si>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</si>
  <si>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</si>
  <si>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</si>
  <si>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</si>
  <si>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</si>
  <si>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</si>
  <si>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</si>
  <si>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</si>
  <si>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</si>
  <si>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</si>
  <si>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</si>
  <si>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</si>
  <si>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</si>
  <si>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</si>
  <si>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</si>
  <si>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</si>
  <si>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</si>
  <si>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</si>
  <si>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</si>
  <si>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</si>
  <si>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</si>
  <si>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</si>
  <si>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</si>
  <si>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</si>
  <si>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</si>
  <si>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</si>
  <si>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</si>
  <si>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</si>
  <si>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</si>
  <si>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</si>
  <si>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</si>
  <si>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</si>
  <si>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</si>
  <si>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</si>
  <si>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</si>
  <si>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</si>
  <si>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</si>
  <si>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</si>
  <si>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</si>
  <si>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</si>
  <si>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</si>
  <si>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</si>
  <si>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</si>
  <si>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</si>
  <si>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</si>
  <si>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</si>
  <si>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</si>
  <si>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</si>
  <si>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</si>
  <si>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</si>
  <si>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</si>
  <si>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</si>
  <si>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</si>
  <si>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</si>
  <si>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</si>
  <si>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</si>
  <si>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</si>
  <si>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</si>
  <si>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</si>
  <si>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</si>
  <si>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</si>
  <si>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</si>
  <si>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</si>
  <si>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</si>
  <si>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</si>
  <si>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</si>
  <si>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</si>
  <si>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</si>
  <si>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</si>
  <si>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</si>
  <si>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</si>
  <si>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</si>
  <si>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</si>
  <si>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</si>
  <si>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</si>
  <si>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</si>
  <si>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</si>
  <si>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</si>
  <si>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</si>
  <si>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</si>
  <si>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</si>
  <si>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</si>
  <si>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</si>
  <si>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</si>
  <si>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</si>
  <si>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</si>
  <si>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</si>
  <si>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</si>
  <si>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</si>
  <si>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</si>
  <si>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</si>
  <si>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</si>
  <si>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</si>
  <si>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</si>
  <si>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</si>
  <si>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</si>
  <si>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</si>
  <si>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</si>
  <si>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</si>
  <si>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</si>
  <si>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</si>
  <si>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</si>
  <si>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</si>
  <si>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</si>
  <si>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</si>
  <si>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</si>
  <si>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</si>
  <si>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</si>
  <si>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</si>
  <si>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</si>
  <si>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</si>
  <si>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</si>
  <si>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</si>
  <si>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</si>
  <si>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</si>
  <si>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</si>
  <si>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</si>
  <si>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</si>
  <si>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</si>
  <si>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</si>
  <si>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</si>
  <si>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</si>
  <si>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</si>
  <si>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</si>
  <si>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</si>
  <si>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</si>
  <si>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</si>
  <si>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</si>
  <si>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</si>
  <si>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</si>
  <si>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</si>
  <si>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</si>
  <si>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</si>
  <si>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</si>
  <si>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 Reducción progresiva en el precio medio pagado por litro de aceite. En enero de 2025 la mayor concentración del volumen de aceite de oliva con el 32,2 % se comercializa en el intervalo de precios situado entre los 5,0 y 5,25 €/litro, debido a que el discount y el supermercado acumulan más del 35 % de los litros en este tramo. 
El segundo tramo de precios más importante y que concentra el 21,9 % de los litros, es el intervalo comprendido entre los 5,75 y 6,0 €/litro, explicado especialmente por el canal supermercado y autoservicio, que distribuye el 23,8 % del volumen en este rango de precios, de igual modo el hipermercado y discounts mantienen una concentración del 19,2 % y 19,7 % del volumen, respectivamente. Es importante mencionar que el hipermercado es el canal que mantiene una mayor dispersión de precios entre todos los tramos analizados. 
• El aceite de oliva virgen también traslada una mayor concentración de compras en precios inferiores a los meses anteriores. Actualmente concentra el 44,1 % de sus litros en el tramo de precios situado entre 5,4 y 5,6 €/litro, debido a que canales como discount y supermercados mantienen una alta proporción de litros en dicho tramo, 53,1 % y el 46,5 % respectivamente.
El segundo margen de precios se comprende entre los 5,2 y 5,4 €/litro, con un acopio del 15,4 % del volumen. El principal contribuidor es el canal supermercado y autoservicio, pues distribuye el 21,4 % de los litros. Hay que destacar que el canal discount concentra el 53,1 % de sus litros en un intervalo superior, comprendido entre 5,4 y 5,6 €/litro. 
Por su parte, el hipermercado es el canal que presenta mayor dispersión de precios ya que, aunque similarmente al mercado, distribuye la mayor parte de sus litros (33,4 %) en el intervalo entre 5,4 y 5,6 €, concentra una parte importante (19,2 %) a precios superiores comprendidos entre 8,8 y 9,0 €/litros.
• Destacar dos hitos para el aceite de oliva virgen extra, por un lado se distribuye a un precio medio por litro más alto que el sector y que el resto de los tipos de aceite, concentra el 19,6 % en el intervalo comprendido entre 6,1 y 6,4 €/litro. En segundo lugar se observa también un movimiento hacía intervalos inferiores de precio. 
Si analizamos la dispersión de precio entre los canales, la participación que presenta el discount en el intervalo de precios, entre 6,1 y 6,4 €/litro tiene una concentración del 39,2 %. El supermercado también distribuye gran parte de sus litros en este tramo (23,6 %). Llama la atención como el hipermercado concentra más de 1 de cada 4 litros (28,7 %) en un tramo inferior de 5,5 €/litro, algo que provoca que el segundo intervalo con mayor concentración de litros del total de los aceites se encuentra por debajo de los 5,5 €/litro, con un volumen del 14,8 %.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</si>
</sst>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164" fontId="5" fillId="0" borderId="0" applyFont="0" applyFill="0" applyBorder="0" applyAlignment="0" applyProtection="0"/>
  </cellStyleXfs>
  <cellXfs count="100">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horizontal="left" vertical="center" wrapText="1"/>
    </xf>
    <xf numFmtId="0" fontId="16" fillId="0" borderId="27"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4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Chart'!$G$10:$G$33</c:f>
              <c:numCache>
                <c:formatCode>0.0</c:formatCode>
                <c:ptCount val="24"/>
                <c:pt idx="0">
                  <c:v>3.38</c:v>
                </c:pt>
                <c:pt idx="1">
                  <c:v>0.31</c:v>
                </c:pt>
                <c:pt idx="2">
                  <c:v>2.12</c:v>
                </c:pt>
                <c:pt idx="3">
                  <c:v>0.76</c:v>
                </c:pt>
                <c:pt idx="4">
                  <c:v>2.2800000000000002</c:v>
                </c:pt>
                <c:pt idx="5">
                  <c:v>1.04</c:v>
                </c:pt>
                <c:pt idx="6">
                  <c:v>2.3499999999999996</c:v>
                </c:pt>
                <c:pt idx="7">
                  <c:v>3.42</c:v>
                </c:pt>
                <c:pt idx="8">
                  <c:v>0.73000000000000009</c:v>
                </c:pt>
                <c:pt idx="9">
                  <c:v>5.8599999999999994</c:v>
                </c:pt>
                <c:pt idx="10">
                  <c:v>1.48</c:v>
                </c:pt>
                <c:pt idx="11">
                  <c:v>1.83</c:v>
                </c:pt>
                <c:pt idx="12">
                  <c:v>3.02</c:v>
                </c:pt>
                <c:pt idx="13">
                  <c:v>2.54</c:v>
                </c:pt>
                <c:pt idx="14">
                  <c:v>2.7</c:v>
                </c:pt>
                <c:pt idx="15">
                  <c:v>27.98</c:v>
                </c:pt>
                <c:pt idx="16">
                  <c:v>0.88</c:v>
                </c:pt>
                <c:pt idx="17">
                  <c:v>2.1800000000000002</c:v>
                </c:pt>
                <c:pt idx="18">
                  <c:v>5.68</c:v>
                </c:pt>
                <c:pt idx="19">
                  <c:v>0.66999999999999993</c:v>
                </c:pt>
                <c:pt idx="20">
                  <c:v>0.13</c:v>
                </c:pt>
                <c:pt idx="21">
                  <c:v>0.51</c:v>
                </c:pt>
                <c:pt idx="22">
                  <c:v>0.48</c:v>
                </c:pt>
                <c:pt idx="23">
                  <c:v>27.66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MARZO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Chart'!$H$10:$H$33</c:f>
              <c:numCache>
                <c:formatCode>0.0</c:formatCode>
                <c:ptCount val="24"/>
                <c:pt idx="0">
                  <c:v>4.4099999999999993</c:v>
                </c:pt>
                <c:pt idx="1">
                  <c:v>0.6</c:v>
                </c:pt>
                <c:pt idx="2">
                  <c:v>1.74</c:v>
                </c:pt>
                <c:pt idx="3">
                  <c:v>0.56000000000000005</c:v>
                </c:pt>
                <c:pt idx="4">
                  <c:v>1.68</c:v>
                </c:pt>
                <c:pt idx="5">
                  <c:v>1.04</c:v>
                </c:pt>
                <c:pt idx="6">
                  <c:v>1.0900000000000001</c:v>
                </c:pt>
                <c:pt idx="7">
                  <c:v>1.45</c:v>
                </c:pt>
                <c:pt idx="8">
                  <c:v>1.46</c:v>
                </c:pt>
                <c:pt idx="9">
                  <c:v>4.74</c:v>
                </c:pt>
                <c:pt idx="10">
                  <c:v>0.98</c:v>
                </c:pt>
                <c:pt idx="11">
                  <c:v>2.08</c:v>
                </c:pt>
                <c:pt idx="12">
                  <c:v>2.09</c:v>
                </c:pt>
                <c:pt idx="13">
                  <c:v>2.3099999999999996</c:v>
                </c:pt>
                <c:pt idx="14">
                  <c:v>2.63</c:v>
                </c:pt>
                <c:pt idx="15">
                  <c:v>34.369999999999997</c:v>
                </c:pt>
                <c:pt idx="16">
                  <c:v>2.4499999999999997</c:v>
                </c:pt>
                <c:pt idx="17">
                  <c:v>2.0000000000000004</c:v>
                </c:pt>
                <c:pt idx="18">
                  <c:v>2.8200000000000003</c:v>
                </c:pt>
                <c:pt idx="19">
                  <c:v>0.39999999999999997</c:v>
                </c:pt>
                <c:pt idx="20">
                  <c:v>1.1100000000000001</c:v>
                </c:pt>
                <c:pt idx="21">
                  <c:v>0.31000000000000005</c:v>
                </c:pt>
                <c:pt idx="22">
                  <c:v>1.1600000000000001</c:v>
                </c:pt>
                <c:pt idx="23">
                  <c:v>26.509999999999998</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ABRIL 24</c:v>
                </c:pt>
              </c:strCache>
            </c:strRef>
          </c:tx>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Chart'!$I$10:$I$33</c:f>
              <c:numCache>
                <c:formatCode>0.0</c:formatCode>
                <c:ptCount val="24"/>
                <c:pt idx="0">
                  <c:v>3.3300000000000005</c:v>
                </c:pt>
                <c:pt idx="1">
                  <c:v>1.1099999999999999</c:v>
                </c:pt>
                <c:pt idx="2">
                  <c:v>2.3299999999999996</c:v>
                </c:pt>
                <c:pt idx="3">
                  <c:v>1.84</c:v>
                </c:pt>
                <c:pt idx="4">
                  <c:v>1.58</c:v>
                </c:pt>
                <c:pt idx="5">
                  <c:v>0.92000000000000015</c:v>
                </c:pt>
                <c:pt idx="6">
                  <c:v>0.45</c:v>
                </c:pt>
                <c:pt idx="7">
                  <c:v>1.6</c:v>
                </c:pt>
                <c:pt idx="8">
                  <c:v>0.84</c:v>
                </c:pt>
                <c:pt idx="9">
                  <c:v>2.39</c:v>
                </c:pt>
                <c:pt idx="10">
                  <c:v>1.1800000000000002</c:v>
                </c:pt>
                <c:pt idx="11">
                  <c:v>2.31</c:v>
                </c:pt>
                <c:pt idx="12">
                  <c:v>3.36</c:v>
                </c:pt>
                <c:pt idx="13">
                  <c:v>2.13</c:v>
                </c:pt>
                <c:pt idx="14">
                  <c:v>4.75</c:v>
                </c:pt>
                <c:pt idx="15">
                  <c:v>31.740000000000002</c:v>
                </c:pt>
                <c:pt idx="16">
                  <c:v>2.14</c:v>
                </c:pt>
                <c:pt idx="17">
                  <c:v>1.4800000000000002</c:v>
                </c:pt>
                <c:pt idx="18">
                  <c:v>3.91</c:v>
                </c:pt>
                <c:pt idx="19">
                  <c:v>0.49000000000000005</c:v>
                </c:pt>
                <c:pt idx="20">
                  <c:v>0.77999999999999992</c:v>
                </c:pt>
                <c:pt idx="21">
                  <c:v>0.28000000000000003</c:v>
                </c:pt>
                <c:pt idx="22">
                  <c:v>1.4300000000000002</c:v>
                </c:pt>
                <c:pt idx="23">
                  <c:v>27.669999999999998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MAYO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Chart'!$J$10:$J$33</c:f>
              <c:numCache>
                <c:formatCode>0.0</c:formatCode>
                <c:ptCount val="24"/>
                <c:pt idx="0">
                  <c:v>3.8299999999999996</c:v>
                </c:pt>
                <c:pt idx="1">
                  <c:v>0.87999999999999989</c:v>
                </c:pt>
                <c:pt idx="2">
                  <c:v>1.1299999999999999</c:v>
                </c:pt>
                <c:pt idx="3">
                  <c:v>0.9900000000000001</c:v>
                </c:pt>
                <c:pt idx="4">
                  <c:v>2.09</c:v>
                </c:pt>
                <c:pt idx="5">
                  <c:v>0.35</c:v>
                </c:pt>
                <c:pt idx="6">
                  <c:v>1.33</c:v>
                </c:pt>
                <c:pt idx="7">
                  <c:v>2.89</c:v>
                </c:pt>
                <c:pt idx="8">
                  <c:v>0.82</c:v>
                </c:pt>
                <c:pt idx="9">
                  <c:v>4.05</c:v>
                </c:pt>
                <c:pt idx="10">
                  <c:v>1.4100000000000001</c:v>
                </c:pt>
                <c:pt idx="11">
                  <c:v>2.1500000000000004</c:v>
                </c:pt>
                <c:pt idx="12">
                  <c:v>3.72</c:v>
                </c:pt>
                <c:pt idx="13">
                  <c:v>3.59</c:v>
                </c:pt>
                <c:pt idx="14">
                  <c:v>3.92</c:v>
                </c:pt>
                <c:pt idx="15">
                  <c:v>26.31</c:v>
                </c:pt>
                <c:pt idx="16">
                  <c:v>2.95</c:v>
                </c:pt>
                <c:pt idx="17">
                  <c:v>1.94</c:v>
                </c:pt>
                <c:pt idx="18">
                  <c:v>4.18</c:v>
                </c:pt>
                <c:pt idx="19">
                  <c:v>0.95000000000000007</c:v>
                </c:pt>
                <c:pt idx="20">
                  <c:v>1.36</c:v>
                </c:pt>
                <c:pt idx="21">
                  <c:v>0</c:v>
                </c:pt>
                <c:pt idx="22">
                  <c:v>2.68</c:v>
                </c:pt>
                <c:pt idx="23">
                  <c:v>26.48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JUNIO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Chart'!$K$10:$K$33</c:f>
              <c:numCache>
                <c:formatCode>0.0</c:formatCode>
                <c:ptCount val="24"/>
                <c:pt idx="0">
                  <c:v>4.75</c:v>
                </c:pt>
                <c:pt idx="1">
                  <c:v>0.26</c:v>
                </c:pt>
                <c:pt idx="2">
                  <c:v>0.48000000000000004</c:v>
                </c:pt>
                <c:pt idx="3">
                  <c:v>0.45</c:v>
                </c:pt>
                <c:pt idx="4">
                  <c:v>2.16</c:v>
                </c:pt>
                <c:pt idx="5">
                  <c:v>0.56000000000000005</c:v>
                </c:pt>
                <c:pt idx="6">
                  <c:v>1.1600000000000001</c:v>
                </c:pt>
                <c:pt idx="7">
                  <c:v>1.9200000000000002</c:v>
                </c:pt>
                <c:pt idx="8">
                  <c:v>0.82</c:v>
                </c:pt>
                <c:pt idx="9">
                  <c:v>2.6999999999999997</c:v>
                </c:pt>
                <c:pt idx="10">
                  <c:v>0.99999999999999989</c:v>
                </c:pt>
                <c:pt idx="11">
                  <c:v>2.9699999999999998</c:v>
                </c:pt>
                <c:pt idx="12">
                  <c:v>3.12</c:v>
                </c:pt>
                <c:pt idx="13">
                  <c:v>7.17</c:v>
                </c:pt>
                <c:pt idx="14">
                  <c:v>16.8</c:v>
                </c:pt>
                <c:pt idx="15">
                  <c:v>13.440000000000001</c:v>
                </c:pt>
                <c:pt idx="16">
                  <c:v>2.3200000000000003</c:v>
                </c:pt>
                <c:pt idx="17">
                  <c:v>2.83</c:v>
                </c:pt>
                <c:pt idx="18">
                  <c:v>4.8599999999999994</c:v>
                </c:pt>
                <c:pt idx="19">
                  <c:v>1.6400000000000001</c:v>
                </c:pt>
                <c:pt idx="20">
                  <c:v>0.39</c:v>
                </c:pt>
                <c:pt idx="21">
                  <c:v>0.27</c:v>
                </c:pt>
                <c:pt idx="22">
                  <c:v>1.1499999999999999</c:v>
                </c:pt>
                <c:pt idx="23">
                  <c:v>26.770000000000003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JULIO 24</c:v>
                </c:pt>
              </c:strCache>
            </c:strRef>
          </c:tx>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Chart'!$L$10:$L$33</c:f>
              <c:numCache>
                <c:formatCode>0.0</c:formatCode>
                <c:ptCount val="24"/>
                <c:pt idx="0">
                  <c:v>3.58</c:v>
                </c:pt>
                <c:pt idx="1">
                  <c:v>1.3</c:v>
                </c:pt>
                <c:pt idx="2">
                  <c:v>1.8399999999999999</c:v>
                </c:pt>
                <c:pt idx="3">
                  <c:v>1.1099999999999999</c:v>
                </c:pt>
                <c:pt idx="4">
                  <c:v>1.5099999999999998</c:v>
                </c:pt>
                <c:pt idx="5">
                  <c:v>1.0900000000000001</c:v>
                </c:pt>
                <c:pt idx="6">
                  <c:v>1.1400000000000001</c:v>
                </c:pt>
                <c:pt idx="7">
                  <c:v>2.2400000000000002</c:v>
                </c:pt>
                <c:pt idx="8">
                  <c:v>0.75</c:v>
                </c:pt>
                <c:pt idx="9">
                  <c:v>2.8899999999999997</c:v>
                </c:pt>
                <c:pt idx="10">
                  <c:v>1.7400000000000002</c:v>
                </c:pt>
                <c:pt idx="11">
                  <c:v>4.01</c:v>
                </c:pt>
                <c:pt idx="12">
                  <c:v>18.11</c:v>
                </c:pt>
                <c:pt idx="13">
                  <c:v>17.419999999999998</c:v>
                </c:pt>
                <c:pt idx="14">
                  <c:v>4.01</c:v>
                </c:pt>
                <c:pt idx="15">
                  <c:v>3.0999999999999996</c:v>
                </c:pt>
                <c:pt idx="16">
                  <c:v>5.9899999999999993</c:v>
                </c:pt>
                <c:pt idx="17">
                  <c:v>1.9000000000000001</c:v>
                </c:pt>
                <c:pt idx="18">
                  <c:v>1.46</c:v>
                </c:pt>
                <c:pt idx="19">
                  <c:v>0.2</c:v>
                </c:pt>
                <c:pt idx="20">
                  <c:v>1.0900000000000001</c:v>
                </c:pt>
                <c:pt idx="21">
                  <c:v>0.53</c:v>
                </c:pt>
                <c:pt idx="22">
                  <c:v>1.6400000000000001</c:v>
                </c:pt>
                <c:pt idx="23">
                  <c:v>21.33</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AGOSTO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Chart'!$M$10:$M$33</c:f>
              <c:numCache>
                <c:formatCode>0.0</c:formatCode>
                <c:ptCount val="24"/>
                <c:pt idx="0">
                  <c:v>3.4399999999999995</c:v>
                </c:pt>
                <c:pt idx="1">
                  <c:v>0.05</c:v>
                </c:pt>
                <c:pt idx="2">
                  <c:v>0.5</c:v>
                </c:pt>
                <c:pt idx="3">
                  <c:v>0.49</c:v>
                </c:pt>
                <c:pt idx="4">
                  <c:v>0.42000000000000004</c:v>
                </c:pt>
                <c:pt idx="5">
                  <c:v>0.96000000000000008</c:v>
                </c:pt>
                <c:pt idx="6">
                  <c:v>0.48000000000000004</c:v>
                </c:pt>
                <c:pt idx="7">
                  <c:v>1.94</c:v>
                </c:pt>
                <c:pt idx="8">
                  <c:v>2.59</c:v>
                </c:pt>
                <c:pt idx="9">
                  <c:v>4.54</c:v>
                </c:pt>
                <c:pt idx="10">
                  <c:v>2.06</c:v>
                </c:pt>
                <c:pt idx="11">
                  <c:v>6.9700000000000006</c:v>
                </c:pt>
                <c:pt idx="12">
                  <c:v>30.74</c:v>
                </c:pt>
                <c:pt idx="13">
                  <c:v>2.21</c:v>
                </c:pt>
                <c:pt idx="14">
                  <c:v>1.56</c:v>
                </c:pt>
                <c:pt idx="15">
                  <c:v>3.4</c:v>
                </c:pt>
                <c:pt idx="16">
                  <c:v>7.4</c:v>
                </c:pt>
                <c:pt idx="17">
                  <c:v>2.2399999999999998</c:v>
                </c:pt>
                <c:pt idx="18">
                  <c:v>1.06</c:v>
                </c:pt>
                <c:pt idx="19">
                  <c:v>0.32</c:v>
                </c:pt>
                <c:pt idx="20">
                  <c:v>1.46</c:v>
                </c:pt>
                <c:pt idx="21">
                  <c:v>0.12</c:v>
                </c:pt>
                <c:pt idx="22">
                  <c:v>1.0900000000000001</c:v>
                </c:pt>
                <c:pt idx="23">
                  <c:v>23.95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SEPTIEMBRE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Chart'!$N$10:$N$33</c:f>
              <c:numCache>
                <c:formatCode>0.0</c:formatCode>
                <c:ptCount val="24"/>
                <c:pt idx="0">
                  <c:v>2.3600000000000003</c:v>
                </c:pt>
                <c:pt idx="1">
                  <c:v>0.48999999999999994</c:v>
                </c:pt>
                <c:pt idx="2">
                  <c:v>1.8099999999999998</c:v>
                </c:pt>
                <c:pt idx="3">
                  <c:v>0.71</c:v>
                </c:pt>
                <c:pt idx="4">
                  <c:v>2.33</c:v>
                </c:pt>
                <c:pt idx="5">
                  <c:v>1.94</c:v>
                </c:pt>
                <c:pt idx="6">
                  <c:v>2.7600000000000002</c:v>
                </c:pt>
                <c:pt idx="7">
                  <c:v>2.7800000000000002</c:v>
                </c:pt>
                <c:pt idx="8">
                  <c:v>4.95</c:v>
                </c:pt>
                <c:pt idx="9">
                  <c:v>4.76</c:v>
                </c:pt>
                <c:pt idx="10">
                  <c:v>3.2199999999999998</c:v>
                </c:pt>
                <c:pt idx="11">
                  <c:v>7.9399999999999995</c:v>
                </c:pt>
                <c:pt idx="12">
                  <c:v>26.549999999999997</c:v>
                </c:pt>
                <c:pt idx="13">
                  <c:v>1.41</c:v>
                </c:pt>
                <c:pt idx="14">
                  <c:v>0.79</c:v>
                </c:pt>
                <c:pt idx="15">
                  <c:v>2.39</c:v>
                </c:pt>
                <c:pt idx="16">
                  <c:v>6.5200000000000005</c:v>
                </c:pt>
                <c:pt idx="17">
                  <c:v>1.41</c:v>
                </c:pt>
                <c:pt idx="18">
                  <c:v>0.43000000000000005</c:v>
                </c:pt>
                <c:pt idx="19">
                  <c:v>0.42</c:v>
                </c:pt>
                <c:pt idx="20">
                  <c:v>0.41</c:v>
                </c:pt>
                <c:pt idx="21">
                  <c:v>0.33</c:v>
                </c:pt>
                <c:pt idx="22">
                  <c:v>0.43000000000000005</c:v>
                </c:pt>
                <c:pt idx="23">
                  <c:v>22.88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OCTUBRE 24</c:v>
                </c:pt>
              </c:strCache>
            </c:strRef>
          </c:tx>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Chart'!$O$10:$O$33</c:f>
              <c:numCache>
                <c:formatCode>0.0</c:formatCode>
                <c:ptCount val="24"/>
                <c:pt idx="0">
                  <c:v>3.56</c:v>
                </c:pt>
                <c:pt idx="1">
                  <c:v>0.67</c:v>
                </c:pt>
                <c:pt idx="2">
                  <c:v>0.62</c:v>
                </c:pt>
                <c:pt idx="3">
                  <c:v>0.95000000000000007</c:v>
                </c:pt>
                <c:pt idx="4">
                  <c:v>1.2600000000000002</c:v>
                </c:pt>
                <c:pt idx="5">
                  <c:v>0.82</c:v>
                </c:pt>
                <c:pt idx="6">
                  <c:v>1.18</c:v>
                </c:pt>
                <c:pt idx="7">
                  <c:v>3.1399999999999997</c:v>
                </c:pt>
                <c:pt idx="8">
                  <c:v>3.52</c:v>
                </c:pt>
                <c:pt idx="9">
                  <c:v>7.0999999999999988</c:v>
                </c:pt>
                <c:pt idx="10">
                  <c:v>4.08</c:v>
                </c:pt>
                <c:pt idx="11">
                  <c:v>8.93</c:v>
                </c:pt>
                <c:pt idx="12">
                  <c:v>21.54</c:v>
                </c:pt>
                <c:pt idx="13">
                  <c:v>7.3200000000000012</c:v>
                </c:pt>
                <c:pt idx="14">
                  <c:v>2.2999999999999998</c:v>
                </c:pt>
                <c:pt idx="15">
                  <c:v>2.5</c:v>
                </c:pt>
                <c:pt idx="16">
                  <c:v>2.21</c:v>
                </c:pt>
                <c:pt idx="17">
                  <c:v>3.62</c:v>
                </c:pt>
                <c:pt idx="18">
                  <c:v>1.2799999999999998</c:v>
                </c:pt>
                <c:pt idx="19">
                  <c:v>0.73</c:v>
                </c:pt>
                <c:pt idx="20">
                  <c:v>0.2</c:v>
                </c:pt>
                <c:pt idx="21">
                  <c:v>0.31</c:v>
                </c:pt>
                <c:pt idx="22">
                  <c:v>0.64</c:v>
                </c:pt>
                <c:pt idx="23">
                  <c:v>21.5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NOVIEMBRE 24</c:v>
                </c:pt>
              </c:strCache>
            </c:strRef>
          </c:tx>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Chart'!$P$10:$P$33</c:f>
              <c:numCache>
                <c:formatCode>0.0</c:formatCode>
                <c:ptCount val="24"/>
                <c:pt idx="0">
                  <c:v>4.42</c:v>
                </c:pt>
                <c:pt idx="1">
                  <c:v>0.88000000000000012</c:v>
                </c:pt>
                <c:pt idx="2">
                  <c:v>0.87</c:v>
                </c:pt>
                <c:pt idx="3">
                  <c:v>0.63</c:v>
                </c:pt>
                <c:pt idx="4">
                  <c:v>7.2000000000000011</c:v>
                </c:pt>
                <c:pt idx="5">
                  <c:v>13.899999999999999</c:v>
                </c:pt>
                <c:pt idx="6">
                  <c:v>1.73</c:v>
                </c:pt>
                <c:pt idx="7">
                  <c:v>2.75</c:v>
                </c:pt>
                <c:pt idx="8">
                  <c:v>4.99</c:v>
                </c:pt>
                <c:pt idx="9">
                  <c:v>13.159999999999998</c:v>
                </c:pt>
                <c:pt idx="10">
                  <c:v>9.75</c:v>
                </c:pt>
                <c:pt idx="11">
                  <c:v>2.5499999999999998</c:v>
                </c:pt>
                <c:pt idx="12">
                  <c:v>4.87</c:v>
                </c:pt>
                <c:pt idx="13">
                  <c:v>2.98</c:v>
                </c:pt>
                <c:pt idx="14">
                  <c:v>1.03</c:v>
                </c:pt>
                <c:pt idx="15">
                  <c:v>2.84</c:v>
                </c:pt>
                <c:pt idx="16">
                  <c:v>3.0199999999999996</c:v>
                </c:pt>
                <c:pt idx="17">
                  <c:v>2.57</c:v>
                </c:pt>
                <c:pt idx="18">
                  <c:v>0.59</c:v>
                </c:pt>
                <c:pt idx="19">
                  <c:v>0.15</c:v>
                </c:pt>
                <c:pt idx="20">
                  <c:v>1.19</c:v>
                </c:pt>
                <c:pt idx="21">
                  <c:v>0.24</c:v>
                </c:pt>
                <c:pt idx="22">
                  <c:v>1.48</c:v>
                </c:pt>
                <c:pt idx="23">
                  <c:v>16.23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DICIEMBRE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Chart'!$Q$10:$Q$33</c:f>
              <c:numCache>
                <c:formatCode>0.0</c:formatCode>
                <c:ptCount val="24"/>
                <c:pt idx="0">
                  <c:v>4.8000000000000016</c:v>
                </c:pt>
                <c:pt idx="1">
                  <c:v>1.3</c:v>
                </c:pt>
                <c:pt idx="2">
                  <c:v>1.73</c:v>
                </c:pt>
                <c:pt idx="3">
                  <c:v>2.98</c:v>
                </c:pt>
                <c:pt idx="4">
                  <c:v>9.870000000000001</c:v>
                </c:pt>
                <c:pt idx="5">
                  <c:v>35.96</c:v>
                </c:pt>
                <c:pt idx="6">
                  <c:v>1.4300000000000002</c:v>
                </c:pt>
                <c:pt idx="7">
                  <c:v>1.26</c:v>
                </c:pt>
                <c:pt idx="8">
                  <c:v>2.2199999999999998</c:v>
                </c:pt>
                <c:pt idx="9">
                  <c:v>2.61</c:v>
                </c:pt>
                <c:pt idx="10">
                  <c:v>1.58</c:v>
                </c:pt>
                <c:pt idx="11">
                  <c:v>1.33</c:v>
                </c:pt>
                <c:pt idx="12">
                  <c:v>2.8899999999999997</c:v>
                </c:pt>
                <c:pt idx="13">
                  <c:v>3.8200000000000003</c:v>
                </c:pt>
                <c:pt idx="14">
                  <c:v>0.57000000000000006</c:v>
                </c:pt>
                <c:pt idx="15">
                  <c:v>2.0299999999999998</c:v>
                </c:pt>
                <c:pt idx="16">
                  <c:v>1.7600000000000002</c:v>
                </c:pt>
                <c:pt idx="17">
                  <c:v>0.88</c:v>
                </c:pt>
                <c:pt idx="18">
                  <c:v>1.2700000000000002</c:v>
                </c:pt>
                <c:pt idx="19">
                  <c:v>0.31</c:v>
                </c:pt>
                <c:pt idx="20">
                  <c:v>0.09</c:v>
                </c:pt>
                <c:pt idx="21">
                  <c:v>0.24</c:v>
                </c:pt>
                <c:pt idx="22">
                  <c:v>4.74</c:v>
                </c:pt>
                <c:pt idx="23">
                  <c:v>14.4</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ENERO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5,5</c:v>
                </c:pt>
                <c:pt idx="1">
                  <c:v>&gt;=5,5  - &lt; 5,8</c:v>
                </c:pt>
                <c:pt idx="2">
                  <c:v>&gt;=5,8  - &lt; 6,1</c:v>
                </c:pt>
                <c:pt idx="3">
                  <c:v>&gt;=6,1  - &lt; 6,4</c:v>
                </c:pt>
                <c:pt idx="4">
                  <c:v>&gt;=6,4  - &lt; 6,7</c:v>
                </c:pt>
                <c:pt idx="5">
                  <c:v>&gt;=6,7  - &lt; 7</c:v>
                </c:pt>
                <c:pt idx="6">
                  <c:v>&gt;=7  - &lt; 7,3</c:v>
                </c:pt>
                <c:pt idx="7">
                  <c:v>&gt;=7,3  - &lt; 7,6</c:v>
                </c:pt>
                <c:pt idx="8">
                  <c:v>&gt;=7,6  - &lt; 7,9</c:v>
                </c:pt>
                <c:pt idx="9">
                  <c:v>&gt;=7,9  - &lt; 8,2</c:v>
                </c:pt>
                <c:pt idx="10">
                  <c:v>&gt;=8,2  - &lt; 8,5</c:v>
                </c:pt>
                <c:pt idx="11">
                  <c:v>&gt;=8,5  - &lt; 8,8</c:v>
                </c:pt>
                <c:pt idx="12">
                  <c:v>&gt;=8,8  - &lt; 9,1</c:v>
                </c:pt>
                <c:pt idx="13">
                  <c:v>&gt;=9,1  - &lt; 9,4</c:v>
                </c:pt>
                <c:pt idx="14">
                  <c:v>&gt;=9,4  - &lt; 9,7</c:v>
                </c:pt>
                <c:pt idx="15">
                  <c:v>&gt;=9,7  - &lt; 10</c:v>
                </c:pt>
                <c:pt idx="16">
                  <c:v>&gt;=10  - &lt; 10,3</c:v>
                </c:pt>
                <c:pt idx="17">
                  <c:v>&gt;=10,3  - &lt; 10,6</c:v>
                </c:pt>
                <c:pt idx="18">
                  <c:v>&gt;=10,6  - &lt; 10,9</c:v>
                </c:pt>
                <c:pt idx="19">
                  <c:v>&gt;=10,9  - &lt; 11,2</c:v>
                </c:pt>
                <c:pt idx="20">
                  <c:v>&gt;=11,2  - &lt; 11,5</c:v>
                </c:pt>
                <c:pt idx="21">
                  <c:v>&gt;=11,5  - &lt; 11,8</c:v>
                </c:pt>
                <c:pt idx="22">
                  <c:v>&gt;=11,8  - &lt; 12,1</c:v>
                </c:pt>
                <c:pt idx="23">
                  <c:v>&gt;=12,1</c:v>
                </c:pt>
              </c:strCache>
            </c:strRef>
          </c:cat>
          <c:val>
            <c:numRef>
              <c:f>'Data Chart'!$R$10:$R$33</c:f>
              <c:numCache>
                <c:formatCode>0.0</c:formatCode>
                <c:ptCount val="24"/>
                <c:pt idx="0">
                  <c:v>14.75</c:v>
                </c:pt>
                <c:pt idx="1">
                  <c:v>4.04</c:v>
                </c:pt>
                <c:pt idx="2">
                  <c:v>9.9</c:v>
                </c:pt>
                <c:pt idx="3">
                  <c:v>19.560000000000002</c:v>
                </c:pt>
                <c:pt idx="4">
                  <c:v>5</c:v>
                </c:pt>
                <c:pt idx="5">
                  <c:v>9.9700000000000006</c:v>
                </c:pt>
                <c:pt idx="6">
                  <c:v>2.34</c:v>
                </c:pt>
                <c:pt idx="7">
                  <c:v>2.14</c:v>
                </c:pt>
                <c:pt idx="8">
                  <c:v>0.69</c:v>
                </c:pt>
                <c:pt idx="9">
                  <c:v>2.4699999999999998</c:v>
                </c:pt>
                <c:pt idx="10">
                  <c:v>0.82000000000000006</c:v>
                </c:pt>
                <c:pt idx="11">
                  <c:v>1.23</c:v>
                </c:pt>
                <c:pt idx="12">
                  <c:v>1.49</c:v>
                </c:pt>
                <c:pt idx="13">
                  <c:v>1</c:v>
                </c:pt>
                <c:pt idx="14">
                  <c:v>1.56</c:v>
                </c:pt>
                <c:pt idx="15">
                  <c:v>2.95</c:v>
                </c:pt>
                <c:pt idx="16">
                  <c:v>4.6900000000000004</c:v>
                </c:pt>
                <c:pt idx="17">
                  <c:v>2.2199999999999998</c:v>
                </c:pt>
                <c:pt idx="18">
                  <c:v>0.28000000000000003</c:v>
                </c:pt>
                <c:pt idx="19">
                  <c:v>0.06</c:v>
                </c:pt>
                <c:pt idx="20">
                  <c:v>0.34</c:v>
                </c:pt>
                <c:pt idx="21">
                  <c:v>0.1</c:v>
                </c:pt>
                <c:pt idx="22">
                  <c:v>0.74</c:v>
                </c:pt>
                <c:pt idx="23">
                  <c:v>11.65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Enero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60" zoomScaleNormal="60" zoomScaleSheetLayoutView="70" workbookViewId="0">
      <selection activeCell="AD43" sqref="AD43"/>
    </sheetView>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XP4" sqref="XP4:XT257"/>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Virgen Extra</v>
      </c>
      <c r="E2" s="22"/>
    </row>
    <row r="3" spans="3:18" x14ac:dyDescent="0.25">
      <c r="C3" s="21" t="s">
        <v>442</v>
      </c>
      <c r="D3" t="str">
        <f>VLOOKUP(Enlaces!C1,Enlaces!B2:C5,2,0)</f>
        <v>T.España</v>
      </c>
    </row>
    <row r="9" spans="3:18" x14ac:dyDescent="0.25">
      <c r="C9" s="3" t="s">
        <v>440</v>
      </c>
      <c r="D9" s="3" t="s">
        <v>441</v>
      </c>
      <c r="G9" s="35" t="str">
        <f>'TAM Aceite de Oliva'!E9</f>
        <v xml:space="preserve"> FEBRERO 24</v>
      </c>
      <c r="H9" s="35" t="str">
        <f>'TAM Aceite de Oliva'!F9</f>
        <v xml:space="preserve"> MARZO 24</v>
      </c>
      <c r="I9" s="35" t="str">
        <f>'TAM Aceite de Oliva'!G9</f>
        <v xml:space="preserve"> ABRIL 24</v>
      </c>
      <c r="J9" s="35" t="str">
        <f>'TAM Aceite de Oliva'!H9</f>
        <v xml:space="preserve"> MAYO 24</v>
      </c>
      <c r="K9" s="35" t="str">
        <f>'TAM Aceite de Oliva'!I9</f>
        <v xml:space="preserve"> JUNIO 24</v>
      </c>
      <c r="L9" s="35" t="str">
        <f>'TAM Aceite de Oliva'!J9</f>
        <v xml:space="preserve"> JULIO 24</v>
      </c>
      <c r="M9" s="35" t="str">
        <f>'TAM Aceite de Oliva'!K9</f>
        <v xml:space="preserve"> AGOSTO 24</v>
      </c>
      <c r="N9" s="35" t="str">
        <f>'TAM Aceite de Oliva'!L9</f>
        <v xml:space="preserve"> SEPTIEMBRE 24</v>
      </c>
      <c r="O9" s="35" t="str">
        <f>'TAM Aceite de Oliva'!M9</f>
        <v xml:space="preserve"> OCTUBRE 24</v>
      </c>
      <c r="P9" s="35" t="str">
        <f>'TAM Aceite de Oliva'!N9</f>
        <v xml:space="preserve"> NOVIEMBRE 24</v>
      </c>
      <c r="Q9" s="35" t="str">
        <f>'TAM Aceite de Oliva'!O9</f>
        <v xml:space="preserve"> DICIEMBRE 24</v>
      </c>
      <c r="R9" s="35" t="str">
        <f>'TAM Aceite de Oliva'!P9</f>
        <v xml:space="preserve"> ENERO 25</v>
      </c>
    </row>
    <row r="10" spans="3:18" x14ac:dyDescent="0.25">
      <c r="C10" s="48">
        <f>CHOOSE(Enlaces!$G$1,'TAM Aceite de Oliva'!B10,'TAM Aceite Virgen'!B10,'TAM Aceite Virgen Extra'!B10)</f>
        <v>0</v>
      </c>
      <c r="D10" s="13">
        <f>CHOOSE(Enlaces!$G$1,'TAM Aceite de Oliva'!C10,'TAM Aceite Virgen'!C10,'TAM Aceite Virgen Extra'!C10)</f>
        <v>5.5</v>
      </c>
      <c r="F10" s="34" t="str">
        <f>"Menos de "&amp;D10</f>
        <v>Menos de 5,5</v>
      </c>
      <c r="G10" s="36">
        <f>CHOOSE(Enlaces!$G$1,'TAM Aceite de Oliva'!E10,'TAM Aceite Virgen'!E10,'TAM Aceite Virgen Extra'!E10)</f>
        <v>3.38</v>
      </c>
      <c r="H10" s="36">
        <f>CHOOSE(Enlaces!$G$1,'TAM Aceite de Oliva'!F10,'TAM Aceite Virgen'!F10,'TAM Aceite Virgen Extra'!F10)</f>
        <v>4.4099999999999993</v>
      </c>
      <c r="I10" s="36">
        <f>CHOOSE(Enlaces!$G$1,'TAM Aceite de Oliva'!G10,'TAM Aceite Virgen'!G10,'TAM Aceite Virgen Extra'!G10)</f>
        <v>3.3300000000000005</v>
      </c>
      <c r="J10" s="36">
        <f>CHOOSE(Enlaces!$G$1,'TAM Aceite de Oliva'!H10,'TAM Aceite Virgen'!H10,'TAM Aceite Virgen Extra'!H10)</f>
        <v>3.8299999999999996</v>
      </c>
      <c r="K10" s="36">
        <f>CHOOSE(Enlaces!$G$1,'TAM Aceite de Oliva'!I10,'TAM Aceite Virgen'!I10,'TAM Aceite Virgen Extra'!I10)</f>
        <v>4.75</v>
      </c>
      <c r="L10" s="36">
        <f>CHOOSE(Enlaces!$G$1,'TAM Aceite de Oliva'!J10,'TAM Aceite Virgen'!J10,'TAM Aceite Virgen Extra'!J10)</f>
        <v>3.58</v>
      </c>
      <c r="M10" s="36">
        <f>CHOOSE(Enlaces!$G$1,'TAM Aceite de Oliva'!K10,'TAM Aceite Virgen'!K10,'TAM Aceite Virgen Extra'!K10)</f>
        <v>3.4399999999999995</v>
      </c>
      <c r="N10" s="36">
        <f>CHOOSE(Enlaces!$G$1,'TAM Aceite de Oliva'!L10,'TAM Aceite Virgen'!L10,'TAM Aceite Virgen Extra'!L10)</f>
        <v>2.3600000000000003</v>
      </c>
      <c r="O10" s="36">
        <f>CHOOSE(Enlaces!$G$1,'TAM Aceite de Oliva'!M10,'TAM Aceite Virgen'!M10,'TAM Aceite Virgen Extra'!M10)</f>
        <v>3.56</v>
      </c>
      <c r="P10" s="36">
        <f>CHOOSE(Enlaces!$G$1,'TAM Aceite de Oliva'!N10,'TAM Aceite Virgen'!N10,'TAM Aceite Virgen Extra'!N10)</f>
        <v>4.42</v>
      </c>
      <c r="Q10" s="36">
        <f>CHOOSE(Enlaces!$G$1,'TAM Aceite de Oliva'!O10,'TAM Aceite Virgen'!O10,'TAM Aceite Virgen Extra'!O10)</f>
        <v>4.8000000000000016</v>
      </c>
      <c r="R10" s="36">
        <f>CHOOSE(Enlaces!$G$1,'TAM Aceite de Oliva'!P10,'TAM Aceite Virgen'!P10,'TAM Aceite Virgen Extra'!P10)</f>
        <v>14.75</v>
      </c>
    </row>
    <row r="11" spans="3:18" x14ac:dyDescent="0.25">
      <c r="C11" s="14">
        <f>CHOOSE(Enlaces!$G$1,'TAM Aceite de Oliva'!B11,'TAM Aceite Virgen'!B11,'TAM Aceite Virgen Extra'!B11)</f>
        <v>5.5</v>
      </c>
      <c r="D11" s="13">
        <f>CHOOSE(Enlaces!$G$1,'TAM Aceite de Oliva'!C11,'TAM Aceite Virgen'!C11,'TAM Aceite Virgen Extra'!C11)</f>
        <v>5.8</v>
      </c>
      <c r="F11" s="34" t="str">
        <f t="shared" ref="F11:F30" si="0">"&gt;="&amp;C11&amp;"  - &lt; "&amp;D11</f>
        <v>&gt;=5,5  - &lt; 5,8</v>
      </c>
      <c r="G11" s="36">
        <f>CHOOSE(Enlaces!$G$1,'TAM Aceite de Oliva'!E11,'TAM Aceite Virgen'!E11,'TAM Aceite Virgen Extra'!E11)</f>
        <v>0.31</v>
      </c>
      <c r="H11" s="36">
        <f>CHOOSE(Enlaces!$G$1,'TAM Aceite de Oliva'!F11,'TAM Aceite Virgen'!F11,'TAM Aceite Virgen Extra'!F11)</f>
        <v>0.6</v>
      </c>
      <c r="I11" s="36">
        <f>CHOOSE(Enlaces!$G$1,'TAM Aceite de Oliva'!G11,'TAM Aceite Virgen'!G11,'TAM Aceite Virgen Extra'!G11)</f>
        <v>1.1099999999999999</v>
      </c>
      <c r="J11" s="36">
        <f>CHOOSE(Enlaces!$G$1,'TAM Aceite de Oliva'!H11,'TAM Aceite Virgen'!H11,'TAM Aceite Virgen Extra'!H11)</f>
        <v>0.87999999999999989</v>
      </c>
      <c r="K11" s="36">
        <f>CHOOSE(Enlaces!$G$1,'TAM Aceite de Oliva'!I11,'TAM Aceite Virgen'!I11,'TAM Aceite Virgen Extra'!I11)</f>
        <v>0.26</v>
      </c>
      <c r="L11" s="36">
        <f>CHOOSE(Enlaces!$G$1,'TAM Aceite de Oliva'!J11,'TAM Aceite Virgen'!J11,'TAM Aceite Virgen Extra'!J11)</f>
        <v>1.3</v>
      </c>
      <c r="M11" s="36">
        <f>CHOOSE(Enlaces!$G$1,'TAM Aceite de Oliva'!K11,'TAM Aceite Virgen'!K11,'TAM Aceite Virgen Extra'!K11)</f>
        <v>0.05</v>
      </c>
      <c r="N11" s="36">
        <f>CHOOSE(Enlaces!$G$1,'TAM Aceite de Oliva'!L11,'TAM Aceite Virgen'!L11,'TAM Aceite Virgen Extra'!L11)</f>
        <v>0.48999999999999994</v>
      </c>
      <c r="O11" s="36">
        <f>CHOOSE(Enlaces!$G$1,'TAM Aceite de Oliva'!M11,'TAM Aceite Virgen'!M11,'TAM Aceite Virgen Extra'!M11)</f>
        <v>0.67</v>
      </c>
      <c r="P11" s="36">
        <f>CHOOSE(Enlaces!$G$1,'TAM Aceite de Oliva'!N11,'TAM Aceite Virgen'!N11,'TAM Aceite Virgen Extra'!N11)</f>
        <v>0.88000000000000012</v>
      </c>
      <c r="Q11" s="36">
        <f>CHOOSE(Enlaces!$G$1,'TAM Aceite de Oliva'!O11,'TAM Aceite Virgen'!O11,'TAM Aceite Virgen Extra'!O11)</f>
        <v>1.3</v>
      </c>
      <c r="R11" s="36">
        <f>CHOOSE(Enlaces!$G$1,'TAM Aceite de Oliva'!P11,'TAM Aceite Virgen'!P11,'TAM Aceite Virgen Extra'!P11)</f>
        <v>4.04</v>
      </c>
    </row>
    <row r="12" spans="3:18" x14ac:dyDescent="0.25">
      <c r="C12" s="14">
        <f>CHOOSE(Enlaces!$G$1,'TAM Aceite de Oliva'!B12,'TAM Aceite Virgen'!B12,'TAM Aceite Virgen Extra'!B12)</f>
        <v>5.8</v>
      </c>
      <c r="D12" s="13">
        <f>CHOOSE(Enlaces!$G$1,'TAM Aceite de Oliva'!C12,'TAM Aceite Virgen'!C12,'TAM Aceite Virgen Extra'!C12)</f>
        <v>6.1</v>
      </c>
      <c r="F12" s="34" t="str">
        <f t="shared" si="0"/>
        <v>&gt;=5,8  - &lt; 6,1</v>
      </c>
      <c r="G12" s="36">
        <f>CHOOSE(Enlaces!$G$1,'TAM Aceite de Oliva'!E12,'TAM Aceite Virgen'!E12,'TAM Aceite Virgen Extra'!E12)</f>
        <v>2.12</v>
      </c>
      <c r="H12" s="36">
        <f>CHOOSE(Enlaces!$G$1,'TAM Aceite de Oliva'!F12,'TAM Aceite Virgen'!F12,'TAM Aceite Virgen Extra'!F12)</f>
        <v>1.74</v>
      </c>
      <c r="I12" s="36">
        <f>CHOOSE(Enlaces!$G$1,'TAM Aceite de Oliva'!G12,'TAM Aceite Virgen'!G12,'TAM Aceite Virgen Extra'!G12)</f>
        <v>2.3299999999999996</v>
      </c>
      <c r="J12" s="36">
        <f>CHOOSE(Enlaces!$G$1,'TAM Aceite de Oliva'!H12,'TAM Aceite Virgen'!H12,'TAM Aceite Virgen Extra'!H12)</f>
        <v>1.1299999999999999</v>
      </c>
      <c r="K12" s="36">
        <f>CHOOSE(Enlaces!$G$1,'TAM Aceite de Oliva'!I12,'TAM Aceite Virgen'!I12,'TAM Aceite Virgen Extra'!I12)</f>
        <v>0.48000000000000004</v>
      </c>
      <c r="L12" s="36">
        <f>CHOOSE(Enlaces!$G$1,'TAM Aceite de Oliva'!J12,'TAM Aceite Virgen'!J12,'TAM Aceite Virgen Extra'!J12)</f>
        <v>1.8399999999999999</v>
      </c>
      <c r="M12" s="36">
        <f>CHOOSE(Enlaces!$G$1,'TAM Aceite de Oliva'!K12,'TAM Aceite Virgen'!K12,'TAM Aceite Virgen Extra'!K12)</f>
        <v>0.5</v>
      </c>
      <c r="N12" s="36">
        <f>CHOOSE(Enlaces!$G$1,'TAM Aceite de Oliva'!L12,'TAM Aceite Virgen'!L12,'TAM Aceite Virgen Extra'!L12)</f>
        <v>1.8099999999999998</v>
      </c>
      <c r="O12" s="36">
        <f>CHOOSE(Enlaces!$G$1,'TAM Aceite de Oliva'!M12,'TAM Aceite Virgen'!M12,'TAM Aceite Virgen Extra'!M12)</f>
        <v>0.62</v>
      </c>
      <c r="P12" s="36">
        <f>CHOOSE(Enlaces!$G$1,'TAM Aceite de Oliva'!N12,'TAM Aceite Virgen'!N12,'TAM Aceite Virgen Extra'!N12)</f>
        <v>0.87</v>
      </c>
      <c r="Q12" s="36">
        <f>CHOOSE(Enlaces!$G$1,'TAM Aceite de Oliva'!O12,'TAM Aceite Virgen'!O12,'TAM Aceite Virgen Extra'!O12)</f>
        <v>1.73</v>
      </c>
      <c r="R12" s="36">
        <f>CHOOSE(Enlaces!$G$1,'TAM Aceite de Oliva'!P12,'TAM Aceite Virgen'!P12,'TAM Aceite Virgen Extra'!P12)</f>
        <v>9.9</v>
      </c>
    </row>
    <row r="13" spans="3:18" x14ac:dyDescent="0.25">
      <c r="C13" s="14">
        <f>CHOOSE(Enlaces!$G$1,'TAM Aceite de Oliva'!B13,'TAM Aceite Virgen'!B13,'TAM Aceite Virgen Extra'!B13)</f>
        <v>6.1</v>
      </c>
      <c r="D13" s="13">
        <f>CHOOSE(Enlaces!$G$1,'TAM Aceite de Oliva'!C13,'TAM Aceite Virgen'!C13,'TAM Aceite Virgen Extra'!C13)</f>
        <v>6.4</v>
      </c>
      <c r="F13" s="34" t="str">
        <f t="shared" si="0"/>
        <v>&gt;=6,1  - &lt; 6,4</v>
      </c>
      <c r="G13" s="36">
        <f>CHOOSE(Enlaces!$G$1,'TAM Aceite de Oliva'!E13,'TAM Aceite Virgen'!E13,'TAM Aceite Virgen Extra'!E13)</f>
        <v>0.76</v>
      </c>
      <c r="H13" s="36">
        <f>CHOOSE(Enlaces!$G$1,'TAM Aceite de Oliva'!F13,'TAM Aceite Virgen'!F13,'TAM Aceite Virgen Extra'!F13)</f>
        <v>0.56000000000000005</v>
      </c>
      <c r="I13" s="36">
        <f>CHOOSE(Enlaces!$G$1,'TAM Aceite de Oliva'!G13,'TAM Aceite Virgen'!G13,'TAM Aceite Virgen Extra'!G13)</f>
        <v>1.84</v>
      </c>
      <c r="J13" s="36">
        <f>CHOOSE(Enlaces!$G$1,'TAM Aceite de Oliva'!H13,'TAM Aceite Virgen'!H13,'TAM Aceite Virgen Extra'!H13)</f>
        <v>0.9900000000000001</v>
      </c>
      <c r="K13" s="36">
        <f>CHOOSE(Enlaces!$G$1,'TAM Aceite de Oliva'!I13,'TAM Aceite Virgen'!I13,'TAM Aceite Virgen Extra'!I13)</f>
        <v>0.45</v>
      </c>
      <c r="L13" s="36">
        <f>CHOOSE(Enlaces!$G$1,'TAM Aceite de Oliva'!J13,'TAM Aceite Virgen'!J13,'TAM Aceite Virgen Extra'!J13)</f>
        <v>1.1099999999999999</v>
      </c>
      <c r="M13" s="36">
        <f>CHOOSE(Enlaces!$G$1,'TAM Aceite de Oliva'!K13,'TAM Aceite Virgen'!K13,'TAM Aceite Virgen Extra'!K13)</f>
        <v>0.49</v>
      </c>
      <c r="N13" s="36">
        <f>CHOOSE(Enlaces!$G$1,'TAM Aceite de Oliva'!L13,'TAM Aceite Virgen'!L13,'TAM Aceite Virgen Extra'!L13)</f>
        <v>0.71</v>
      </c>
      <c r="O13" s="36">
        <f>CHOOSE(Enlaces!$G$1,'TAM Aceite de Oliva'!M13,'TAM Aceite Virgen'!M13,'TAM Aceite Virgen Extra'!M13)</f>
        <v>0.95000000000000007</v>
      </c>
      <c r="P13" s="36">
        <f>CHOOSE(Enlaces!$G$1,'TAM Aceite de Oliva'!N13,'TAM Aceite Virgen'!N13,'TAM Aceite Virgen Extra'!N13)</f>
        <v>0.63</v>
      </c>
      <c r="Q13" s="36">
        <f>CHOOSE(Enlaces!$G$1,'TAM Aceite de Oliva'!O13,'TAM Aceite Virgen'!O13,'TAM Aceite Virgen Extra'!O13)</f>
        <v>2.98</v>
      </c>
      <c r="R13" s="36">
        <f>CHOOSE(Enlaces!$G$1,'TAM Aceite de Oliva'!P13,'TAM Aceite Virgen'!P13,'TAM Aceite Virgen Extra'!P13)</f>
        <v>19.560000000000002</v>
      </c>
    </row>
    <row r="14" spans="3:18" x14ac:dyDescent="0.25">
      <c r="C14" s="14">
        <f>CHOOSE(Enlaces!$G$1,'TAM Aceite de Oliva'!B14,'TAM Aceite Virgen'!B14,'TAM Aceite Virgen Extra'!B14)</f>
        <v>6.4</v>
      </c>
      <c r="D14" s="13">
        <f>CHOOSE(Enlaces!$G$1,'TAM Aceite de Oliva'!C14,'TAM Aceite Virgen'!C14,'TAM Aceite Virgen Extra'!C14)</f>
        <v>6.7</v>
      </c>
      <c r="F14" s="34" t="str">
        <f t="shared" si="0"/>
        <v>&gt;=6,4  - &lt; 6,7</v>
      </c>
      <c r="G14" s="36">
        <f>CHOOSE(Enlaces!$G$1,'TAM Aceite de Oliva'!E14,'TAM Aceite Virgen'!E14,'TAM Aceite Virgen Extra'!E14)</f>
        <v>2.2800000000000002</v>
      </c>
      <c r="H14" s="36">
        <f>CHOOSE(Enlaces!$G$1,'TAM Aceite de Oliva'!F14,'TAM Aceite Virgen'!F14,'TAM Aceite Virgen Extra'!F14)</f>
        <v>1.68</v>
      </c>
      <c r="I14" s="36">
        <f>CHOOSE(Enlaces!$G$1,'TAM Aceite de Oliva'!G14,'TAM Aceite Virgen'!G14,'TAM Aceite Virgen Extra'!G14)</f>
        <v>1.58</v>
      </c>
      <c r="J14" s="36">
        <f>CHOOSE(Enlaces!$G$1,'TAM Aceite de Oliva'!H14,'TAM Aceite Virgen'!H14,'TAM Aceite Virgen Extra'!H14)</f>
        <v>2.09</v>
      </c>
      <c r="K14" s="36">
        <f>CHOOSE(Enlaces!$G$1,'TAM Aceite de Oliva'!I14,'TAM Aceite Virgen'!I14,'TAM Aceite Virgen Extra'!I14)</f>
        <v>2.16</v>
      </c>
      <c r="L14" s="36">
        <f>CHOOSE(Enlaces!$G$1,'TAM Aceite de Oliva'!J14,'TAM Aceite Virgen'!J14,'TAM Aceite Virgen Extra'!J14)</f>
        <v>1.5099999999999998</v>
      </c>
      <c r="M14" s="36">
        <f>CHOOSE(Enlaces!$G$1,'TAM Aceite de Oliva'!K14,'TAM Aceite Virgen'!K14,'TAM Aceite Virgen Extra'!K14)</f>
        <v>0.42000000000000004</v>
      </c>
      <c r="N14" s="36">
        <f>CHOOSE(Enlaces!$G$1,'TAM Aceite de Oliva'!L14,'TAM Aceite Virgen'!L14,'TAM Aceite Virgen Extra'!L14)</f>
        <v>2.33</v>
      </c>
      <c r="O14" s="36">
        <f>CHOOSE(Enlaces!$G$1,'TAM Aceite de Oliva'!M14,'TAM Aceite Virgen'!M14,'TAM Aceite Virgen Extra'!M14)</f>
        <v>1.2600000000000002</v>
      </c>
      <c r="P14" s="36">
        <f>CHOOSE(Enlaces!$G$1,'TAM Aceite de Oliva'!N14,'TAM Aceite Virgen'!N14,'TAM Aceite Virgen Extra'!N14)</f>
        <v>7.2000000000000011</v>
      </c>
      <c r="Q14" s="36">
        <f>CHOOSE(Enlaces!$G$1,'TAM Aceite de Oliva'!O14,'TAM Aceite Virgen'!O14,'TAM Aceite Virgen Extra'!O14)</f>
        <v>9.870000000000001</v>
      </c>
      <c r="R14" s="36">
        <f>CHOOSE(Enlaces!$G$1,'TAM Aceite de Oliva'!P14,'TAM Aceite Virgen'!P14,'TAM Aceite Virgen Extra'!P14)</f>
        <v>5</v>
      </c>
    </row>
    <row r="15" spans="3:18" x14ac:dyDescent="0.25">
      <c r="C15" s="14">
        <f>CHOOSE(Enlaces!$G$1,'TAM Aceite de Oliva'!B15,'TAM Aceite Virgen'!B15,'TAM Aceite Virgen Extra'!B15)</f>
        <v>6.7</v>
      </c>
      <c r="D15" s="13">
        <f>CHOOSE(Enlaces!$G$1,'TAM Aceite de Oliva'!C15,'TAM Aceite Virgen'!C15,'TAM Aceite Virgen Extra'!C15)</f>
        <v>7</v>
      </c>
      <c r="F15" s="34" t="str">
        <f t="shared" si="0"/>
        <v>&gt;=6,7  - &lt; 7</v>
      </c>
      <c r="G15" s="36">
        <f>CHOOSE(Enlaces!$G$1,'TAM Aceite de Oliva'!E15,'TAM Aceite Virgen'!E15,'TAM Aceite Virgen Extra'!E15)</f>
        <v>1.04</v>
      </c>
      <c r="H15" s="36">
        <f>CHOOSE(Enlaces!$G$1,'TAM Aceite de Oliva'!F15,'TAM Aceite Virgen'!F15,'TAM Aceite Virgen Extra'!F15)</f>
        <v>1.04</v>
      </c>
      <c r="I15" s="36">
        <f>CHOOSE(Enlaces!$G$1,'TAM Aceite de Oliva'!G15,'TAM Aceite Virgen'!G15,'TAM Aceite Virgen Extra'!G15)</f>
        <v>0.92000000000000015</v>
      </c>
      <c r="J15" s="36">
        <f>CHOOSE(Enlaces!$G$1,'TAM Aceite de Oliva'!H15,'TAM Aceite Virgen'!H15,'TAM Aceite Virgen Extra'!H15)</f>
        <v>0.35</v>
      </c>
      <c r="K15" s="36">
        <f>CHOOSE(Enlaces!$G$1,'TAM Aceite de Oliva'!I15,'TAM Aceite Virgen'!I15,'TAM Aceite Virgen Extra'!I15)</f>
        <v>0.56000000000000005</v>
      </c>
      <c r="L15" s="36">
        <f>CHOOSE(Enlaces!$G$1,'TAM Aceite de Oliva'!J15,'TAM Aceite Virgen'!J15,'TAM Aceite Virgen Extra'!J15)</f>
        <v>1.0900000000000001</v>
      </c>
      <c r="M15" s="36">
        <f>CHOOSE(Enlaces!$G$1,'TAM Aceite de Oliva'!K15,'TAM Aceite Virgen'!K15,'TAM Aceite Virgen Extra'!K15)</f>
        <v>0.96000000000000008</v>
      </c>
      <c r="N15" s="36">
        <f>CHOOSE(Enlaces!$G$1,'TAM Aceite de Oliva'!L15,'TAM Aceite Virgen'!L15,'TAM Aceite Virgen Extra'!L15)</f>
        <v>1.94</v>
      </c>
      <c r="O15" s="36">
        <f>CHOOSE(Enlaces!$G$1,'TAM Aceite de Oliva'!M15,'TAM Aceite Virgen'!M15,'TAM Aceite Virgen Extra'!M15)</f>
        <v>0.82</v>
      </c>
      <c r="P15" s="36">
        <f>CHOOSE(Enlaces!$G$1,'TAM Aceite de Oliva'!N15,'TAM Aceite Virgen'!N15,'TAM Aceite Virgen Extra'!N15)</f>
        <v>13.899999999999999</v>
      </c>
      <c r="Q15" s="36">
        <f>CHOOSE(Enlaces!$G$1,'TAM Aceite de Oliva'!O15,'TAM Aceite Virgen'!O15,'TAM Aceite Virgen Extra'!O15)</f>
        <v>35.96</v>
      </c>
      <c r="R15" s="36">
        <f>CHOOSE(Enlaces!$G$1,'TAM Aceite de Oliva'!P15,'TAM Aceite Virgen'!P15,'TAM Aceite Virgen Extra'!P15)</f>
        <v>9.9700000000000006</v>
      </c>
    </row>
    <row r="16" spans="3:18" x14ac:dyDescent="0.25">
      <c r="C16" s="14">
        <f>CHOOSE(Enlaces!$G$1,'TAM Aceite de Oliva'!B16,'TAM Aceite Virgen'!B16,'TAM Aceite Virgen Extra'!B16)</f>
        <v>7</v>
      </c>
      <c r="D16" s="13">
        <f>CHOOSE(Enlaces!$G$1,'TAM Aceite de Oliva'!C16,'TAM Aceite Virgen'!C16,'TAM Aceite Virgen Extra'!C16)</f>
        <v>7.3</v>
      </c>
      <c r="F16" s="34" t="str">
        <f t="shared" si="0"/>
        <v>&gt;=7  - &lt; 7,3</v>
      </c>
      <c r="G16" s="36">
        <f>CHOOSE(Enlaces!$G$1,'TAM Aceite de Oliva'!E16,'TAM Aceite Virgen'!E16,'TAM Aceite Virgen Extra'!E16)</f>
        <v>2.3499999999999996</v>
      </c>
      <c r="H16" s="36">
        <f>CHOOSE(Enlaces!$G$1,'TAM Aceite de Oliva'!F16,'TAM Aceite Virgen'!F16,'TAM Aceite Virgen Extra'!F16)</f>
        <v>1.0900000000000001</v>
      </c>
      <c r="I16" s="36">
        <f>CHOOSE(Enlaces!$G$1,'TAM Aceite de Oliva'!G16,'TAM Aceite Virgen'!G16,'TAM Aceite Virgen Extra'!G16)</f>
        <v>0.45</v>
      </c>
      <c r="J16" s="36">
        <f>CHOOSE(Enlaces!$G$1,'TAM Aceite de Oliva'!H16,'TAM Aceite Virgen'!H16,'TAM Aceite Virgen Extra'!H16)</f>
        <v>1.33</v>
      </c>
      <c r="K16" s="36">
        <f>CHOOSE(Enlaces!$G$1,'TAM Aceite de Oliva'!I16,'TAM Aceite Virgen'!I16,'TAM Aceite Virgen Extra'!I16)</f>
        <v>1.1600000000000001</v>
      </c>
      <c r="L16" s="36">
        <f>CHOOSE(Enlaces!$G$1,'TAM Aceite de Oliva'!J16,'TAM Aceite Virgen'!J16,'TAM Aceite Virgen Extra'!J16)</f>
        <v>1.1400000000000001</v>
      </c>
      <c r="M16" s="36">
        <f>CHOOSE(Enlaces!$G$1,'TAM Aceite de Oliva'!K16,'TAM Aceite Virgen'!K16,'TAM Aceite Virgen Extra'!K16)</f>
        <v>0.48000000000000004</v>
      </c>
      <c r="N16" s="36">
        <f>CHOOSE(Enlaces!$G$1,'TAM Aceite de Oliva'!L16,'TAM Aceite Virgen'!L16,'TAM Aceite Virgen Extra'!L16)</f>
        <v>2.7600000000000002</v>
      </c>
      <c r="O16" s="36">
        <f>CHOOSE(Enlaces!$G$1,'TAM Aceite de Oliva'!M16,'TAM Aceite Virgen'!M16,'TAM Aceite Virgen Extra'!M16)</f>
        <v>1.18</v>
      </c>
      <c r="P16" s="36">
        <f>CHOOSE(Enlaces!$G$1,'TAM Aceite de Oliva'!N16,'TAM Aceite Virgen'!N16,'TAM Aceite Virgen Extra'!N16)</f>
        <v>1.73</v>
      </c>
      <c r="Q16" s="36">
        <f>CHOOSE(Enlaces!$G$1,'TAM Aceite de Oliva'!O16,'TAM Aceite Virgen'!O16,'TAM Aceite Virgen Extra'!O16)</f>
        <v>1.4300000000000002</v>
      </c>
      <c r="R16" s="36">
        <f>CHOOSE(Enlaces!$G$1,'TAM Aceite de Oliva'!P16,'TAM Aceite Virgen'!P16,'TAM Aceite Virgen Extra'!P16)</f>
        <v>2.34</v>
      </c>
    </row>
    <row r="17" spans="3:18" x14ac:dyDescent="0.25">
      <c r="C17" s="14">
        <f>CHOOSE(Enlaces!$G$1,'TAM Aceite de Oliva'!B17,'TAM Aceite Virgen'!B17,'TAM Aceite Virgen Extra'!B17)</f>
        <v>7.3</v>
      </c>
      <c r="D17" s="13">
        <f>CHOOSE(Enlaces!$G$1,'TAM Aceite de Oliva'!C17,'TAM Aceite Virgen'!C17,'TAM Aceite Virgen Extra'!C17)</f>
        <v>7.6</v>
      </c>
      <c r="F17" s="34" t="str">
        <f t="shared" si="0"/>
        <v>&gt;=7,3  - &lt; 7,6</v>
      </c>
      <c r="G17" s="36">
        <f>CHOOSE(Enlaces!$G$1,'TAM Aceite de Oliva'!E17,'TAM Aceite Virgen'!E17,'TAM Aceite Virgen Extra'!E17)</f>
        <v>3.42</v>
      </c>
      <c r="H17" s="36">
        <f>CHOOSE(Enlaces!$G$1,'TAM Aceite de Oliva'!F17,'TAM Aceite Virgen'!F17,'TAM Aceite Virgen Extra'!F17)</f>
        <v>1.45</v>
      </c>
      <c r="I17" s="36">
        <f>CHOOSE(Enlaces!$G$1,'TAM Aceite de Oliva'!G17,'TAM Aceite Virgen'!G17,'TAM Aceite Virgen Extra'!G17)</f>
        <v>1.6</v>
      </c>
      <c r="J17" s="36">
        <f>CHOOSE(Enlaces!$G$1,'TAM Aceite de Oliva'!H17,'TAM Aceite Virgen'!H17,'TAM Aceite Virgen Extra'!H17)</f>
        <v>2.89</v>
      </c>
      <c r="K17" s="36">
        <f>CHOOSE(Enlaces!$G$1,'TAM Aceite de Oliva'!I17,'TAM Aceite Virgen'!I17,'TAM Aceite Virgen Extra'!I17)</f>
        <v>1.9200000000000002</v>
      </c>
      <c r="L17" s="36">
        <f>CHOOSE(Enlaces!$G$1,'TAM Aceite de Oliva'!J17,'TAM Aceite Virgen'!J17,'TAM Aceite Virgen Extra'!J17)</f>
        <v>2.2400000000000002</v>
      </c>
      <c r="M17" s="36">
        <f>CHOOSE(Enlaces!$G$1,'TAM Aceite de Oliva'!K17,'TAM Aceite Virgen'!K17,'TAM Aceite Virgen Extra'!K17)</f>
        <v>1.94</v>
      </c>
      <c r="N17" s="36">
        <f>CHOOSE(Enlaces!$G$1,'TAM Aceite de Oliva'!L17,'TAM Aceite Virgen'!L17,'TAM Aceite Virgen Extra'!L17)</f>
        <v>2.7800000000000002</v>
      </c>
      <c r="O17" s="36">
        <f>CHOOSE(Enlaces!$G$1,'TAM Aceite de Oliva'!M17,'TAM Aceite Virgen'!M17,'TAM Aceite Virgen Extra'!M17)</f>
        <v>3.1399999999999997</v>
      </c>
      <c r="P17" s="36">
        <f>CHOOSE(Enlaces!$G$1,'TAM Aceite de Oliva'!N17,'TAM Aceite Virgen'!N17,'TAM Aceite Virgen Extra'!N17)</f>
        <v>2.75</v>
      </c>
      <c r="Q17" s="36">
        <f>CHOOSE(Enlaces!$G$1,'TAM Aceite de Oliva'!O17,'TAM Aceite Virgen'!O17,'TAM Aceite Virgen Extra'!O17)</f>
        <v>1.26</v>
      </c>
      <c r="R17" s="36">
        <f>CHOOSE(Enlaces!$G$1,'TAM Aceite de Oliva'!P17,'TAM Aceite Virgen'!P17,'TAM Aceite Virgen Extra'!P17)</f>
        <v>2.14</v>
      </c>
    </row>
    <row r="18" spans="3:18" x14ac:dyDescent="0.25">
      <c r="C18" s="14">
        <f>CHOOSE(Enlaces!$G$1,'TAM Aceite de Oliva'!B18,'TAM Aceite Virgen'!B18,'TAM Aceite Virgen Extra'!B18)</f>
        <v>7.6</v>
      </c>
      <c r="D18" s="13">
        <f>CHOOSE(Enlaces!$G$1,'TAM Aceite de Oliva'!C18,'TAM Aceite Virgen'!C18,'TAM Aceite Virgen Extra'!C18)</f>
        <v>7.9</v>
      </c>
      <c r="F18" s="34" t="str">
        <f t="shared" si="0"/>
        <v>&gt;=7,6  - &lt; 7,9</v>
      </c>
      <c r="G18" s="36">
        <f>CHOOSE(Enlaces!$G$1,'TAM Aceite de Oliva'!E18,'TAM Aceite Virgen'!E18,'TAM Aceite Virgen Extra'!E18)</f>
        <v>0.73000000000000009</v>
      </c>
      <c r="H18" s="36">
        <f>CHOOSE(Enlaces!$G$1,'TAM Aceite de Oliva'!F18,'TAM Aceite Virgen'!F18,'TAM Aceite Virgen Extra'!F18)</f>
        <v>1.46</v>
      </c>
      <c r="I18" s="36">
        <f>CHOOSE(Enlaces!$G$1,'TAM Aceite de Oliva'!G18,'TAM Aceite Virgen'!G18,'TAM Aceite Virgen Extra'!G18)</f>
        <v>0.84</v>
      </c>
      <c r="J18" s="36">
        <f>CHOOSE(Enlaces!$G$1,'TAM Aceite de Oliva'!H18,'TAM Aceite Virgen'!H18,'TAM Aceite Virgen Extra'!H18)</f>
        <v>0.82</v>
      </c>
      <c r="K18" s="36">
        <f>CHOOSE(Enlaces!$G$1,'TAM Aceite de Oliva'!I18,'TAM Aceite Virgen'!I18,'TAM Aceite Virgen Extra'!I18)</f>
        <v>0.82</v>
      </c>
      <c r="L18" s="36">
        <f>CHOOSE(Enlaces!$G$1,'TAM Aceite de Oliva'!J18,'TAM Aceite Virgen'!J18,'TAM Aceite Virgen Extra'!J18)</f>
        <v>0.75</v>
      </c>
      <c r="M18" s="36">
        <f>CHOOSE(Enlaces!$G$1,'TAM Aceite de Oliva'!K18,'TAM Aceite Virgen'!K18,'TAM Aceite Virgen Extra'!K18)</f>
        <v>2.59</v>
      </c>
      <c r="N18" s="36">
        <f>CHOOSE(Enlaces!$G$1,'TAM Aceite de Oliva'!L18,'TAM Aceite Virgen'!L18,'TAM Aceite Virgen Extra'!L18)</f>
        <v>4.95</v>
      </c>
      <c r="O18" s="36">
        <f>CHOOSE(Enlaces!$G$1,'TAM Aceite de Oliva'!M18,'TAM Aceite Virgen'!M18,'TAM Aceite Virgen Extra'!M18)</f>
        <v>3.52</v>
      </c>
      <c r="P18" s="36">
        <f>CHOOSE(Enlaces!$G$1,'TAM Aceite de Oliva'!N18,'TAM Aceite Virgen'!N18,'TAM Aceite Virgen Extra'!N18)</f>
        <v>4.99</v>
      </c>
      <c r="Q18" s="36">
        <f>CHOOSE(Enlaces!$G$1,'TAM Aceite de Oliva'!O18,'TAM Aceite Virgen'!O18,'TAM Aceite Virgen Extra'!O18)</f>
        <v>2.2199999999999998</v>
      </c>
      <c r="R18" s="36">
        <f>CHOOSE(Enlaces!$G$1,'TAM Aceite de Oliva'!P18,'TAM Aceite Virgen'!P18,'TAM Aceite Virgen Extra'!P18)</f>
        <v>0.69</v>
      </c>
    </row>
    <row r="19" spans="3:18" x14ac:dyDescent="0.25">
      <c r="C19" s="14">
        <f>CHOOSE(Enlaces!$G$1,'TAM Aceite de Oliva'!B19,'TAM Aceite Virgen'!B19,'TAM Aceite Virgen Extra'!B19)</f>
        <v>7.9</v>
      </c>
      <c r="D19" s="13">
        <f>CHOOSE(Enlaces!$G$1,'TAM Aceite de Oliva'!C19,'TAM Aceite Virgen'!C19,'TAM Aceite Virgen Extra'!C19)</f>
        <v>8.1999999999999993</v>
      </c>
      <c r="F19" s="34" t="str">
        <f t="shared" si="0"/>
        <v>&gt;=7,9  - &lt; 8,2</v>
      </c>
      <c r="G19" s="36">
        <f>CHOOSE(Enlaces!$G$1,'TAM Aceite de Oliva'!E19,'TAM Aceite Virgen'!E19,'TAM Aceite Virgen Extra'!E19)</f>
        <v>5.8599999999999994</v>
      </c>
      <c r="H19" s="36">
        <f>CHOOSE(Enlaces!$G$1,'TAM Aceite de Oliva'!F19,'TAM Aceite Virgen'!F19,'TAM Aceite Virgen Extra'!F19)</f>
        <v>4.74</v>
      </c>
      <c r="I19" s="36">
        <f>CHOOSE(Enlaces!$G$1,'TAM Aceite de Oliva'!G19,'TAM Aceite Virgen'!G19,'TAM Aceite Virgen Extra'!G19)</f>
        <v>2.39</v>
      </c>
      <c r="J19" s="36">
        <f>CHOOSE(Enlaces!$G$1,'TAM Aceite de Oliva'!H19,'TAM Aceite Virgen'!H19,'TAM Aceite Virgen Extra'!H19)</f>
        <v>4.05</v>
      </c>
      <c r="K19" s="36">
        <f>CHOOSE(Enlaces!$G$1,'TAM Aceite de Oliva'!I19,'TAM Aceite Virgen'!I19,'TAM Aceite Virgen Extra'!I19)</f>
        <v>2.6999999999999997</v>
      </c>
      <c r="L19" s="36">
        <f>CHOOSE(Enlaces!$G$1,'TAM Aceite de Oliva'!J19,'TAM Aceite Virgen'!J19,'TAM Aceite Virgen Extra'!J19)</f>
        <v>2.8899999999999997</v>
      </c>
      <c r="M19" s="36">
        <f>CHOOSE(Enlaces!$G$1,'TAM Aceite de Oliva'!K19,'TAM Aceite Virgen'!K19,'TAM Aceite Virgen Extra'!K19)</f>
        <v>4.54</v>
      </c>
      <c r="N19" s="36">
        <f>CHOOSE(Enlaces!$G$1,'TAM Aceite de Oliva'!L19,'TAM Aceite Virgen'!L19,'TAM Aceite Virgen Extra'!L19)</f>
        <v>4.76</v>
      </c>
      <c r="O19" s="36">
        <f>CHOOSE(Enlaces!$G$1,'TAM Aceite de Oliva'!M19,'TAM Aceite Virgen'!M19,'TAM Aceite Virgen Extra'!M19)</f>
        <v>7.0999999999999988</v>
      </c>
      <c r="P19" s="36">
        <f>CHOOSE(Enlaces!$G$1,'TAM Aceite de Oliva'!N19,'TAM Aceite Virgen'!N19,'TAM Aceite Virgen Extra'!N19)</f>
        <v>13.159999999999998</v>
      </c>
      <c r="Q19" s="36">
        <f>CHOOSE(Enlaces!$G$1,'TAM Aceite de Oliva'!O19,'TAM Aceite Virgen'!O19,'TAM Aceite Virgen Extra'!O19)</f>
        <v>2.61</v>
      </c>
      <c r="R19" s="36">
        <f>CHOOSE(Enlaces!$G$1,'TAM Aceite de Oliva'!P19,'TAM Aceite Virgen'!P19,'TAM Aceite Virgen Extra'!P19)</f>
        <v>2.4699999999999998</v>
      </c>
    </row>
    <row r="20" spans="3:18" x14ac:dyDescent="0.25">
      <c r="C20" s="14">
        <f>CHOOSE(Enlaces!$G$1,'TAM Aceite de Oliva'!B20,'TAM Aceite Virgen'!B20,'TAM Aceite Virgen Extra'!B20)</f>
        <v>8.1999999999999993</v>
      </c>
      <c r="D20" s="13">
        <f>CHOOSE(Enlaces!$G$1,'TAM Aceite de Oliva'!C20,'TAM Aceite Virgen'!C20,'TAM Aceite Virgen Extra'!C20)</f>
        <v>8.5</v>
      </c>
      <c r="F20" s="34" t="str">
        <f t="shared" si="0"/>
        <v>&gt;=8,2  - &lt; 8,5</v>
      </c>
      <c r="G20" s="36">
        <f>CHOOSE(Enlaces!$G$1,'TAM Aceite de Oliva'!E20,'TAM Aceite Virgen'!E20,'TAM Aceite Virgen Extra'!E20)</f>
        <v>1.48</v>
      </c>
      <c r="H20" s="36">
        <f>CHOOSE(Enlaces!$G$1,'TAM Aceite de Oliva'!F20,'TAM Aceite Virgen'!F20,'TAM Aceite Virgen Extra'!F20)</f>
        <v>0.98</v>
      </c>
      <c r="I20" s="36">
        <f>CHOOSE(Enlaces!$G$1,'TAM Aceite de Oliva'!G20,'TAM Aceite Virgen'!G20,'TAM Aceite Virgen Extra'!G20)</f>
        <v>1.1800000000000002</v>
      </c>
      <c r="J20" s="36">
        <f>CHOOSE(Enlaces!$G$1,'TAM Aceite de Oliva'!H20,'TAM Aceite Virgen'!H20,'TAM Aceite Virgen Extra'!H20)</f>
        <v>1.4100000000000001</v>
      </c>
      <c r="K20" s="36">
        <f>CHOOSE(Enlaces!$G$1,'TAM Aceite de Oliva'!I20,'TAM Aceite Virgen'!I20,'TAM Aceite Virgen Extra'!I20)</f>
        <v>0.99999999999999989</v>
      </c>
      <c r="L20" s="36">
        <f>CHOOSE(Enlaces!$G$1,'TAM Aceite de Oliva'!J20,'TAM Aceite Virgen'!J20,'TAM Aceite Virgen Extra'!J20)</f>
        <v>1.7400000000000002</v>
      </c>
      <c r="M20" s="36">
        <f>CHOOSE(Enlaces!$G$1,'TAM Aceite de Oliva'!K20,'TAM Aceite Virgen'!K20,'TAM Aceite Virgen Extra'!K20)</f>
        <v>2.06</v>
      </c>
      <c r="N20" s="36">
        <f>CHOOSE(Enlaces!$G$1,'TAM Aceite de Oliva'!L20,'TAM Aceite Virgen'!L20,'TAM Aceite Virgen Extra'!L20)</f>
        <v>3.2199999999999998</v>
      </c>
      <c r="O20" s="36">
        <f>CHOOSE(Enlaces!$G$1,'TAM Aceite de Oliva'!M20,'TAM Aceite Virgen'!M20,'TAM Aceite Virgen Extra'!M20)</f>
        <v>4.08</v>
      </c>
      <c r="P20" s="36">
        <f>CHOOSE(Enlaces!$G$1,'TAM Aceite de Oliva'!N20,'TAM Aceite Virgen'!N20,'TAM Aceite Virgen Extra'!N20)</f>
        <v>9.75</v>
      </c>
      <c r="Q20" s="36">
        <f>CHOOSE(Enlaces!$G$1,'TAM Aceite de Oliva'!O20,'TAM Aceite Virgen'!O20,'TAM Aceite Virgen Extra'!O20)</f>
        <v>1.58</v>
      </c>
      <c r="R20" s="36">
        <f>CHOOSE(Enlaces!$G$1,'TAM Aceite de Oliva'!P20,'TAM Aceite Virgen'!P20,'TAM Aceite Virgen Extra'!P20)</f>
        <v>0.82000000000000006</v>
      </c>
    </row>
    <row r="21" spans="3:18" x14ac:dyDescent="0.25">
      <c r="C21" s="14">
        <f>CHOOSE(Enlaces!$G$1,'TAM Aceite de Oliva'!B21,'TAM Aceite Virgen'!B21,'TAM Aceite Virgen Extra'!B21)</f>
        <v>8.5</v>
      </c>
      <c r="D21" s="13">
        <f>CHOOSE(Enlaces!$G$1,'TAM Aceite de Oliva'!C21,'TAM Aceite Virgen'!C21,'TAM Aceite Virgen Extra'!C21)</f>
        <v>8.8000000000000007</v>
      </c>
      <c r="F21" s="34" t="str">
        <f t="shared" si="0"/>
        <v>&gt;=8,5  - &lt; 8,8</v>
      </c>
      <c r="G21" s="36">
        <f>CHOOSE(Enlaces!$G$1,'TAM Aceite de Oliva'!E21,'TAM Aceite Virgen'!E21,'TAM Aceite Virgen Extra'!E21)</f>
        <v>1.83</v>
      </c>
      <c r="H21" s="36">
        <f>CHOOSE(Enlaces!$G$1,'TAM Aceite de Oliva'!F21,'TAM Aceite Virgen'!F21,'TAM Aceite Virgen Extra'!F21)</f>
        <v>2.08</v>
      </c>
      <c r="I21" s="36">
        <f>CHOOSE(Enlaces!$G$1,'TAM Aceite de Oliva'!G21,'TAM Aceite Virgen'!G21,'TAM Aceite Virgen Extra'!G21)</f>
        <v>2.31</v>
      </c>
      <c r="J21" s="36">
        <f>CHOOSE(Enlaces!$G$1,'TAM Aceite de Oliva'!H21,'TAM Aceite Virgen'!H21,'TAM Aceite Virgen Extra'!H21)</f>
        <v>2.1500000000000004</v>
      </c>
      <c r="K21" s="36">
        <f>CHOOSE(Enlaces!$G$1,'TAM Aceite de Oliva'!I21,'TAM Aceite Virgen'!I21,'TAM Aceite Virgen Extra'!I21)</f>
        <v>2.9699999999999998</v>
      </c>
      <c r="L21" s="36">
        <f>CHOOSE(Enlaces!$G$1,'TAM Aceite de Oliva'!J21,'TAM Aceite Virgen'!J21,'TAM Aceite Virgen Extra'!J21)</f>
        <v>4.01</v>
      </c>
      <c r="M21" s="36">
        <f>CHOOSE(Enlaces!$G$1,'TAM Aceite de Oliva'!K21,'TAM Aceite Virgen'!K21,'TAM Aceite Virgen Extra'!K21)</f>
        <v>6.9700000000000006</v>
      </c>
      <c r="N21" s="36">
        <f>CHOOSE(Enlaces!$G$1,'TAM Aceite de Oliva'!L21,'TAM Aceite Virgen'!L21,'TAM Aceite Virgen Extra'!L21)</f>
        <v>7.9399999999999995</v>
      </c>
      <c r="O21" s="36">
        <f>CHOOSE(Enlaces!$G$1,'TAM Aceite de Oliva'!M21,'TAM Aceite Virgen'!M21,'TAM Aceite Virgen Extra'!M21)</f>
        <v>8.93</v>
      </c>
      <c r="P21" s="36">
        <f>CHOOSE(Enlaces!$G$1,'TAM Aceite de Oliva'!N21,'TAM Aceite Virgen'!N21,'TAM Aceite Virgen Extra'!N21)</f>
        <v>2.5499999999999998</v>
      </c>
      <c r="Q21" s="36">
        <f>CHOOSE(Enlaces!$G$1,'TAM Aceite de Oliva'!O21,'TAM Aceite Virgen'!O21,'TAM Aceite Virgen Extra'!O21)</f>
        <v>1.33</v>
      </c>
      <c r="R21" s="36">
        <f>CHOOSE(Enlaces!$G$1,'TAM Aceite de Oliva'!P21,'TAM Aceite Virgen'!P21,'TAM Aceite Virgen Extra'!P21)</f>
        <v>1.23</v>
      </c>
    </row>
    <row r="22" spans="3:18" x14ac:dyDescent="0.25">
      <c r="C22" s="14">
        <f>CHOOSE(Enlaces!$G$1,'TAM Aceite de Oliva'!B22,'TAM Aceite Virgen'!B22,'TAM Aceite Virgen Extra'!B22)</f>
        <v>8.8000000000000007</v>
      </c>
      <c r="D22" s="13">
        <f>CHOOSE(Enlaces!$G$1,'TAM Aceite de Oliva'!C22,'TAM Aceite Virgen'!C22,'TAM Aceite Virgen Extra'!C22)</f>
        <v>9.1</v>
      </c>
      <c r="F22" s="34" t="str">
        <f t="shared" si="0"/>
        <v>&gt;=8,8  - &lt; 9,1</v>
      </c>
      <c r="G22" s="36">
        <f>CHOOSE(Enlaces!$G$1,'TAM Aceite de Oliva'!E22,'TAM Aceite Virgen'!E22,'TAM Aceite Virgen Extra'!E22)</f>
        <v>3.02</v>
      </c>
      <c r="H22" s="36">
        <f>CHOOSE(Enlaces!$G$1,'TAM Aceite de Oliva'!F22,'TAM Aceite Virgen'!F22,'TAM Aceite Virgen Extra'!F22)</f>
        <v>2.09</v>
      </c>
      <c r="I22" s="36">
        <f>CHOOSE(Enlaces!$G$1,'TAM Aceite de Oliva'!G22,'TAM Aceite Virgen'!G22,'TAM Aceite Virgen Extra'!G22)</f>
        <v>3.36</v>
      </c>
      <c r="J22" s="36">
        <f>CHOOSE(Enlaces!$G$1,'TAM Aceite de Oliva'!H22,'TAM Aceite Virgen'!H22,'TAM Aceite Virgen Extra'!H22)</f>
        <v>3.72</v>
      </c>
      <c r="K22" s="36">
        <f>CHOOSE(Enlaces!$G$1,'TAM Aceite de Oliva'!I22,'TAM Aceite Virgen'!I22,'TAM Aceite Virgen Extra'!I22)</f>
        <v>3.12</v>
      </c>
      <c r="L22" s="36">
        <f>CHOOSE(Enlaces!$G$1,'TAM Aceite de Oliva'!J22,'TAM Aceite Virgen'!J22,'TAM Aceite Virgen Extra'!J22)</f>
        <v>18.11</v>
      </c>
      <c r="M22" s="36">
        <f>CHOOSE(Enlaces!$G$1,'TAM Aceite de Oliva'!K22,'TAM Aceite Virgen'!K22,'TAM Aceite Virgen Extra'!K22)</f>
        <v>30.74</v>
      </c>
      <c r="N22" s="36">
        <f>CHOOSE(Enlaces!$G$1,'TAM Aceite de Oliva'!L22,'TAM Aceite Virgen'!L22,'TAM Aceite Virgen Extra'!L22)</f>
        <v>26.549999999999997</v>
      </c>
      <c r="O22" s="36">
        <f>CHOOSE(Enlaces!$G$1,'TAM Aceite de Oliva'!M22,'TAM Aceite Virgen'!M22,'TAM Aceite Virgen Extra'!M22)</f>
        <v>21.54</v>
      </c>
      <c r="P22" s="36">
        <f>CHOOSE(Enlaces!$G$1,'TAM Aceite de Oliva'!N22,'TAM Aceite Virgen'!N22,'TAM Aceite Virgen Extra'!N22)</f>
        <v>4.87</v>
      </c>
      <c r="Q22" s="36">
        <f>CHOOSE(Enlaces!$G$1,'TAM Aceite de Oliva'!O22,'TAM Aceite Virgen'!O22,'TAM Aceite Virgen Extra'!O22)</f>
        <v>2.8899999999999997</v>
      </c>
      <c r="R22" s="36">
        <f>CHOOSE(Enlaces!$G$1,'TAM Aceite de Oliva'!P22,'TAM Aceite Virgen'!P22,'TAM Aceite Virgen Extra'!P22)</f>
        <v>1.49</v>
      </c>
    </row>
    <row r="23" spans="3:18" x14ac:dyDescent="0.25">
      <c r="C23" s="14">
        <f>CHOOSE(Enlaces!$G$1,'TAM Aceite de Oliva'!B23,'TAM Aceite Virgen'!B23,'TAM Aceite Virgen Extra'!B23)</f>
        <v>9.1</v>
      </c>
      <c r="D23" s="13">
        <f>CHOOSE(Enlaces!$G$1,'TAM Aceite de Oliva'!C23,'TAM Aceite Virgen'!C23,'TAM Aceite Virgen Extra'!C23)</f>
        <v>9.4</v>
      </c>
      <c r="F23" s="34" t="str">
        <f t="shared" si="0"/>
        <v>&gt;=9,1  - &lt; 9,4</v>
      </c>
      <c r="G23" s="36">
        <f>CHOOSE(Enlaces!$G$1,'TAM Aceite de Oliva'!E23,'TAM Aceite Virgen'!E23,'TAM Aceite Virgen Extra'!E23)</f>
        <v>2.54</v>
      </c>
      <c r="H23" s="36">
        <f>CHOOSE(Enlaces!$G$1,'TAM Aceite de Oliva'!F23,'TAM Aceite Virgen'!F23,'TAM Aceite Virgen Extra'!F23)</f>
        <v>2.3099999999999996</v>
      </c>
      <c r="I23" s="36">
        <f>CHOOSE(Enlaces!$G$1,'TAM Aceite de Oliva'!G23,'TAM Aceite Virgen'!G23,'TAM Aceite Virgen Extra'!G23)</f>
        <v>2.13</v>
      </c>
      <c r="J23" s="36">
        <f>CHOOSE(Enlaces!$G$1,'TAM Aceite de Oliva'!H23,'TAM Aceite Virgen'!H23,'TAM Aceite Virgen Extra'!H23)</f>
        <v>3.59</v>
      </c>
      <c r="K23" s="36">
        <f>CHOOSE(Enlaces!$G$1,'TAM Aceite de Oliva'!I23,'TAM Aceite Virgen'!I23,'TAM Aceite Virgen Extra'!I23)</f>
        <v>7.17</v>
      </c>
      <c r="L23" s="36">
        <f>CHOOSE(Enlaces!$G$1,'TAM Aceite de Oliva'!J23,'TAM Aceite Virgen'!J23,'TAM Aceite Virgen Extra'!J23)</f>
        <v>17.419999999999998</v>
      </c>
      <c r="M23" s="36">
        <f>CHOOSE(Enlaces!$G$1,'TAM Aceite de Oliva'!K23,'TAM Aceite Virgen'!K23,'TAM Aceite Virgen Extra'!K23)</f>
        <v>2.21</v>
      </c>
      <c r="N23" s="36">
        <f>CHOOSE(Enlaces!$G$1,'TAM Aceite de Oliva'!L23,'TAM Aceite Virgen'!L23,'TAM Aceite Virgen Extra'!L23)</f>
        <v>1.41</v>
      </c>
      <c r="O23" s="36">
        <f>CHOOSE(Enlaces!$G$1,'TAM Aceite de Oliva'!M23,'TAM Aceite Virgen'!M23,'TAM Aceite Virgen Extra'!M23)</f>
        <v>7.3200000000000012</v>
      </c>
      <c r="P23" s="36">
        <f>CHOOSE(Enlaces!$G$1,'TAM Aceite de Oliva'!N23,'TAM Aceite Virgen'!N23,'TAM Aceite Virgen Extra'!N23)</f>
        <v>2.98</v>
      </c>
      <c r="Q23" s="36">
        <f>CHOOSE(Enlaces!$G$1,'TAM Aceite de Oliva'!O23,'TAM Aceite Virgen'!O23,'TAM Aceite Virgen Extra'!O23)</f>
        <v>3.8200000000000003</v>
      </c>
      <c r="R23" s="36">
        <f>CHOOSE(Enlaces!$G$1,'TAM Aceite de Oliva'!P23,'TAM Aceite Virgen'!P23,'TAM Aceite Virgen Extra'!P23)</f>
        <v>1</v>
      </c>
    </row>
    <row r="24" spans="3:18" x14ac:dyDescent="0.25">
      <c r="C24" s="14">
        <f>CHOOSE(Enlaces!$G$1,'TAM Aceite de Oliva'!B24,'TAM Aceite Virgen'!B24,'TAM Aceite Virgen Extra'!B24)</f>
        <v>9.4</v>
      </c>
      <c r="D24" s="13">
        <f>CHOOSE(Enlaces!$G$1,'TAM Aceite de Oliva'!C24,'TAM Aceite Virgen'!C24,'TAM Aceite Virgen Extra'!C24)</f>
        <v>9.6999999999999993</v>
      </c>
      <c r="F24" s="34" t="str">
        <f t="shared" si="0"/>
        <v>&gt;=9,4  - &lt; 9,7</v>
      </c>
      <c r="G24" s="36">
        <f>CHOOSE(Enlaces!$G$1,'TAM Aceite de Oliva'!E24,'TAM Aceite Virgen'!E24,'TAM Aceite Virgen Extra'!E24)</f>
        <v>2.7</v>
      </c>
      <c r="H24" s="36">
        <f>CHOOSE(Enlaces!$G$1,'TAM Aceite de Oliva'!F24,'TAM Aceite Virgen'!F24,'TAM Aceite Virgen Extra'!F24)</f>
        <v>2.63</v>
      </c>
      <c r="I24" s="36">
        <f>CHOOSE(Enlaces!$G$1,'TAM Aceite de Oliva'!G24,'TAM Aceite Virgen'!G24,'TAM Aceite Virgen Extra'!G24)</f>
        <v>4.75</v>
      </c>
      <c r="J24" s="36">
        <f>CHOOSE(Enlaces!$G$1,'TAM Aceite de Oliva'!H24,'TAM Aceite Virgen'!H24,'TAM Aceite Virgen Extra'!H24)</f>
        <v>3.92</v>
      </c>
      <c r="K24" s="36">
        <f>CHOOSE(Enlaces!$G$1,'TAM Aceite de Oliva'!I24,'TAM Aceite Virgen'!I24,'TAM Aceite Virgen Extra'!I24)</f>
        <v>16.8</v>
      </c>
      <c r="L24" s="36">
        <f>CHOOSE(Enlaces!$G$1,'TAM Aceite de Oliva'!J24,'TAM Aceite Virgen'!J24,'TAM Aceite Virgen Extra'!J24)</f>
        <v>4.01</v>
      </c>
      <c r="M24" s="36">
        <f>CHOOSE(Enlaces!$G$1,'TAM Aceite de Oliva'!K24,'TAM Aceite Virgen'!K24,'TAM Aceite Virgen Extra'!K24)</f>
        <v>1.56</v>
      </c>
      <c r="N24" s="36">
        <f>CHOOSE(Enlaces!$G$1,'TAM Aceite de Oliva'!L24,'TAM Aceite Virgen'!L24,'TAM Aceite Virgen Extra'!L24)</f>
        <v>0.79</v>
      </c>
      <c r="O24" s="36">
        <f>CHOOSE(Enlaces!$G$1,'TAM Aceite de Oliva'!M24,'TAM Aceite Virgen'!M24,'TAM Aceite Virgen Extra'!M24)</f>
        <v>2.2999999999999998</v>
      </c>
      <c r="P24" s="36">
        <f>CHOOSE(Enlaces!$G$1,'TAM Aceite de Oliva'!N24,'TAM Aceite Virgen'!N24,'TAM Aceite Virgen Extra'!N24)</f>
        <v>1.03</v>
      </c>
      <c r="Q24" s="36">
        <f>CHOOSE(Enlaces!$G$1,'TAM Aceite de Oliva'!O24,'TAM Aceite Virgen'!O24,'TAM Aceite Virgen Extra'!O24)</f>
        <v>0.57000000000000006</v>
      </c>
      <c r="R24" s="36">
        <f>CHOOSE(Enlaces!$G$1,'TAM Aceite de Oliva'!P24,'TAM Aceite Virgen'!P24,'TAM Aceite Virgen Extra'!P24)</f>
        <v>1.56</v>
      </c>
    </row>
    <row r="25" spans="3:18" x14ac:dyDescent="0.25">
      <c r="C25" s="14">
        <f>CHOOSE(Enlaces!$G$1,'TAM Aceite de Oliva'!B25,'TAM Aceite Virgen'!B25,'TAM Aceite Virgen Extra'!B25)</f>
        <v>9.6999999999999993</v>
      </c>
      <c r="D25" s="13">
        <f>CHOOSE(Enlaces!$G$1,'TAM Aceite de Oliva'!C25,'TAM Aceite Virgen'!C25,'TAM Aceite Virgen Extra'!C25)</f>
        <v>10</v>
      </c>
      <c r="F25" s="34" t="str">
        <f t="shared" si="0"/>
        <v>&gt;=9,7  - &lt; 10</v>
      </c>
      <c r="G25" s="36">
        <f>CHOOSE(Enlaces!$G$1,'TAM Aceite de Oliva'!E25,'TAM Aceite Virgen'!E25,'TAM Aceite Virgen Extra'!E25)</f>
        <v>27.98</v>
      </c>
      <c r="H25" s="36">
        <f>CHOOSE(Enlaces!$G$1,'TAM Aceite de Oliva'!F25,'TAM Aceite Virgen'!F25,'TAM Aceite Virgen Extra'!F25)</f>
        <v>34.369999999999997</v>
      </c>
      <c r="I25" s="36">
        <f>CHOOSE(Enlaces!$G$1,'TAM Aceite de Oliva'!G25,'TAM Aceite Virgen'!G25,'TAM Aceite Virgen Extra'!G25)</f>
        <v>31.740000000000002</v>
      </c>
      <c r="J25" s="36">
        <f>CHOOSE(Enlaces!$G$1,'TAM Aceite de Oliva'!H25,'TAM Aceite Virgen'!H25,'TAM Aceite Virgen Extra'!H25)</f>
        <v>26.31</v>
      </c>
      <c r="K25" s="36">
        <f>CHOOSE(Enlaces!$G$1,'TAM Aceite de Oliva'!I25,'TAM Aceite Virgen'!I25,'TAM Aceite Virgen Extra'!I25)</f>
        <v>13.440000000000001</v>
      </c>
      <c r="L25" s="36">
        <f>CHOOSE(Enlaces!$G$1,'TAM Aceite de Oliva'!J25,'TAM Aceite Virgen'!J25,'TAM Aceite Virgen Extra'!J25)</f>
        <v>3.0999999999999996</v>
      </c>
      <c r="M25" s="36">
        <f>CHOOSE(Enlaces!$G$1,'TAM Aceite de Oliva'!K25,'TAM Aceite Virgen'!K25,'TAM Aceite Virgen Extra'!K25)</f>
        <v>3.4</v>
      </c>
      <c r="N25" s="36">
        <f>CHOOSE(Enlaces!$G$1,'TAM Aceite de Oliva'!L25,'TAM Aceite Virgen'!L25,'TAM Aceite Virgen Extra'!L25)</f>
        <v>2.39</v>
      </c>
      <c r="O25" s="36">
        <f>CHOOSE(Enlaces!$G$1,'TAM Aceite de Oliva'!M25,'TAM Aceite Virgen'!M25,'TAM Aceite Virgen Extra'!M25)</f>
        <v>2.5</v>
      </c>
      <c r="P25" s="36">
        <f>CHOOSE(Enlaces!$G$1,'TAM Aceite de Oliva'!N25,'TAM Aceite Virgen'!N25,'TAM Aceite Virgen Extra'!N25)</f>
        <v>2.84</v>
      </c>
      <c r="Q25" s="36">
        <f>CHOOSE(Enlaces!$G$1,'TAM Aceite de Oliva'!O25,'TAM Aceite Virgen'!O25,'TAM Aceite Virgen Extra'!O25)</f>
        <v>2.0299999999999998</v>
      </c>
      <c r="R25" s="36">
        <f>CHOOSE(Enlaces!$G$1,'TAM Aceite de Oliva'!P25,'TAM Aceite Virgen'!P25,'TAM Aceite Virgen Extra'!P25)</f>
        <v>2.95</v>
      </c>
    </row>
    <row r="26" spans="3:18" x14ac:dyDescent="0.25">
      <c r="C26" s="14">
        <f>CHOOSE(Enlaces!$G$1,'TAM Aceite de Oliva'!B26,'TAM Aceite Virgen'!B26,'TAM Aceite Virgen Extra'!B26)</f>
        <v>10</v>
      </c>
      <c r="D26" s="13">
        <f>CHOOSE(Enlaces!$G$1,'TAM Aceite de Oliva'!C26,'TAM Aceite Virgen'!C26,'TAM Aceite Virgen Extra'!C26)</f>
        <v>10.3</v>
      </c>
      <c r="F26" s="34" t="str">
        <f t="shared" si="0"/>
        <v>&gt;=10  - &lt; 10,3</v>
      </c>
      <c r="G26" s="36">
        <f>CHOOSE(Enlaces!$G$1,'TAM Aceite de Oliva'!E26,'TAM Aceite Virgen'!E26,'TAM Aceite Virgen Extra'!E26)</f>
        <v>0.88</v>
      </c>
      <c r="H26" s="36">
        <f>CHOOSE(Enlaces!$G$1,'TAM Aceite de Oliva'!F26,'TAM Aceite Virgen'!F26,'TAM Aceite Virgen Extra'!F26)</f>
        <v>2.4499999999999997</v>
      </c>
      <c r="I26" s="36">
        <f>CHOOSE(Enlaces!$G$1,'TAM Aceite de Oliva'!G26,'TAM Aceite Virgen'!G26,'TAM Aceite Virgen Extra'!G26)</f>
        <v>2.14</v>
      </c>
      <c r="J26" s="36">
        <f>CHOOSE(Enlaces!$G$1,'TAM Aceite de Oliva'!H26,'TAM Aceite Virgen'!H26,'TAM Aceite Virgen Extra'!H26)</f>
        <v>2.95</v>
      </c>
      <c r="K26" s="36">
        <f>CHOOSE(Enlaces!$G$1,'TAM Aceite de Oliva'!I26,'TAM Aceite Virgen'!I26,'TAM Aceite Virgen Extra'!I26)</f>
        <v>2.3200000000000003</v>
      </c>
      <c r="L26" s="36">
        <f>CHOOSE(Enlaces!$G$1,'TAM Aceite de Oliva'!J26,'TAM Aceite Virgen'!J26,'TAM Aceite Virgen Extra'!J26)</f>
        <v>5.9899999999999993</v>
      </c>
      <c r="M26" s="36">
        <f>CHOOSE(Enlaces!$G$1,'TAM Aceite de Oliva'!K26,'TAM Aceite Virgen'!K26,'TAM Aceite Virgen Extra'!K26)</f>
        <v>7.4</v>
      </c>
      <c r="N26" s="36">
        <f>CHOOSE(Enlaces!$G$1,'TAM Aceite de Oliva'!L26,'TAM Aceite Virgen'!L26,'TAM Aceite Virgen Extra'!L26)</f>
        <v>6.5200000000000005</v>
      </c>
      <c r="O26" s="36">
        <f>CHOOSE(Enlaces!$G$1,'TAM Aceite de Oliva'!M26,'TAM Aceite Virgen'!M26,'TAM Aceite Virgen Extra'!M26)</f>
        <v>2.21</v>
      </c>
      <c r="P26" s="36">
        <f>CHOOSE(Enlaces!$G$1,'TAM Aceite de Oliva'!N26,'TAM Aceite Virgen'!N26,'TAM Aceite Virgen Extra'!N26)</f>
        <v>3.0199999999999996</v>
      </c>
      <c r="Q26" s="36">
        <f>CHOOSE(Enlaces!$G$1,'TAM Aceite de Oliva'!O26,'TAM Aceite Virgen'!O26,'TAM Aceite Virgen Extra'!O26)</f>
        <v>1.7600000000000002</v>
      </c>
      <c r="R26" s="36">
        <f>CHOOSE(Enlaces!$G$1,'TAM Aceite de Oliva'!P26,'TAM Aceite Virgen'!P26,'TAM Aceite Virgen Extra'!P26)</f>
        <v>4.6900000000000004</v>
      </c>
    </row>
    <row r="27" spans="3:18" x14ac:dyDescent="0.25">
      <c r="C27" s="14">
        <f>CHOOSE(Enlaces!$G$1,'TAM Aceite de Oliva'!B27,'TAM Aceite Virgen'!B27,'TAM Aceite Virgen Extra'!B27)</f>
        <v>10.3</v>
      </c>
      <c r="D27" s="13">
        <f>CHOOSE(Enlaces!$G$1,'TAM Aceite de Oliva'!C27,'TAM Aceite Virgen'!C27,'TAM Aceite Virgen Extra'!C27)</f>
        <v>10.6</v>
      </c>
      <c r="F27" s="34" t="str">
        <f t="shared" si="0"/>
        <v>&gt;=10,3  - &lt; 10,6</v>
      </c>
      <c r="G27" s="36">
        <f>CHOOSE(Enlaces!$G$1,'TAM Aceite de Oliva'!E27,'TAM Aceite Virgen'!E27,'TAM Aceite Virgen Extra'!E27)</f>
        <v>2.1800000000000002</v>
      </c>
      <c r="H27" s="36">
        <f>CHOOSE(Enlaces!$G$1,'TAM Aceite de Oliva'!F27,'TAM Aceite Virgen'!F27,'TAM Aceite Virgen Extra'!F27)</f>
        <v>2.0000000000000004</v>
      </c>
      <c r="I27" s="36">
        <f>CHOOSE(Enlaces!$G$1,'TAM Aceite de Oliva'!G27,'TAM Aceite Virgen'!G27,'TAM Aceite Virgen Extra'!G27)</f>
        <v>1.4800000000000002</v>
      </c>
      <c r="J27" s="36">
        <f>CHOOSE(Enlaces!$G$1,'TAM Aceite de Oliva'!H27,'TAM Aceite Virgen'!H27,'TAM Aceite Virgen Extra'!H27)</f>
        <v>1.94</v>
      </c>
      <c r="K27" s="36">
        <f>CHOOSE(Enlaces!$G$1,'TAM Aceite de Oliva'!I27,'TAM Aceite Virgen'!I27,'TAM Aceite Virgen Extra'!I27)</f>
        <v>2.83</v>
      </c>
      <c r="L27" s="36">
        <f>CHOOSE(Enlaces!$G$1,'TAM Aceite de Oliva'!J27,'TAM Aceite Virgen'!J27,'TAM Aceite Virgen Extra'!J27)</f>
        <v>1.9000000000000001</v>
      </c>
      <c r="M27" s="36">
        <f>CHOOSE(Enlaces!$G$1,'TAM Aceite de Oliva'!K27,'TAM Aceite Virgen'!K27,'TAM Aceite Virgen Extra'!K27)</f>
        <v>2.2399999999999998</v>
      </c>
      <c r="N27" s="36">
        <f>CHOOSE(Enlaces!$G$1,'TAM Aceite de Oliva'!L27,'TAM Aceite Virgen'!L27,'TAM Aceite Virgen Extra'!L27)</f>
        <v>1.41</v>
      </c>
      <c r="O27" s="36">
        <f>CHOOSE(Enlaces!$G$1,'TAM Aceite de Oliva'!M27,'TAM Aceite Virgen'!M27,'TAM Aceite Virgen Extra'!M27)</f>
        <v>3.62</v>
      </c>
      <c r="P27" s="36">
        <f>CHOOSE(Enlaces!$G$1,'TAM Aceite de Oliva'!N27,'TAM Aceite Virgen'!N27,'TAM Aceite Virgen Extra'!N27)</f>
        <v>2.57</v>
      </c>
      <c r="Q27" s="36">
        <f>CHOOSE(Enlaces!$G$1,'TAM Aceite de Oliva'!O27,'TAM Aceite Virgen'!O27,'TAM Aceite Virgen Extra'!O27)</f>
        <v>0.88</v>
      </c>
      <c r="R27" s="36">
        <f>CHOOSE(Enlaces!$G$1,'TAM Aceite de Oliva'!P27,'TAM Aceite Virgen'!P27,'TAM Aceite Virgen Extra'!P27)</f>
        <v>2.2199999999999998</v>
      </c>
    </row>
    <row r="28" spans="3:18" x14ac:dyDescent="0.25">
      <c r="C28" s="14">
        <f>CHOOSE(Enlaces!$G$1,'TAM Aceite de Oliva'!B28,'TAM Aceite Virgen'!B28,'TAM Aceite Virgen Extra'!B28)</f>
        <v>10.6</v>
      </c>
      <c r="D28" s="13">
        <f>CHOOSE(Enlaces!$G$1,'TAM Aceite de Oliva'!C28,'TAM Aceite Virgen'!C28,'TAM Aceite Virgen Extra'!C28)</f>
        <v>10.9</v>
      </c>
      <c r="F28" s="34" t="str">
        <f t="shared" si="0"/>
        <v>&gt;=10,6  - &lt; 10,9</v>
      </c>
      <c r="G28" s="36">
        <f>CHOOSE(Enlaces!$G$1,'TAM Aceite de Oliva'!E28,'TAM Aceite Virgen'!E28,'TAM Aceite Virgen Extra'!E28)</f>
        <v>5.68</v>
      </c>
      <c r="H28" s="36">
        <f>CHOOSE(Enlaces!$G$1,'TAM Aceite de Oliva'!F28,'TAM Aceite Virgen'!F28,'TAM Aceite Virgen Extra'!F28)</f>
        <v>2.8200000000000003</v>
      </c>
      <c r="I28" s="36">
        <f>CHOOSE(Enlaces!$G$1,'TAM Aceite de Oliva'!G28,'TAM Aceite Virgen'!G28,'TAM Aceite Virgen Extra'!G28)</f>
        <v>3.91</v>
      </c>
      <c r="J28" s="36">
        <f>CHOOSE(Enlaces!$G$1,'TAM Aceite de Oliva'!H28,'TAM Aceite Virgen'!H28,'TAM Aceite Virgen Extra'!H28)</f>
        <v>4.18</v>
      </c>
      <c r="K28" s="36">
        <f>CHOOSE(Enlaces!$G$1,'TAM Aceite de Oliva'!I28,'TAM Aceite Virgen'!I28,'TAM Aceite Virgen Extra'!I28)</f>
        <v>4.8599999999999994</v>
      </c>
      <c r="L28" s="36">
        <f>CHOOSE(Enlaces!$G$1,'TAM Aceite de Oliva'!J28,'TAM Aceite Virgen'!J28,'TAM Aceite Virgen Extra'!J28)</f>
        <v>1.46</v>
      </c>
      <c r="M28" s="36">
        <f>CHOOSE(Enlaces!$G$1,'TAM Aceite de Oliva'!K28,'TAM Aceite Virgen'!K28,'TAM Aceite Virgen Extra'!K28)</f>
        <v>1.06</v>
      </c>
      <c r="N28" s="36">
        <f>CHOOSE(Enlaces!$G$1,'TAM Aceite de Oliva'!L28,'TAM Aceite Virgen'!L28,'TAM Aceite Virgen Extra'!L28)</f>
        <v>0.43000000000000005</v>
      </c>
      <c r="O28" s="36">
        <f>CHOOSE(Enlaces!$G$1,'TAM Aceite de Oliva'!M28,'TAM Aceite Virgen'!M28,'TAM Aceite Virgen Extra'!M28)</f>
        <v>1.2799999999999998</v>
      </c>
      <c r="P28" s="36">
        <f>CHOOSE(Enlaces!$G$1,'TAM Aceite de Oliva'!N28,'TAM Aceite Virgen'!N28,'TAM Aceite Virgen Extra'!N28)</f>
        <v>0.59</v>
      </c>
      <c r="Q28" s="36">
        <f>CHOOSE(Enlaces!$G$1,'TAM Aceite de Oliva'!O28,'TAM Aceite Virgen'!O28,'TAM Aceite Virgen Extra'!O28)</f>
        <v>1.2700000000000002</v>
      </c>
      <c r="R28" s="36">
        <f>CHOOSE(Enlaces!$G$1,'TAM Aceite de Oliva'!P28,'TAM Aceite Virgen'!P28,'TAM Aceite Virgen Extra'!P28)</f>
        <v>0.28000000000000003</v>
      </c>
    </row>
    <row r="29" spans="3:18" x14ac:dyDescent="0.25">
      <c r="C29" s="14">
        <f>CHOOSE(Enlaces!$G$1,'TAM Aceite de Oliva'!B29,'TAM Aceite Virgen'!B29,'TAM Aceite Virgen Extra'!B29)</f>
        <v>10.9</v>
      </c>
      <c r="D29" s="13">
        <f>CHOOSE(Enlaces!$G$1,'TAM Aceite de Oliva'!C29,'TAM Aceite Virgen'!C29,'TAM Aceite Virgen Extra'!C29)</f>
        <v>11.2</v>
      </c>
      <c r="F29" s="34" t="str">
        <f t="shared" si="0"/>
        <v>&gt;=10,9  - &lt; 11,2</v>
      </c>
      <c r="G29" s="36">
        <f>CHOOSE(Enlaces!$G$1,'TAM Aceite de Oliva'!E29,'TAM Aceite Virgen'!E29,'TAM Aceite Virgen Extra'!E29)</f>
        <v>0.66999999999999993</v>
      </c>
      <c r="H29" s="36">
        <f>CHOOSE(Enlaces!$G$1,'TAM Aceite de Oliva'!F29,'TAM Aceite Virgen'!F29,'TAM Aceite Virgen Extra'!F29)</f>
        <v>0.39999999999999997</v>
      </c>
      <c r="I29" s="36">
        <f>CHOOSE(Enlaces!$G$1,'TAM Aceite de Oliva'!G29,'TAM Aceite Virgen'!G29,'TAM Aceite Virgen Extra'!G29)</f>
        <v>0.49000000000000005</v>
      </c>
      <c r="J29" s="36">
        <f>CHOOSE(Enlaces!$G$1,'TAM Aceite de Oliva'!H29,'TAM Aceite Virgen'!H29,'TAM Aceite Virgen Extra'!H29)</f>
        <v>0.95000000000000007</v>
      </c>
      <c r="K29" s="36">
        <f>CHOOSE(Enlaces!$G$1,'TAM Aceite de Oliva'!I29,'TAM Aceite Virgen'!I29,'TAM Aceite Virgen Extra'!I29)</f>
        <v>1.6400000000000001</v>
      </c>
      <c r="L29" s="36">
        <f>CHOOSE(Enlaces!$G$1,'TAM Aceite de Oliva'!J29,'TAM Aceite Virgen'!J29,'TAM Aceite Virgen Extra'!J29)</f>
        <v>0.2</v>
      </c>
      <c r="M29" s="36">
        <f>CHOOSE(Enlaces!$G$1,'TAM Aceite de Oliva'!K29,'TAM Aceite Virgen'!K29,'TAM Aceite Virgen Extra'!K29)</f>
        <v>0.32</v>
      </c>
      <c r="N29" s="36">
        <f>CHOOSE(Enlaces!$G$1,'TAM Aceite de Oliva'!L29,'TAM Aceite Virgen'!L29,'TAM Aceite Virgen Extra'!L29)</f>
        <v>0.42</v>
      </c>
      <c r="O29" s="36">
        <f>CHOOSE(Enlaces!$G$1,'TAM Aceite de Oliva'!M29,'TAM Aceite Virgen'!M29,'TAM Aceite Virgen Extra'!M29)</f>
        <v>0.73</v>
      </c>
      <c r="P29" s="36">
        <f>CHOOSE(Enlaces!$G$1,'TAM Aceite de Oliva'!N29,'TAM Aceite Virgen'!N29,'TAM Aceite Virgen Extra'!N29)</f>
        <v>0.15</v>
      </c>
      <c r="Q29" s="36">
        <f>CHOOSE(Enlaces!$G$1,'TAM Aceite de Oliva'!O29,'TAM Aceite Virgen'!O29,'TAM Aceite Virgen Extra'!O29)</f>
        <v>0.31</v>
      </c>
      <c r="R29" s="36">
        <f>CHOOSE(Enlaces!$G$1,'TAM Aceite de Oliva'!P29,'TAM Aceite Virgen'!P29,'TAM Aceite Virgen Extra'!P29)</f>
        <v>0.06</v>
      </c>
    </row>
    <row r="30" spans="3:18" x14ac:dyDescent="0.25">
      <c r="C30" s="14">
        <f>CHOOSE(Enlaces!$G$1,'TAM Aceite de Oliva'!B30,'TAM Aceite Virgen'!B30,'TAM Aceite Virgen Extra'!B30)</f>
        <v>11.2</v>
      </c>
      <c r="D30" s="13">
        <f>CHOOSE(Enlaces!$G$1,'TAM Aceite de Oliva'!C30,'TAM Aceite Virgen'!C30,'TAM Aceite Virgen Extra'!C30)</f>
        <v>11.5</v>
      </c>
      <c r="F30" s="34" t="str">
        <f t="shared" si="0"/>
        <v>&gt;=11,2  - &lt; 11,5</v>
      </c>
      <c r="G30" s="36">
        <f>CHOOSE(Enlaces!$G$1,'TAM Aceite de Oliva'!E30,'TAM Aceite Virgen'!E30,'TAM Aceite Virgen Extra'!E30)</f>
        <v>0.13</v>
      </c>
      <c r="H30" s="36">
        <f>CHOOSE(Enlaces!$G$1,'TAM Aceite de Oliva'!F30,'TAM Aceite Virgen'!F30,'TAM Aceite Virgen Extra'!F30)</f>
        <v>1.1100000000000001</v>
      </c>
      <c r="I30" s="36">
        <f>CHOOSE(Enlaces!$G$1,'TAM Aceite de Oliva'!G30,'TAM Aceite Virgen'!G30,'TAM Aceite Virgen Extra'!G30)</f>
        <v>0.77999999999999992</v>
      </c>
      <c r="J30" s="36">
        <f>CHOOSE(Enlaces!$G$1,'TAM Aceite de Oliva'!H30,'TAM Aceite Virgen'!H30,'TAM Aceite Virgen Extra'!H30)</f>
        <v>1.36</v>
      </c>
      <c r="K30" s="36">
        <f>CHOOSE(Enlaces!$G$1,'TAM Aceite de Oliva'!I30,'TAM Aceite Virgen'!I30,'TAM Aceite Virgen Extra'!I30)</f>
        <v>0.39</v>
      </c>
      <c r="L30" s="36">
        <f>CHOOSE(Enlaces!$G$1,'TAM Aceite de Oliva'!J30,'TAM Aceite Virgen'!J30,'TAM Aceite Virgen Extra'!J30)</f>
        <v>1.0900000000000001</v>
      </c>
      <c r="M30" s="36">
        <f>CHOOSE(Enlaces!$G$1,'TAM Aceite de Oliva'!K30,'TAM Aceite Virgen'!K30,'TAM Aceite Virgen Extra'!K30)</f>
        <v>1.46</v>
      </c>
      <c r="N30" s="36">
        <f>CHOOSE(Enlaces!$G$1,'TAM Aceite de Oliva'!L30,'TAM Aceite Virgen'!L30,'TAM Aceite Virgen Extra'!L30)</f>
        <v>0.41</v>
      </c>
      <c r="O30" s="36">
        <f>CHOOSE(Enlaces!$G$1,'TAM Aceite de Oliva'!M30,'TAM Aceite Virgen'!M30,'TAM Aceite Virgen Extra'!M30)</f>
        <v>0.2</v>
      </c>
      <c r="P30" s="36">
        <f>CHOOSE(Enlaces!$G$1,'TAM Aceite de Oliva'!N30,'TAM Aceite Virgen'!N30,'TAM Aceite Virgen Extra'!N30)</f>
        <v>1.19</v>
      </c>
      <c r="Q30" s="36">
        <f>CHOOSE(Enlaces!$G$1,'TAM Aceite de Oliva'!O30,'TAM Aceite Virgen'!O30,'TAM Aceite Virgen Extra'!O30)</f>
        <v>0.09</v>
      </c>
      <c r="R30" s="36">
        <f>CHOOSE(Enlaces!$G$1,'TAM Aceite de Oliva'!P30,'TAM Aceite Virgen'!P30,'TAM Aceite Virgen Extra'!P30)</f>
        <v>0.34</v>
      </c>
    </row>
    <row r="31" spans="3:18" x14ac:dyDescent="0.25">
      <c r="C31" s="14">
        <f>CHOOSE(Enlaces!$G$1,'TAM Aceite de Oliva'!B31,'TAM Aceite Virgen'!B31,'TAM Aceite Virgen Extra'!B31)</f>
        <v>11.5</v>
      </c>
      <c r="D31" s="13">
        <f>CHOOSE(Enlaces!$G$1,'TAM Aceite de Oliva'!C31,'TAM Aceite Virgen'!C31,'TAM Aceite Virgen Extra'!C31)</f>
        <v>11.8</v>
      </c>
      <c r="F31" s="34" t="str">
        <f>"&gt;="&amp;C31&amp;"  - &lt; "&amp;D31</f>
        <v>&gt;=11,5  - &lt; 11,8</v>
      </c>
      <c r="G31" s="36">
        <f>CHOOSE(Enlaces!$G$1,'TAM Aceite de Oliva'!E31,'TAM Aceite Virgen'!E31,'TAM Aceite Virgen Extra'!E31)</f>
        <v>0.51</v>
      </c>
      <c r="H31" s="36">
        <f>CHOOSE(Enlaces!$G$1,'TAM Aceite de Oliva'!F31,'TAM Aceite Virgen'!F31,'TAM Aceite Virgen Extra'!F31)</f>
        <v>0.31000000000000005</v>
      </c>
      <c r="I31" s="36">
        <f>CHOOSE(Enlaces!$G$1,'TAM Aceite de Oliva'!G31,'TAM Aceite Virgen'!G31,'TAM Aceite Virgen Extra'!G31)</f>
        <v>0.28000000000000003</v>
      </c>
      <c r="J31" s="36">
        <f>CHOOSE(Enlaces!$G$1,'TAM Aceite de Oliva'!H31,'TAM Aceite Virgen'!H31,'TAM Aceite Virgen Extra'!H31)</f>
        <v>0</v>
      </c>
      <c r="K31" s="36">
        <f>CHOOSE(Enlaces!$G$1,'TAM Aceite de Oliva'!I31,'TAM Aceite Virgen'!I31,'TAM Aceite Virgen Extra'!I31)</f>
        <v>0.27</v>
      </c>
      <c r="L31" s="36">
        <f>CHOOSE(Enlaces!$G$1,'TAM Aceite de Oliva'!J31,'TAM Aceite Virgen'!J31,'TAM Aceite Virgen Extra'!J31)</f>
        <v>0.53</v>
      </c>
      <c r="M31" s="36">
        <f>CHOOSE(Enlaces!$G$1,'TAM Aceite de Oliva'!K31,'TAM Aceite Virgen'!K31,'TAM Aceite Virgen Extra'!K31)</f>
        <v>0.12</v>
      </c>
      <c r="N31" s="36">
        <f>CHOOSE(Enlaces!$G$1,'TAM Aceite de Oliva'!L31,'TAM Aceite Virgen'!L31,'TAM Aceite Virgen Extra'!L31)</f>
        <v>0.33</v>
      </c>
      <c r="O31" s="36">
        <f>CHOOSE(Enlaces!$G$1,'TAM Aceite de Oliva'!M31,'TAM Aceite Virgen'!M31,'TAM Aceite Virgen Extra'!M31)</f>
        <v>0.31</v>
      </c>
      <c r="P31" s="36">
        <f>CHOOSE(Enlaces!$G$1,'TAM Aceite de Oliva'!N31,'TAM Aceite Virgen'!N31,'TAM Aceite Virgen Extra'!N31)</f>
        <v>0.24</v>
      </c>
      <c r="Q31" s="36">
        <f>CHOOSE(Enlaces!$G$1,'TAM Aceite de Oliva'!O31,'TAM Aceite Virgen'!O31,'TAM Aceite Virgen Extra'!O31)</f>
        <v>0.24</v>
      </c>
      <c r="R31" s="36">
        <f>CHOOSE(Enlaces!$G$1,'TAM Aceite de Oliva'!P31,'TAM Aceite Virgen'!P31,'TAM Aceite Virgen Extra'!P31)</f>
        <v>0.1</v>
      </c>
    </row>
    <row r="32" spans="3:18" x14ac:dyDescent="0.25">
      <c r="C32" s="14">
        <f>CHOOSE(Enlaces!$G$1,'TAM Aceite de Oliva'!B32,'TAM Aceite Virgen'!B32,'TAM Aceite Virgen Extra'!B32)</f>
        <v>11.8</v>
      </c>
      <c r="D32" s="13">
        <f>CHOOSE(Enlaces!$G$1,'TAM Aceite de Oliva'!C32,'TAM Aceite Virgen'!C32,'TAM Aceite Virgen Extra'!C32)</f>
        <v>12.1</v>
      </c>
      <c r="F32" s="34" t="str">
        <f>"&gt;="&amp;C32&amp;"  - &lt; "&amp;D32</f>
        <v>&gt;=11,8  - &lt; 12,1</v>
      </c>
      <c r="G32" s="36">
        <f>CHOOSE(Enlaces!$G$1,'TAM Aceite de Oliva'!E32,'TAM Aceite Virgen'!E32,'TAM Aceite Virgen Extra'!E32)</f>
        <v>0.48</v>
      </c>
      <c r="H32" s="36">
        <f>CHOOSE(Enlaces!$G$1,'TAM Aceite de Oliva'!F32,'TAM Aceite Virgen'!F32,'TAM Aceite Virgen Extra'!F32)</f>
        <v>1.1600000000000001</v>
      </c>
      <c r="I32" s="36">
        <f>CHOOSE(Enlaces!$G$1,'TAM Aceite de Oliva'!G32,'TAM Aceite Virgen'!G32,'TAM Aceite Virgen Extra'!G32)</f>
        <v>1.4300000000000002</v>
      </c>
      <c r="J32" s="36">
        <f>CHOOSE(Enlaces!$G$1,'TAM Aceite de Oliva'!H32,'TAM Aceite Virgen'!H32,'TAM Aceite Virgen Extra'!H32)</f>
        <v>2.68</v>
      </c>
      <c r="K32" s="36">
        <f>CHOOSE(Enlaces!$G$1,'TAM Aceite de Oliva'!I32,'TAM Aceite Virgen'!I32,'TAM Aceite Virgen Extra'!I32)</f>
        <v>1.1499999999999999</v>
      </c>
      <c r="L32" s="36">
        <f>CHOOSE(Enlaces!$G$1,'TAM Aceite de Oliva'!J32,'TAM Aceite Virgen'!J32,'TAM Aceite Virgen Extra'!J32)</f>
        <v>1.6400000000000001</v>
      </c>
      <c r="M32" s="36">
        <f>CHOOSE(Enlaces!$G$1,'TAM Aceite de Oliva'!K32,'TAM Aceite Virgen'!K32,'TAM Aceite Virgen Extra'!K32)</f>
        <v>1.0900000000000001</v>
      </c>
      <c r="N32" s="36">
        <f>CHOOSE(Enlaces!$G$1,'TAM Aceite de Oliva'!L32,'TAM Aceite Virgen'!L32,'TAM Aceite Virgen Extra'!L32)</f>
        <v>0.43000000000000005</v>
      </c>
      <c r="O32" s="36">
        <f>CHOOSE(Enlaces!$G$1,'TAM Aceite de Oliva'!M32,'TAM Aceite Virgen'!M32,'TAM Aceite Virgen Extra'!M32)</f>
        <v>0.64</v>
      </c>
      <c r="P32" s="36">
        <f>CHOOSE(Enlaces!$G$1,'TAM Aceite de Oliva'!N32,'TAM Aceite Virgen'!N32,'TAM Aceite Virgen Extra'!N32)</f>
        <v>1.48</v>
      </c>
      <c r="Q32" s="36">
        <f>CHOOSE(Enlaces!$G$1,'TAM Aceite de Oliva'!O32,'TAM Aceite Virgen'!O32,'TAM Aceite Virgen Extra'!O32)</f>
        <v>4.74</v>
      </c>
      <c r="R32" s="36">
        <f>CHOOSE(Enlaces!$G$1,'TAM Aceite de Oliva'!P32,'TAM Aceite Virgen'!P32,'TAM Aceite Virgen Extra'!P32)</f>
        <v>0.74</v>
      </c>
    </row>
    <row r="33" spans="3:18" x14ac:dyDescent="0.25">
      <c r="C33" s="46">
        <f>CHOOSE(Enlaces!$G$1,'TAM Aceite de Oliva'!B33,'TAM Aceite Virgen'!B33,'TAM Aceite Virgen Extra'!B33)</f>
        <v>12.1</v>
      </c>
      <c r="D33" s="47">
        <f>CHOOSE(Enlaces!$G$1,'TAM Aceite de Oliva'!C33,'TAM Aceite Virgen'!C33,'TAM Aceite Virgen Extra'!C33)</f>
        <v>0</v>
      </c>
      <c r="F33" s="34" t="str">
        <f>"&gt;="&amp;C33</f>
        <v>&gt;=12,1</v>
      </c>
      <c r="G33" s="36">
        <f>CHOOSE(Enlaces!$G$1,'TAM Aceite de Oliva'!E33,'TAM Aceite Virgen'!E33,'TAM Aceite Virgen Extra'!E33)</f>
        <v>27.66</v>
      </c>
      <c r="H33" s="36">
        <f>CHOOSE(Enlaces!$G$1,'TAM Aceite de Oliva'!F33,'TAM Aceite Virgen'!F33,'TAM Aceite Virgen Extra'!F33)</f>
        <v>26.509999999999998</v>
      </c>
      <c r="I33" s="36">
        <f>CHOOSE(Enlaces!$G$1,'TAM Aceite de Oliva'!G33,'TAM Aceite Virgen'!G33,'TAM Aceite Virgen Extra'!G33)</f>
        <v>27.669999999999998</v>
      </c>
      <c r="J33" s="36">
        <f>CHOOSE(Enlaces!$G$1,'TAM Aceite de Oliva'!H33,'TAM Aceite Virgen'!H33,'TAM Aceite Virgen Extra'!H33)</f>
        <v>26.48</v>
      </c>
      <c r="K33" s="36">
        <f>CHOOSE(Enlaces!$G$1,'TAM Aceite de Oliva'!I33,'TAM Aceite Virgen'!I33,'TAM Aceite Virgen Extra'!I33)</f>
        <v>26.770000000000003</v>
      </c>
      <c r="L33" s="36">
        <f>CHOOSE(Enlaces!$G$1,'TAM Aceite de Oliva'!J33,'TAM Aceite Virgen'!J33,'TAM Aceite Virgen Extra'!J33)</f>
        <v>21.33</v>
      </c>
      <c r="M33" s="36">
        <f>CHOOSE(Enlaces!$G$1,'TAM Aceite de Oliva'!K33,'TAM Aceite Virgen'!K33,'TAM Aceite Virgen Extra'!K33)</f>
        <v>23.95</v>
      </c>
      <c r="N33" s="36">
        <f>CHOOSE(Enlaces!$G$1,'TAM Aceite de Oliva'!L33,'TAM Aceite Virgen'!L33,'TAM Aceite Virgen Extra'!L33)</f>
        <v>22.88</v>
      </c>
      <c r="O33" s="36">
        <f>CHOOSE(Enlaces!$G$1,'TAM Aceite de Oliva'!M33,'TAM Aceite Virgen'!M33,'TAM Aceite Virgen Extra'!M33)</f>
        <v>21.5</v>
      </c>
      <c r="P33" s="36">
        <f>CHOOSE(Enlaces!$G$1,'TAM Aceite de Oliva'!N33,'TAM Aceite Virgen'!N33,'TAM Aceite Virgen Extra'!N33)</f>
        <v>16.23</v>
      </c>
      <c r="Q33" s="36">
        <f>CHOOSE(Enlaces!$G$1,'TAM Aceite de Oliva'!O33,'TAM Aceite Virgen'!O33,'TAM Aceite Virgen Extra'!O33)</f>
        <v>14.4</v>
      </c>
      <c r="R33" s="36">
        <f>CHOOSE(Enlaces!$G$1,'TAM Aceite de Oliva'!P33,'TAM Aceite Virgen'!P33,'TAM Aceite Virgen Extra'!P33)</f>
        <v>11.65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XP4" sqref="XP4:XT257"/>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1" t="s">
        <v>459</v>
      </c>
      <c r="G4" s="92"/>
      <c r="H4" s="92"/>
      <c r="I4" s="93"/>
    </row>
    <row r="5" spans="2:9" s="40" customFormat="1" ht="35.25" customHeight="1" x14ac:dyDescent="0.25">
      <c r="C5" s="41" t="s">
        <v>460</v>
      </c>
      <c r="D5" s="40" t="s">
        <v>461</v>
      </c>
      <c r="F5" s="94"/>
      <c r="G5" s="95"/>
      <c r="H5" s="95"/>
      <c r="I5" s="96"/>
    </row>
    <row r="6" spans="2:9" s="40" customFormat="1" ht="35.25" customHeight="1" x14ac:dyDescent="0.25">
      <c r="C6" s="41" t="s">
        <v>462</v>
      </c>
      <c r="D6" s="43" t="s">
        <v>463</v>
      </c>
      <c r="F6" s="94"/>
      <c r="G6" s="95"/>
      <c r="H6" s="95"/>
      <c r="I6" s="96"/>
    </row>
    <row r="7" spans="2:9" s="40" customFormat="1" ht="35.25" customHeight="1" x14ac:dyDescent="0.25">
      <c r="C7" s="41" t="s">
        <v>464</v>
      </c>
      <c r="D7" s="43" t="s">
        <v>465</v>
      </c>
      <c r="F7" s="94"/>
      <c r="G7" s="95"/>
      <c r="H7" s="95"/>
      <c r="I7" s="96"/>
    </row>
    <row r="8" spans="2:9" s="40" customFormat="1" ht="35.25" customHeight="1" x14ac:dyDescent="0.25">
      <c r="C8" s="41" t="s">
        <v>466</v>
      </c>
      <c r="D8" s="40" t="s">
        <v>467</v>
      </c>
      <c r="F8" s="94"/>
      <c r="G8" s="95"/>
      <c r="H8" s="95"/>
      <c r="I8" s="96"/>
    </row>
    <row r="9" spans="2:9" s="40" customFormat="1" ht="35.25" customHeight="1" x14ac:dyDescent="0.25">
      <c r="C9" s="41" t="s">
        <v>468</v>
      </c>
      <c r="D9" s="40" t="s">
        <v>469</v>
      </c>
      <c r="F9" s="94"/>
      <c r="G9" s="95"/>
      <c r="H9" s="95"/>
      <c r="I9" s="96"/>
    </row>
    <row r="10" spans="2:9" s="40" customFormat="1" ht="35.25" customHeight="1" x14ac:dyDescent="0.25">
      <c r="C10" s="41" t="s">
        <v>470</v>
      </c>
      <c r="D10" s="40" t="s">
        <v>471</v>
      </c>
      <c r="F10" s="94"/>
      <c r="G10" s="95"/>
      <c r="H10" s="95"/>
      <c r="I10" s="96"/>
    </row>
    <row r="11" spans="2:9" s="40" customFormat="1" ht="35.25" customHeight="1" x14ac:dyDescent="0.25">
      <c r="C11" s="41" t="s">
        <v>472</v>
      </c>
      <c r="D11" s="40" t="s">
        <v>473</v>
      </c>
      <c r="F11" s="94"/>
      <c r="G11" s="95"/>
      <c r="H11" s="95"/>
      <c r="I11" s="96"/>
    </row>
    <row r="12" spans="2:9" s="40" customFormat="1" ht="35.25" customHeight="1" thickBot="1" x14ac:dyDescent="0.3">
      <c r="C12" s="41" t="s">
        <v>474</v>
      </c>
      <c r="D12" s="40" t="s">
        <v>475</v>
      </c>
      <c r="F12" s="97"/>
      <c r="G12" s="98"/>
      <c r="H12" s="98"/>
      <c r="I12" s="99"/>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70" zoomScaleNormal="70" zoomScalePageLayoutView="50" workbookViewId="0">
      <selection activeCell="B45" sqref="B45:O48"/>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Virgen Extra</v>
      </c>
    </row>
    <row r="6" spans="2:8" ht="1.5" customHeight="1" x14ac:dyDescent="0.25">
      <c r="C6" s="28">
        <v>33</v>
      </c>
    </row>
    <row r="43" spans="2:15" ht="28.5" customHeight="1" x14ac:dyDescent="0.25">
      <c r="B43" s="29" t="s">
        <v>2</v>
      </c>
      <c r="C43" s="78"/>
    </row>
    <row r="44" spans="2:15" ht="12.75" customHeight="1" x14ac:dyDescent="0.25"/>
    <row r="45" spans="2:15" ht="266.45" customHeight="1" x14ac:dyDescent="0.25">
      <c r="B45" s="81" t="s">
        <v>501</v>
      </c>
      <c r="C45" s="82"/>
      <c r="D45" s="82"/>
      <c r="E45" s="82"/>
      <c r="F45" s="82"/>
      <c r="G45" s="82"/>
      <c r="H45" s="82"/>
      <c r="I45" s="82"/>
      <c r="J45" s="82"/>
      <c r="K45" s="82"/>
      <c r="L45" s="82"/>
      <c r="M45" s="82"/>
      <c r="N45" s="82"/>
      <c r="O45" s="83"/>
    </row>
    <row r="46" spans="2:15" ht="42.75" customHeight="1" x14ac:dyDescent="0.25">
      <c r="B46" s="84"/>
      <c r="C46" s="85"/>
      <c r="D46" s="85"/>
      <c r="E46" s="85"/>
      <c r="F46" s="85"/>
      <c r="G46" s="85"/>
      <c r="H46" s="85"/>
      <c r="I46" s="85"/>
      <c r="J46" s="85"/>
      <c r="K46" s="85"/>
      <c r="L46" s="85"/>
      <c r="M46" s="85"/>
      <c r="N46" s="85"/>
      <c r="O46" s="86"/>
    </row>
    <row r="47" spans="2:15" x14ac:dyDescent="0.25">
      <c r="B47" s="84"/>
      <c r="C47" s="85"/>
      <c r="D47" s="85"/>
      <c r="E47" s="85"/>
      <c r="F47" s="85"/>
      <c r="G47" s="85"/>
      <c r="H47" s="85"/>
      <c r="I47" s="85"/>
      <c r="J47" s="85"/>
      <c r="K47" s="85"/>
      <c r="L47" s="85"/>
      <c r="M47" s="85"/>
      <c r="N47" s="85"/>
      <c r="O47" s="86"/>
    </row>
    <row r="48" spans="2:15" x14ac:dyDescent="0.25">
      <c r="B48" s="87"/>
      <c r="C48" s="88"/>
      <c r="D48" s="88"/>
      <c r="E48" s="88"/>
      <c r="F48" s="88"/>
      <c r="G48" s="88"/>
      <c r="H48" s="88"/>
      <c r="I48" s="88"/>
      <c r="J48" s="88"/>
      <c r="K48" s="88"/>
      <c r="L48" s="88"/>
      <c r="M48" s="88"/>
      <c r="N48" s="88"/>
      <c r="O48" s="89"/>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mergeCells count="1">
    <mergeCell ref="B45:O48"/>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XT287"/>
  <sheetViews>
    <sheetView showGridLines="0" zoomScale="80" zoomScaleNormal="80" workbookViewId="0">
      <pane xSplit="2" ySplit="3" topLeftCell="XF256" activePane="bottomRight" state="frozen"/>
      <selection activeCell="XP4" sqref="XP4:XT257"/>
      <selection pane="topRight" activeCell="XP4" sqref="XP4:XT257"/>
      <selection pane="bottomLeft" activeCell="XP4" sqref="XP4:XT257"/>
      <selection pane="bottomRight" activeCell="XO283" sqref="XO283"/>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644"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row>
    <row r="2" spans="1:64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row>
    <row r="3" spans="1:644"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row>
    <row r="4" spans="1:644"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row>
    <row r="5" spans="1:64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row>
    <row r="6" spans="1:644"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row>
    <row r="7" spans="1:644"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row>
    <row r="8" spans="1:64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row>
    <row r="9" spans="1:64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row>
    <row r="10" spans="1:644"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row>
    <row r="11" spans="1:64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row>
    <row r="12" spans="1:64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row>
    <row r="13" spans="1:64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row>
    <row r="14" spans="1:64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row>
    <row r="15" spans="1:64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row>
    <row r="16" spans="1:64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row>
    <row r="17" spans="1:64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row>
    <row r="18" spans="1:64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row>
    <row r="19" spans="1:64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row>
    <row r="20" spans="1:64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row>
    <row r="21" spans="1:64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row>
    <row r="22" spans="1:64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row>
    <row r="23" spans="1:64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row>
    <row r="24" spans="1:644"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row>
    <row r="25" spans="1:644"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row>
    <row r="26" spans="1:64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row>
    <row r="27" spans="1:64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row>
    <row r="28" spans="1:64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row>
    <row r="29" spans="1:64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row>
    <row r="30" spans="1:64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row>
    <row r="31" spans="1:644"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row>
    <row r="32" spans="1:64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row>
    <row r="33" spans="1:64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row>
    <row r="34" spans="1:64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row>
    <row r="35" spans="1:64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row>
    <row r="36" spans="1:64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row>
    <row r="37" spans="1:644"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row>
    <row r="38" spans="1:644"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row>
    <row r="39" spans="1:64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row>
    <row r="40" spans="1:64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row>
    <row r="41" spans="1:644"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row>
    <row r="42" spans="1:644"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row>
    <row r="43" spans="1:64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row>
    <row r="44" spans="1:644"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row>
    <row r="45" spans="1:644"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row>
    <row r="46" spans="1:644"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row>
    <row r="47" spans="1:644"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row>
    <row r="48" spans="1:644"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row>
    <row r="49" spans="1:644"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row>
    <row r="50" spans="1:644"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row>
    <row r="51" spans="1:644"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row>
    <row r="52" spans="1:644"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row>
    <row r="53" spans="1:644"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row>
    <row r="54" spans="1:644"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row>
    <row r="55" spans="1:644"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row>
    <row r="56" spans="1:644"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row>
    <row r="57" spans="1:644"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row>
    <row r="58" spans="1:644"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row>
    <row r="59" spans="1:644"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row>
    <row r="60" spans="1:644"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row>
    <row r="61" spans="1:644"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row>
    <row r="62" spans="1:644"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row>
    <row r="63" spans="1:644"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row>
    <row r="64" spans="1:644"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row>
    <row r="65" spans="1:644"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row>
    <row r="66" spans="1:644"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row>
    <row r="67" spans="1:644"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row>
    <row r="68" spans="1:644"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row>
    <row r="69" spans="1:644"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row>
    <row r="70" spans="1:644"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row>
    <row r="71" spans="1:644"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row>
    <row r="72" spans="1:644"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row>
    <row r="73" spans="1:644"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row>
    <row r="74" spans="1:644"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row>
    <row r="75" spans="1:644"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row>
    <row r="76" spans="1:644"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row>
    <row r="77" spans="1:644"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row>
    <row r="78" spans="1:644"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row>
    <row r="79" spans="1:644"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row>
    <row r="80" spans="1:644"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row>
    <row r="81" spans="1:644"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row>
    <row r="82" spans="1:644"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row>
    <row r="83" spans="1:644"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row>
    <row r="84" spans="1:644"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row>
    <row r="85" spans="1:644"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row>
    <row r="86" spans="1:644"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row>
    <row r="87" spans="1:644"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row>
    <row r="88" spans="1:644"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row>
    <row r="89" spans="1:644"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row>
    <row r="90" spans="1:644"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row>
    <row r="91" spans="1:644"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row>
    <row r="92" spans="1:644"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row>
    <row r="93" spans="1:644"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row>
    <row r="94" spans="1:644"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row>
    <row r="95" spans="1:644"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row>
    <row r="96" spans="1:644"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row>
    <row r="97" spans="1:644"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row>
    <row r="98" spans="1:644"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row>
    <row r="99" spans="1:644"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row>
    <row r="100" spans="1:644"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row>
    <row r="101" spans="1:644"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row>
    <row r="102" spans="1:644"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row>
    <row r="103" spans="1:644"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row>
    <row r="104" spans="1:644"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row>
    <row r="105" spans="1:644"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row>
    <row r="106" spans="1:644"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row>
    <row r="107" spans="1:644"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row>
    <row r="108" spans="1:644"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row>
    <row r="109" spans="1:644"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row>
    <row r="110" spans="1:644"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row>
    <row r="111" spans="1:644"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row>
    <row r="112" spans="1:644"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row>
    <row r="113" spans="1:644"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row>
    <row r="114" spans="1:644"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row>
    <row r="115" spans="1:644"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row>
    <row r="116" spans="1:644"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row>
    <row r="117" spans="1:644"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row>
    <row r="118" spans="1:644"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row>
    <row r="119" spans="1:644"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row>
    <row r="120" spans="1:644"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row>
    <row r="121" spans="1:644"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row>
    <row r="122" spans="1:644"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row>
    <row r="123" spans="1:644"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row>
    <row r="124" spans="1:644"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row>
    <row r="125" spans="1:644"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row>
    <row r="126" spans="1:644"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row>
    <row r="127" spans="1:644"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row>
    <row r="128" spans="1:644"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row>
    <row r="129" spans="1:644"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row>
    <row r="130" spans="1:644"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row>
    <row r="131" spans="1:644"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row>
    <row r="132" spans="1:644"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row>
    <row r="133" spans="1:644"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row>
    <row r="134" spans="1:644"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row>
    <row r="135" spans="1:644"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row>
    <row r="136" spans="1:644"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row>
    <row r="137" spans="1:644"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row>
    <row r="138" spans="1:644"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row>
    <row r="139" spans="1:644"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row>
    <row r="140" spans="1:644"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row>
    <row r="141" spans="1:644"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row>
    <row r="142" spans="1:644"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row>
    <row r="143" spans="1:644"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row>
    <row r="144" spans="1:644"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row>
    <row r="145" spans="1:644"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row>
    <row r="146" spans="1:644"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row>
    <row r="147" spans="1:644"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row>
    <row r="148" spans="1:644"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row>
    <row r="149" spans="1:644"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row>
    <row r="150" spans="1:644"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row>
    <row r="151" spans="1:644"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row>
    <row r="152" spans="1:644"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row>
    <row r="153" spans="1:644"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row>
    <row r="154" spans="1:644"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row>
    <row r="155" spans="1:644"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row>
    <row r="156" spans="1:644"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row>
    <row r="157" spans="1:644"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row>
    <row r="158" spans="1:644"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row>
    <row r="159" spans="1:644"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row>
    <row r="160" spans="1:644"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row>
    <row r="161" spans="1:644"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row>
    <row r="162" spans="1:644"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row>
    <row r="163" spans="1:644"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row>
    <row r="164" spans="1:644"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row>
    <row r="165" spans="1:644"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row>
    <row r="166" spans="1:644"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row>
    <row r="167" spans="1:644"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row>
    <row r="168" spans="1:644"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row>
    <row r="169" spans="1:644"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row>
    <row r="170" spans="1:644"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row>
    <row r="171" spans="1:644"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row>
    <row r="172" spans="1:644"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row>
    <row r="173" spans="1:644"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row>
    <row r="174" spans="1:644"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row>
    <row r="175" spans="1:644"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row>
    <row r="176" spans="1:644"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row>
    <row r="177" spans="1:644"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row>
    <row r="178" spans="1:644"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row>
    <row r="179" spans="1:644"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row>
    <row r="180" spans="1:644"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row>
    <row r="181" spans="1:64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row>
    <row r="182" spans="1:64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row>
    <row r="183" spans="1:64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row>
    <row r="184" spans="1:64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row>
    <row r="185" spans="1:64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row>
    <row r="186" spans="1:64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row>
    <row r="187" spans="1:64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row>
    <row r="188" spans="1:644"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row>
    <row r="189" spans="1:644"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row>
    <row r="190" spans="1:64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row>
    <row r="191" spans="1:644"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row>
    <row r="192" spans="1:644"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row>
    <row r="193" spans="1:644"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row>
    <row r="194" spans="1:644"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row>
    <row r="195" spans="1:644"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row>
    <row r="196" spans="1:644"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row>
    <row r="197" spans="1:644"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row>
    <row r="198" spans="1:644"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row>
    <row r="199" spans="1:644"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row>
    <row r="200" spans="1:644"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row>
    <row r="201" spans="1:644"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row>
    <row r="202" spans="1:644"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row>
    <row r="203" spans="1:644"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row>
    <row r="204" spans="1:644"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row>
    <row r="205" spans="1:644"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row>
    <row r="206" spans="1:64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row>
    <row r="207" spans="1:644"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row>
    <row r="208" spans="1:64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row>
    <row r="209" spans="1:64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row>
    <row r="210" spans="1:644"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row>
    <row r="211" spans="1:64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row>
    <row r="212" spans="1:64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row>
    <row r="213" spans="1:644"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row>
    <row r="214" spans="1:644"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row>
    <row r="215" spans="1:644"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row>
    <row r="216" spans="1:644"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row>
    <row r="217" spans="1:644"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row>
    <row r="218" spans="1:64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row>
    <row r="219" spans="1:64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row>
    <row r="220" spans="1:644"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row>
    <row r="221" spans="1:644"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row>
    <row r="222" spans="1:64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row>
    <row r="223" spans="1:64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row>
    <row r="224" spans="1:644"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row>
    <row r="225" spans="1:64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row>
    <row r="226" spans="1:64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row>
    <row r="227" spans="1:64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row>
    <row r="228" spans="1:64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row>
    <row r="229" spans="1:64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row>
    <row r="230" spans="1:644"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row>
    <row r="231" spans="1:644"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row>
    <row r="232" spans="1:64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row>
    <row r="233" spans="1:644"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row>
    <row r="234" spans="1:644"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row>
    <row r="235" spans="1:644"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row>
    <row r="236" spans="1:64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row>
    <row r="237" spans="1:64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row>
    <row r="238" spans="1:64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row>
    <row r="239" spans="1:644"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row>
    <row r="240" spans="1:64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row>
    <row r="241" spans="1:64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row>
    <row r="242" spans="1:64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row>
    <row r="243" spans="1:644"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row>
    <row r="244" spans="1:644"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row>
    <row r="245" spans="1:644"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row>
    <row r="246" spans="1:64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row>
    <row r="247" spans="1:644"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row>
    <row r="248" spans="1:64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row>
    <row r="249" spans="1:64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row>
    <row r="250" spans="1:644"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row>
    <row r="251" spans="1:64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row>
    <row r="252" spans="1:64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row>
    <row r="253" spans="1:644"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row>
    <row r="254" spans="1:644"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row>
    <row r="255" spans="1:644"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row>
    <row r="256" spans="1:644"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row>
    <row r="257" spans="1:644"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row>
    <row r="259" spans="1:64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row>
    <row r="260" spans="1:644"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row>
    <row r="261" spans="1:64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row>
    <row r="262" spans="1:644" x14ac:dyDescent="0.2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c r="XJ262" s="5">
        <f>SUMIF('Aceite de Oliva'!$B6:$B257,"&lt;="&amp;$B262,'Aceite de Oliva'!XJ$6:XJ$257)</f>
        <v>2.64</v>
      </c>
      <c r="XK262" s="5">
        <f>SUMIF('Aceite de Oliva'!$B6:$B257,"&lt;="&amp;$B262,'Aceite de Oliva'!XK$6:XK$257)</f>
        <v>1.8800000000000001</v>
      </c>
      <c r="XL262" s="5">
        <f>SUMIF('Aceite de Oliva'!$B6:$B257,"&lt;="&amp;$B262,'Aceite de Oliva'!XL$6:XL$257)</f>
        <v>2</v>
      </c>
      <c r="XM262" s="5">
        <f>SUMIF('Aceite de Oliva'!$B6:$B257,"&lt;="&amp;$B262,'Aceite de Oliva'!XM$6:XM$257)</f>
        <v>1.4</v>
      </c>
      <c r="XQ262" s="5">
        <f>SUMIF('Aceite de Oliva'!$B6:$B257,"&lt;="&amp;$B262,'Aceite de Oliva'!XQ$6:XQ$257)</f>
        <v>17.059999999999999</v>
      </c>
      <c r="XR262" s="5">
        <f>SUMIF('Aceite de Oliva'!$B6:$B257,"&lt;="&amp;$B262,'Aceite de Oliva'!XR$6:XR$257)</f>
        <v>19.5</v>
      </c>
      <c r="XS262" s="5">
        <f>SUMIF('Aceite de Oliva'!$B6:$B257,"&lt;="&amp;$B262,'Aceite de Oliva'!XS$6:XS$257)</f>
        <v>12.79</v>
      </c>
      <c r="XT262" s="5">
        <f>SUMIF('Aceite de Oliva'!$B6:$B257,"&lt;="&amp;$B262,'Aceite de Oliva'!XT$6:XT$257)</f>
        <v>25.470000000000002</v>
      </c>
    </row>
    <row r="263" spans="1:644" x14ac:dyDescent="0.25">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v>
      </c>
      <c r="XL263" s="4">
        <f>SUMIFS('Aceite de Oliva'!XL$6:XL$257,'Aceite de Oliva'!$A$6:$A$257,"&gt;="&amp;$A263,'Aceite de Oliva'!$B$6:$B$257,"&lt;="&amp;$B263)</f>
        <v>0.32999999999999996</v>
      </c>
      <c r="XM263" s="4">
        <f>SUMIFS('Aceite de Oliva'!XM$6:XM$257,'Aceite de Oliva'!$A$6:$A$257,"&gt;="&amp;$A263,'Aceite de Oliva'!$B$6:$B$257,"&lt;="&amp;$B263)</f>
        <v>0</v>
      </c>
      <c r="XQ263" s="4">
        <f>SUMIFS('Aceite de Oliva'!XQ$6:XQ$257,'Aceite de Oliva'!$A$6:$A$257,"&gt;="&amp;$A263,'Aceite de Oliva'!$B$6:$B$257,"&lt;="&amp;$B263)</f>
        <v>32.24</v>
      </c>
      <c r="XR263" s="4">
        <f>SUMIFS('Aceite de Oliva'!XR$6:XR$257,'Aceite de Oliva'!$A$6:$A$257,"&gt;="&amp;$A263,'Aceite de Oliva'!$B$6:$B$257,"&lt;="&amp;$B263)</f>
        <v>16.55</v>
      </c>
      <c r="XS263" s="4">
        <f>SUMIFS('Aceite de Oliva'!XS$6:XS$257,'Aceite de Oliva'!$A$6:$A$257,"&gt;="&amp;$A263,'Aceite de Oliva'!$B$6:$B$257,"&lt;="&amp;$B263)</f>
        <v>38.36</v>
      </c>
      <c r="XT263" s="4">
        <f>SUMIFS('Aceite de Oliva'!XT$6:XT$257,'Aceite de Oliva'!$A$6:$A$257,"&gt;="&amp;$A263,'Aceite de Oliva'!$B$6:$B$257,"&lt;="&amp;$B263)</f>
        <v>39.200000000000003</v>
      </c>
    </row>
    <row r="264" spans="1:644" x14ac:dyDescent="0.25">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c r="XJ264" s="4">
        <f>SUMIFS('Aceite de Oliva'!XJ$6:XJ$257,'Aceite de Oliva'!$A$6:$A$257,"&gt;="&amp;$A264,'Aceite de Oliva'!$B$6:$B$257,"&lt;="&amp;$B264)</f>
        <v>1.3699999999999999</v>
      </c>
      <c r="XK264" s="4">
        <f>SUMIFS('Aceite de Oliva'!XK$6:XK$257,'Aceite de Oliva'!$A$6:$A$257,"&gt;="&amp;$A264,'Aceite de Oliva'!$B$6:$B$257,"&lt;="&amp;$B264)</f>
        <v>3.3699999999999997</v>
      </c>
      <c r="XL264" s="4">
        <f>SUMIFS('Aceite de Oliva'!XL$6:XL$257,'Aceite de Oliva'!$A$6:$A$257,"&gt;="&amp;$A264,'Aceite de Oliva'!$B$6:$B$257,"&lt;="&amp;$B264)</f>
        <v>0.39</v>
      </c>
      <c r="XM264" s="4">
        <f>SUMIFS('Aceite de Oliva'!XM$6:XM$257,'Aceite de Oliva'!$A$6:$A$257,"&gt;="&amp;$A264,'Aceite de Oliva'!$B$6:$B$257,"&lt;="&amp;$B264)</f>
        <v>0</v>
      </c>
      <c r="XQ264" s="4">
        <f>SUMIFS('Aceite de Oliva'!XQ$6:XQ$257,'Aceite de Oliva'!$A$6:$A$257,"&gt;="&amp;$A264,'Aceite de Oliva'!$B$6:$B$257,"&lt;="&amp;$B264)</f>
        <v>6.3699999999999992</v>
      </c>
      <c r="XR264" s="4">
        <f>SUMIFS('Aceite de Oliva'!XR$6:XR$257,'Aceite de Oliva'!$A$6:$A$257,"&gt;="&amp;$A264,'Aceite de Oliva'!$B$6:$B$257,"&lt;="&amp;$B264)</f>
        <v>14.840000000000002</v>
      </c>
      <c r="XS264" s="4">
        <f>SUMIFS('Aceite de Oliva'!XS$6:XS$257,'Aceite de Oliva'!$A$6:$A$257,"&gt;="&amp;$A264,'Aceite de Oliva'!$B$6:$B$257,"&lt;="&amp;$B264)</f>
        <v>4.7699999999999996</v>
      </c>
      <c r="XT264" s="4">
        <f>SUMIFS('Aceite de Oliva'!XT$6:XT$257,'Aceite de Oliva'!$A$6:$A$257,"&gt;="&amp;$A264,'Aceite de Oliva'!$B$6:$B$257,"&lt;="&amp;$B264)</f>
        <v>1.3599999999999999</v>
      </c>
    </row>
    <row r="265" spans="1:644" x14ac:dyDescent="0.25">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c r="XJ265" s="4">
        <f>SUMIFS('Aceite de Oliva'!XJ$6:XJ$257,'Aceite de Oliva'!$A$6:$A$257,"&gt;="&amp;$A265,'Aceite de Oliva'!$B$6:$B$257,"&lt;="&amp;$B265)</f>
        <v>11.98</v>
      </c>
      <c r="XK265" s="4">
        <f>SUMIFS('Aceite de Oliva'!XK$6:XK$257,'Aceite de Oliva'!$A$6:$A$257,"&gt;="&amp;$A265,'Aceite de Oliva'!$B$6:$B$257,"&lt;="&amp;$B265)</f>
        <v>6.68</v>
      </c>
      <c r="XL265" s="4">
        <f>SUMIFS('Aceite de Oliva'!XL$6:XL$257,'Aceite de Oliva'!$A$6:$A$257,"&gt;="&amp;$A265,'Aceite de Oliva'!$B$6:$B$257,"&lt;="&amp;$B265)</f>
        <v>13.16</v>
      </c>
      <c r="XM265" s="4">
        <f>SUMIFS('Aceite de Oliva'!XM$6:XM$257,'Aceite de Oliva'!$A$6:$A$257,"&gt;="&amp;$A265,'Aceite de Oliva'!$B$6:$B$257,"&lt;="&amp;$B265)</f>
        <v>18.14</v>
      </c>
      <c r="XQ265" s="4">
        <f>SUMIFS('Aceite de Oliva'!XQ$6:XQ$257,'Aceite de Oliva'!$A$6:$A$257,"&gt;="&amp;$A265,'Aceite de Oliva'!$B$6:$B$257,"&lt;="&amp;$B265)</f>
        <v>5.24</v>
      </c>
      <c r="XR265" s="4">
        <f>SUMIFS('Aceite de Oliva'!XR$6:XR$257,'Aceite de Oliva'!$A$6:$A$257,"&gt;="&amp;$A265,'Aceite de Oliva'!$B$6:$B$257,"&lt;="&amp;$B265)</f>
        <v>3.5300000000000002</v>
      </c>
      <c r="XS265" s="4">
        <f>SUMIFS('Aceite de Oliva'!XS$6:XS$257,'Aceite de Oliva'!$A$6:$A$257,"&gt;="&amp;$A265,'Aceite de Oliva'!$B$6:$B$257,"&lt;="&amp;$B265)</f>
        <v>5.17</v>
      </c>
      <c r="XT265" s="4">
        <f>SUMIFS('Aceite de Oliva'!XT$6:XT$257,'Aceite de Oliva'!$A$6:$A$257,"&gt;="&amp;$A265,'Aceite de Oliva'!$B$6:$B$257,"&lt;="&amp;$B265)</f>
        <v>9.2799999999999994</v>
      </c>
    </row>
    <row r="266" spans="1:644" x14ac:dyDescent="0.25">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c r="XJ266" s="4">
        <f>SUMIFS('Aceite de Oliva'!XJ$6:XJ$257,'Aceite de Oliva'!$A$6:$A$257,"&gt;="&amp;$A266,'Aceite de Oliva'!$B$6:$B$257,"&lt;="&amp;$B266)</f>
        <v>57.11</v>
      </c>
      <c r="XK266" s="4">
        <f>SUMIFS('Aceite de Oliva'!XK$6:XK$257,'Aceite de Oliva'!$A$6:$A$257,"&gt;="&amp;$A266,'Aceite de Oliva'!$B$6:$B$257,"&lt;="&amp;$B266)</f>
        <v>51.77</v>
      </c>
      <c r="XL266" s="4">
        <f>SUMIFS('Aceite de Oliva'!XL$6:XL$257,'Aceite de Oliva'!$A$6:$A$257,"&gt;="&amp;$A266,'Aceite de Oliva'!$B$6:$B$257,"&lt;="&amp;$B266)</f>
        <v>62.199999999999996</v>
      </c>
      <c r="XM266" s="4">
        <f>SUMIFS('Aceite de Oliva'!XM$6:XM$257,'Aceite de Oliva'!$A$6:$A$257,"&gt;="&amp;$A266,'Aceite de Oliva'!$B$6:$B$257,"&lt;="&amp;$B266)</f>
        <v>56.54</v>
      </c>
      <c r="XQ266" s="4">
        <f>SUMIFS('Aceite de Oliva'!XQ$6:XQ$257,'Aceite de Oliva'!$A$6:$A$257,"&gt;="&amp;$A266,'Aceite de Oliva'!$B$6:$B$257,"&lt;="&amp;$B266)</f>
        <v>21.93</v>
      </c>
      <c r="XR266" s="4">
        <f>SUMIFS('Aceite de Oliva'!XR$6:XR$257,'Aceite de Oliva'!$A$6:$A$257,"&gt;="&amp;$A266,'Aceite de Oliva'!$B$6:$B$257,"&lt;="&amp;$B266)</f>
        <v>19.2</v>
      </c>
      <c r="XS266" s="4">
        <f>SUMIFS('Aceite de Oliva'!XS$6:XS$257,'Aceite de Oliva'!$A$6:$A$257,"&gt;="&amp;$A266,'Aceite de Oliva'!$B$6:$B$257,"&lt;="&amp;$B266)</f>
        <v>23.79</v>
      </c>
      <c r="XT266" s="4">
        <f>SUMIFS('Aceite de Oliva'!XT$6:XT$257,'Aceite de Oliva'!$A$6:$A$257,"&gt;="&amp;$A266,'Aceite de Oliva'!$B$6:$B$257,"&lt;="&amp;$B266)</f>
        <v>19.73</v>
      </c>
    </row>
    <row r="267" spans="1:644" x14ac:dyDescent="0.25">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c r="XJ267" s="4">
        <f>SUMIFS('Aceite de Oliva'!XJ$6:XJ$257,'Aceite de Oliva'!$A$6:$A$257,"&gt;="&amp;$A267,'Aceite de Oliva'!$B$6:$B$257,"&lt;="&amp;$B267)</f>
        <v>2.2999999999999998</v>
      </c>
      <c r="XK267" s="4">
        <f>SUMIFS('Aceite de Oliva'!XK$6:XK$257,'Aceite de Oliva'!$A$6:$A$257,"&gt;="&amp;$A267,'Aceite de Oliva'!$B$6:$B$257,"&lt;="&amp;$B267)</f>
        <v>1.96</v>
      </c>
      <c r="XL267" s="4">
        <f>SUMIFS('Aceite de Oliva'!XL$6:XL$257,'Aceite de Oliva'!$A$6:$A$257,"&gt;="&amp;$A267,'Aceite de Oliva'!$B$6:$B$257,"&lt;="&amp;$B267)</f>
        <v>2.16</v>
      </c>
      <c r="XM267" s="4">
        <f>SUMIFS('Aceite de Oliva'!XM$6:XM$257,'Aceite de Oliva'!$A$6:$A$257,"&gt;="&amp;$A267,'Aceite de Oliva'!$B$6:$B$257,"&lt;="&amp;$B267)</f>
        <v>3.58</v>
      </c>
      <c r="XQ267" s="4">
        <f>SUMIFS('Aceite de Oliva'!XQ$6:XQ$257,'Aceite de Oliva'!$A$6:$A$257,"&gt;="&amp;$A267,'Aceite de Oliva'!$B$6:$B$257,"&lt;="&amp;$B267)</f>
        <v>2</v>
      </c>
      <c r="XR267" s="4">
        <f>SUMIFS('Aceite de Oliva'!XR$6:XR$257,'Aceite de Oliva'!$A$6:$A$257,"&gt;="&amp;$A267,'Aceite de Oliva'!$B$6:$B$257,"&lt;="&amp;$B267)</f>
        <v>3.64</v>
      </c>
      <c r="XS267" s="4">
        <f>SUMIFS('Aceite de Oliva'!XS$6:XS$257,'Aceite de Oliva'!$A$6:$A$257,"&gt;="&amp;$A267,'Aceite de Oliva'!$B$6:$B$257,"&lt;="&amp;$B267)</f>
        <v>1.35</v>
      </c>
      <c r="XT267" s="4">
        <f>SUMIFS('Aceite de Oliva'!XT$6:XT$257,'Aceite de Oliva'!$A$6:$A$257,"&gt;="&amp;$A267,'Aceite de Oliva'!$B$6:$B$257,"&lt;="&amp;$B267)</f>
        <v>0</v>
      </c>
    </row>
    <row r="268" spans="1:644" x14ac:dyDescent="0.25">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c r="XJ268" s="4">
        <f>SUMIFS('Aceite de Oliva'!XJ$6:XJ$257,'Aceite de Oliva'!$A$6:$A$257,"&gt;="&amp;$A268,'Aceite de Oliva'!$B$6:$B$257,"&lt;="&amp;$B268)</f>
        <v>2.92</v>
      </c>
      <c r="XK268" s="4">
        <f>SUMIFS('Aceite de Oliva'!XK$6:XK$257,'Aceite de Oliva'!$A$6:$A$257,"&gt;="&amp;$A268,'Aceite de Oliva'!$B$6:$B$257,"&lt;="&amp;$B268)</f>
        <v>5.77</v>
      </c>
      <c r="XL268" s="4">
        <f>SUMIFS('Aceite de Oliva'!XL$6:XL$257,'Aceite de Oliva'!$A$6:$A$257,"&gt;="&amp;$A268,'Aceite de Oliva'!$B$6:$B$257,"&lt;="&amp;$B268)</f>
        <v>2.3000000000000003</v>
      </c>
      <c r="XM268" s="4">
        <f>SUMIFS('Aceite de Oliva'!XM$6:XM$257,'Aceite de Oliva'!$A$6:$A$257,"&gt;="&amp;$A268,'Aceite de Oliva'!$B$6:$B$257,"&lt;="&amp;$B268)</f>
        <v>1.77</v>
      </c>
      <c r="XQ268" s="4">
        <f>SUMIFS('Aceite de Oliva'!XQ$6:XQ$257,'Aceite de Oliva'!$A$6:$A$257,"&gt;="&amp;$A268,'Aceite de Oliva'!$B$6:$B$257,"&lt;="&amp;$B268)</f>
        <v>1.56</v>
      </c>
      <c r="XR268" s="4">
        <f>SUMIFS('Aceite de Oliva'!XR$6:XR$257,'Aceite de Oliva'!$A$6:$A$257,"&gt;="&amp;$A268,'Aceite de Oliva'!$B$6:$B$257,"&lt;="&amp;$B268)</f>
        <v>1.0900000000000001</v>
      </c>
      <c r="XS268" s="4">
        <f>SUMIFS('Aceite de Oliva'!XS$6:XS$257,'Aceite de Oliva'!$A$6:$A$257,"&gt;="&amp;$A268,'Aceite de Oliva'!$B$6:$B$257,"&lt;="&amp;$B268)</f>
        <v>2.0499999999999998</v>
      </c>
      <c r="XT268" s="4">
        <f>SUMIFS('Aceite de Oliva'!XT$6:XT$257,'Aceite de Oliva'!$A$6:$A$257,"&gt;="&amp;$A268,'Aceite de Oliva'!$B$6:$B$257,"&lt;="&amp;$B268)</f>
        <v>0</v>
      </c>
    </row>
    <row r="269" spans="1:644" x14ac:dyDescent="0.25">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c r="XJ269" s="4">
        <f>SUMIFS('Aceite de Oliva'!XJ$6:XJ$257,'Aceite de Oliva'!$A$6:$A$257,"&gt;="&amp;$A269,'Aceite de Oliva'!$B$6:$B$257,"&lt;="&amp;$B269)</f>
        <v>4.2699999999999996</v>
      </c>
      <c r="XK269" s="4">
        <f>SUMIFS('Aceite de Oliva'!XK$6:XK$257,'Aceite de Oliva'!$A$6:$A$257,"&gt;="&amp;$A269,'Aceite de Oliva'!$B$6:$B$257,"&lt;="&amp;$B269)</f>
        <v>7.65</v>
      </c>
      <c r="XL269" s="4">
        <f>SUMIFS('Aceite de Oliva'!XL$6:XL$257,'Aceite de Oliva'!$A$6:$A$257,"&gt;="&amp;$A269,'Aceite de Oliva'!$B$6:$B$257,"&lt;="&amp;$B269)</f>
        <v>2.85</v>
      </c>
      <c r="XM269" s="4">
        <f>SUMIFS('Aceite de Oliva'!XM$6:XM$257,'Aceite de Oliva'!$A$6:$A$257,"&gt;="&amp;$A269,'Aceite de Oliva'!$B$6:$B$257,"&lt;="&amp;$B269)</f>
        <v>5.14</v>
      </c>
      <c r="XQ269" s="4">
        <f>SUMIFS('Aceite de Oliva'!XQ$6:XQ$257,'Aceite de Oliva'!$A$6:$A$257,"&gt;="&amp;$A269,'Aceite de Oliva'!$B$6:$B$257,"&lt;="&amp;$B269)</f>
        <v>0.73</v>
      </c>
      <c r="XR269" s="4">
        <f>SUMIFS('Aceite de Oliva'!XR$6:XR$257,'Aceite de Oliva'!$A$6:$A$257,"&gt;="&amp;$A269,'Aceite de Oliva'!$B$6:$B$257,"&lt;="&amp;$B269)</f>
        <v>0.5</v>
      </c>
      <c r="XS269" s="4">
        <f>SUMIFS('Aceite de Oliva'!XS$6:XS$257,'Aceite de Oliva'!$A$6:$A$257,"&gt;="&amp;$A269,'Aceite de Oliva'!$B$6:$B$257,"&lt;="&amp;$B269)</f>
        <v>0.79999999999999993</v>
      </c>
      <c r="XT269" s="4">
        <f>SUMIFS('Aceite de Oliva'!XT$6:XT$257,'Aceite de Oliva'!$A$6:$A$257,"&gt;="&amp;$A269,'Aceite de Oliva'!$B$6:$B$257,"&lt;="&amp;$B269)</f>
        <v>0</v>
      </c>
    </row>
    <row r="270" spans="1:644" x14ac:dyDescent="0.25">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c r="XJ270" s="4">
        <f>SUMIFS('Aceite de Oliva'!XJ$6:XJ$257,'Aceite de Oliva'!$A$6:$A$257,"&gt;="&amp;$A270,'Aceite de Oliva'!$B$6:$B$257,"&lt;="&amp;$B270)</f>
        <v>4.41</v>
      </c>
      <c r="XK270" s="4">
        <f>SUMIFS('Aceite de Oliva'!XK$6:XK$257,'Aceite de Oliva'!$A$6:$A$257,"&gt;="&amp;$A270,'Aceite de Oliva'!$B$6:$B$257,"&lt;="&amp;$B270)</f>
        <v>1.8</v>
      </c>
      <c r="XL270" s="4">
        <f>SUMIFS('Aceite de Oliva'!XL$6:XL$257,'Aceite de Oliva'!$A$6:$A$257,"&gt;="&amp;$A270,'Aceite de Oliva'!$B$6:$B$257,"&lt;="&amp;$B270)</f>
        <v>6.23</v>
      </c>
      <c r="XM270" s="4">
        <f>SUMIFS('Aceite de Oliva'!XM$6:XM$257,'Aceite de Oliva'!$A$6:$A$257,"&gt;="&amp;$A270,'Aceite de Oliva'!$B$6:$B$257,"&lt;="&amp;$B270)</f>
        <v>1.89</v>
      </c>
      <c r="XQ270" s="4">
        <f>SUMIFS('Aceite de Oliva'!XQ$6:XQ$257,'Aceite de Oliva'!$A$6:$A$257,"&gt;="&amp;$A270,'Aceite de Oliva'!$B$6:$B$257,"&lt;="&amp;$B270)</f>
        <v>3.27</v>
      </c>
      <c r="XR270" s="4">
        <f>SUMIFS('Aceite de Oliva'!XR$6:XR$257,'Aceite de Oliva'!$A$6:$A$257,"&gt;="&amp;$A270,'Aceite de Oliva'!$B$6:$B$257,"&lt;="&amp;$B270)</f>
        <v>3.4400000000000004</v>
      </c>
      <c r="XS270" s="4">
        <f>SUMIFS('Aceite de Oliva'!XS$6:XS$257,'Aceite de Oliva'!$A$6:$A$257,"&gt;="&amp;$A270,'Aceite de Oliva'!$B$6:$B$257,"&lt;="&amp;$B270)</f>
        <v>4.22</v>
      </c>
      <c r="XT270" s="4">
        <f>SUMIFS('Aceite de Oliva'!XT$6:XT$257,'Aceite de Oliva'!$A$6:$A$257,"&gt;="&amp;$A270,'Aceite de Oliva'!$B$6:$B$257,"&lt;="&amp;$B270)</f>
        <v>0</v>
      </c>
    </row>
    <row r="271" spans="1:644" x14ac:dyDescent="0.25">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c r="XJ271" s="4">
        <f>SUMIFS('Aceite de Oliva'!XJ$6:XJ$257,'Aceite de Oliva'!$A$6:$A$257,"&gt;="&amp;$A271,'Aceite de Oliva'!$B$6:$B$257,"&lt;="&amp;$B271)</f>
        <v>0.85</v>
      </c>
      <c r="XK271" s="4">
        <f>SUMIFS('Aceite de Oliva'!XK$6:XK$257,'Aceite de Oliva'!$A$6:$A$257,"&gt;="&amp;$A271,'Aceite de Oliva'!$B$6:$B$257,"&lt;="&amp;$B271)</f>
        <v>0.55000000000000004</v>
      </c>
      <c r="XL271" s="4">
        <f>SUMIFS('Aceite de Oliva'!XL$6:XL$257,'Aceite de Oliva'!$A$6:$A$257,"&gt;="&amp;$A271,'Aceite de Oliva'!$B$6:$B$257,"&lt;="&amp;$B271)</f>
        <v>1.04</v>
      </c>
      <c r="XM271" s="4">
        <f>SUMIFS('Aceite de Oliva'!XM$6:XM$257,'Aceite de Oliva'!$A$6:$A$257,"&gt;="&amp;$A271,'Aceite de Oliva'!$B$6:$B$257,"&lt;="&amp;$B271)</f>
        <v>0.51</v>
      </c>
      <c r="XQ271" s="4">
        <f>SUMIFS('Aceite de Oliva'!XQ$6:XQ$257,'Aceite de Oliva'!$A$6:$A$257,"&gt;="&amp;$A271,'Aceite de Oliva'!$B$6:$B$257,"&lt;="&amp;$B271)</f>
        <v>0.36</v>
      </c>
      <c r="XR271" s="4">
        <f>SUMIFS('Aceite de Oliva'!XR$6:XR$257,'Aceite de Oliva'!$A$6:$A$257,"&gt;="&amp;$A271,'Aceite de Oliva'!$B$6:$B$257,"&lt;="&amp;$B271)</f>
        <v>0</v>
      </c>
      <c r="XS271" s="4">
        <f>SUMIFS('Aceite de Oliva'!XS$6:XS$257,'Aceite de Oliva'!$A$6:$A$257,"&gt;="&amp;$A271,'Aceite de Oliva'!$B$6:$B$257,"&lt;="&amp;$B271)</f>
        <v>0.56000000000000005</v>
      </c>
      <c r="XT271" s="4">
        <f>SUMIFS('Aceite de Oliva'!XT$6:XT$257,'Aceite de Oliva'!$A$6:$A$257,"&gt;="&amp;$A271,'Aceite de Oliva'!$B$6:$B$257,"&lt;="&amp;$B271)</f>
        <v>0.21</v>
      </c>
    </row>
    <row r="272" spans="1:644" x14ac:dyDescent="0.25">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c r="XJ272" s="4">
        <f>SUMIFS('Aceite de Oliva'!XJ$6:XJ$257,'Aceite de Oliva'!$A$6:$A$257,"&gt;="&amp;$A272,'Aceite de Oliva'!$B$6:$B$257,"&lt;="&amp;$B272)</f>
        <v>1.5600000000000003</v>
      </c>
      <c r="XK272" s="4">
        <f>SUMIFS('Aceite de Oliva'!XK$6:XK$257,'Aceite de Oliva'!$A$6:$A$257,"&gt;="&amp;$A272,'Aceite de Oliva'!$B$6:$B$257,"&lt;="&amp;$B272)</f>
        <v>0.68</v>
      </c>
      <c r="XL272" s="4">
        <f>SUMIFS('Aceite de Oliva'!XL$6:XL$257,'Aceite de Oliva'!$A$6:$A$257,"&gt;="&amp;$A272,'Aceite de Oliva'!$B$6:$B$257,"&lt;="&amp;$B272)</f>
        <v>2.15</v>
      </c>
      <c r="XM272" s="4">
        <f>SUMIFS('Aceite de Oliva'!XM$6:XM$257,'Aceite de Oliva'!$A$6:$A$257,"&gt;="&amp;$A272,'Aceite de Oliva'!$B$6:$B$257,"&lt;="&amp;$B272)</f>
        <v>0.7</v>
      </c>
      <c r="XQ272" s="4">
        <f>SUMIFS('Aceite de Oliva'!XQ$6:XQ$257,'Aceite de Oliva'!$A$6:$A$257,"&gt;="&amp;$A272,'Aceite de Oliva'!$B$6:$B$257,"&lt;="&amp;$B272)</f>
        <v>0.81</v>
      </c>
      <c r="XR272" s="4">
        <f>SUMIFS('Aceite de Oliva'!XR$6:XR$257,'Aceite de Oliva'!$A$6:$A$257,"&gt;="&amp;$A272,'Aceite de Oliva'!$B$6:$B$257,"&lt;="&amp;$B272)</f>
        <v>1.66</v>
      </c>
      <c r="XS272" s="4">
        <f>SUMIFS('Aceite de Oliva'!XS$6:XS$257,'Aceite de Oliva'!$A$6:$A$257,"&gt;="&amp;$A272,'Aceite de Oliva'!$B$6:$B$257,"&lt;="&amp;$B272)</f>
        <v>0.65</v>
      </c>
      <c r="XT272" s="4">
        <f>SUMIFS('Aceite de Oliva'!XT$6:XT$257,'Aceite de Oliva'!$A$6:$A$257,"&gt;="&amp;$A272,'Aceite de Oliva'!$B$6:$B$257,"&lt;="&amp;$B272)</f>
        <v>0</v>
      </c>
    </row>
    <row r="273" spans="1:644" x14ac:dyDescent="0.25">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c r="XJ273" s="4">
        <f>SUMIFS('Aceite de Oliva'!XJ$6:XJ$257,'Aceite de Oliva'!$A$6:$A$257,"&gt;="&amp;$A273,'Aceite de Oliva'!$B$6:$B$257,"&lt;="&amp;$B273)</f>
        <v>0.75</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2.85</v>
      </c>
      <c r="XQ273" s="4">
        <f>SUMIFS('Aceite de Oliva'!XQ$6:XQ$257,'Aceite de Oliva'!$A$6:$A$257,"&gt;="&amp;$A273,'Aceite de Oliva'!$B$6:$B$257,"&lt;="&amp;$B273)</f>
        <v>0.52</v>
      </c>
      <c r="XR273" s="4">
        <f>SUMIFS('Aceite de Oliva'!XR$6:XR$257,'Aceite de Oliva'!$A$6:$A$257,"&gt;="&amp;$A273,'Aceite de Oliva'!$B$6:$B$257,"&lt;="&amp;$B273)</f>
        <v>1.7199999999999998</v>
      </c>
      <c r="XS273" s="4">
        <f>SUMIFS('Aceite de Oliva'!XS$6:XS$257,'Aceite de Oliva'!$A$6:$A$257,"&gt;="&amp;$A273,'Aceite de Oliva'!$B$6:$B$257,"&lt;="&amp;$B273)</f>
        <v>0</v>
      </c>
      <c r="XT273" s="4">
        <f>SUMIFS('Aceite de Oliva'!XT$6:XT$257,'Aceite de Oliva'!$A$6:$A$257,"&gt;="&amp;$A273,'Aceite de Oliva'!$B$6:$B$257,"&lt;="&amp;$B273)</f>
        <v>0.24</v>
      </c>
    </row>
    <row r="274" spans="1:644" x14ac:dyDescent="0.25">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c r="XJ274" s="4">
        <f>SUMIFS('Aceite de Oliva'!XJ$6:XJ$257,'Aceite de Oliva'!$A$6:$A$257,"&gt;="&amp;$A274,'Aceite de Oliva'!$B$6:$B$257,"&lt;="&amp;$B274)</f>
        <v>1.4300000000000002</v>
      </c>
      <c r="XK274" s="4">
        <f>SUMIFS('Aceite de Oliva'!XK$6:XK$257,'Aceite de Oliva'!$A$6:$A$257,"&gt;="&amp;$A274,'Aceite de Oliva'!$B$6:$B$257,"&lt;="&amp;$B274)</f>
        <v>0.89</v>
      </c>
      <c r="XL274" s="4">
        <f>SUMIFS('Aceite de Oliva'!XL$6:XL$257,'Aceite de Oliva'!$A$6:$A$257,"&gt;="&amp;$A274,'Aceite de Oliva'!$B$6:$B$257,"&lt;="&amp;$B274)</f>
        <v>2.0299999999999998</v>
      </c>
      <c r="XM274" s="4">
        <f>SUMIFS('Aceite de Oliva'!XM$6:XM$257,'Aceite de Oliva'!$A$6:$A$257,"&gt;="&amp;$A274,'Aceite de Oliva'!$B$6:$B$257,"&lt;="&amp;$B274)</f>
        <v>0</v>
      </c>
      <c r="XQ274" s="4">
        <f>SUMIFS('Aceite de Oliva'!XQ$6:XQ$257,'Aceite de Oliva'!$A$6:$A$257,"&gt;="&amp;$A274,'Aceite de Oliva'!$B$6:$B$257,"&lt;="&amp;$B274)</f>
        <v>0.89</v>
      </c>
      <c r="XR274" s="4">
        <f>SUMIFS('Aceite de Oliva'!XR$6:XR$257,'Aceite de Oliva'!$A$6:$A$257,"&gt;="&amp;$A274,'Aceite de Oliva'!$B$6:$B$257,"&lt;="&amp;$B274)</f>
        <v>0.31</v>
      </c>
      <c r="XS274" s="4">
        <f>SUMIFS('Aceite de Oliva'!XS$6:XS$257,'Aceite de Oliva'!$A$6:$A$257,"&gt;="&amp;$A274,'Aceite de Oliva'!$B$6:$B$257,"&lt;="&amp;$B274)</f>
        <v>1.1499999999999999</v>
      </c>
      <c r="XT274" s="4">
        <f>SUMIFS('Aceite de Oliva'!XT$6:XT$257,'Aceite de Oliva'!$A$6:$A$257,"&gt;="&amp;$A274,'Aceite de Oliva'!$B$6:$B$257,"&lt;="&amp;$B274)</f>
        <v>0</v>
      </c>
    </row>
    <row r="275" spans="1:644" x14ac:dyDescent="0.25">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c r="XJ275" s="4">
        <f>SUMIFS('Aceite de Oliva'!XJ$6:XJ$257,'Aceite de Oliva'!$A$6:$A$257,"&gt;="&amp;$A275,'Aceite de Oliva'!$B$6:$B$257,"&lt;="&amp;$B275)</f>
        <v>0.45999999999999996</v>
      </c>
      <c r="XK275" s="4">
        <f>SUMIFS('Aceite de Oliva'!XK$6:XK$257,'Aceite de Oliva'!$A$6:$A$257,"&gt;="&amp;$A275,'Aceite de Oliva'!$B$6:$B$257,"&lt;="&amp;$B275)</f>
        <v>0.28000000000000003</v>
      </c>
      <c r="XL275" s="4">
        <f>SUMIFS('Aceite de Oliva'!XL$6:XL$257,'Aceite de Oliva'!$A$6:$A$257,"&gt;="&amp;$A275,'Aceite de Oliva'!$B$6:$B$257,"&lt;="&amp;$B275)</f>
        <v>0.45</v>
      </c>
      <c r="XM275" s="4">
        <f>SUMIFS('Aceite de Oliva'!XM$6:XM$257,'Aceite de Oliva'!$A$6:$A$257,"&gt;="&amp;$A275,'Aceite de Oliva'!$B$6:$B$257,"&lt;="&amp;$B275)</f>
        <v>0.7</v>
      </c>
      <c r="XQ275" s="4">
        <f>SUMIFS('Aceite de Oliva'!XQ$6:XQ$257,'Aceite de Oliva'!$A$6:$A$257,"&gt;="&amp;$A275,'Aceite de Oliva'!$B$6:$B$257,"&lt;="&amp;$B275)</f>
        <v>0.46</v>
      </c>
      <c r="XR275" s="4">
        <f>SUMIFS('Aceite de Oliva'!XR$6:XR$257,'Aceite de Oliva'!$A$6:$A$257,"&gt;="&amp;$A275,'Aceite de Oliva'!$B$6:$B$257,"&lt;="&amp;$B275)</f>
        <v>0</v>
      </c>
      <c r="XS275" s="4">
        <f>SUMIFS('Aceite de Oliva'!XS$6:XS$257,'Aceite de Oliva'!$A$6:$A$257,"&gt;="&amp;$A275,'Aceite de Oliva'!$B$6:$B$257,"&lt;="&amp;$B275)</f>
        <v>0.79999999999999993</v>
      </c>
      <c r="XT275" s="4">
        <f>SUMIFS('Aceite de Oliva'!XT$6:XT$257,'Aceite de Oliva'!$A$6:$A$257,"&gt;="&amp;$A275,'Aceite de Oliva'!$B$6:$B$257,"&lt;="&amp;$B275)</f>
        <v>0</v>
      </c>
    </row>
    <row r="276" spans="1:644" x14ac:dyDescent="0.25">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c r="XJ276" s="4">
        <f>SUMIFS('Aceite de Oliva'!XJ$6:XJ$257,'Aceite de Oliva'!$A$6:$A$257,"&gt;="&amp;$A276,'Aceite de Oliva'!$B$6:$B$257,"&lt;="&amp;$B276)</f>
        <v>0.59000000000000008</v>
      </c>
      <c r="XK276" s="4">
        <f>SUMIFS('Aceite de Oliva'!XK$6:XK$257,'Aceite de Oliva'!$A$6:$A$257,"&gt;="&amp;$A276,'Aceite de Oliva'!$B$6:$B$257,"&lt;="&amp;$B276)</f>
        <v>0.31</v>
      </c>
      <c r="XL276" s="4">
        <f>SUMIFS('Aceite de Oliva'!XL$6:XL$257,'Aceite de Oliva'!$A$6:$A$257,"&gt;="&amp;$A276,'Aceite de Oliva'!$B$6:$B$257,"&lt;="&amp;$B276)</f>
        <v>0.67</v>
      </c>
      <c r="XM276" s="4">
        <f>SUMIFS('Aceite de Oliva'!XM$6:XM$257,'Aceite de Oliva'!$A$6:$A$257,"&gt;="&amp;$A276,'Aceite de Oliva'!$B$6:$B$257,"&lt;="&amp;$B276)</f>
        <v>0.8</v>
      </c>
      <c r="XQ276" s="4">
        <f>SUMIFS('Aceite de Oliva'!XQ$6:XQ$257,'Aceite de Oliva'!$A$6:$A$257,"&gt;="&amp;$A276,'Aceite de Oliva'!$B$6:$B$257,"&lt;="&amp;$B276)</f>
        <v>0.64</v>
      </c>
      <c r="XR276" s="4">
        <f>SUMIFS('Aceite de Oliva'!XR$6:XR$257,'Aceite de Oliva'!$A$6:$A$257,"&gt;="&amp;$A276,'Aceite de Oliva'!$B$6:$B$257,"&lt;="&amp;$B276)</f>
        <v>2.99</v>
      </c>
      <c r="XS276" s="4">
        <f>SUMIFS('Aceite de Oliva'!XS$6:XS$257,'Aceite de Oliva'!$A$6:$A$257,"&gt;="&amp;$A276,'Aceite de Oliva'!$B$6:$B$257,"&lt;="&amp;$B276)</f>
        <v>0</v>
      </c>
      <c r="XT276" s="4">
        <f>SUMIFS('Aceite de Oliva'!XT$6:XT$257,'Aceite de Oliva'!$A$6:$A$257,"&gt;="&amp;$A276,'Aceite de Oliva'!$B$6:$B$257,"&lt;="&amp;$B276)</f>
        <v>0</v>
      </c>
    </row>
    <row r="277" spans="1:644" x14ac:dyDescent="0.25">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c r="XJ277" s="4">
        <f>SUMIFS('Aceite de Oliva'!XJ$6:XJ$257,'Aceite de Oliva'!$A$6:$A$257,"&gt;="&amp;$A277,'Aceite de Oliva'!$B$6:$B$257,"&lt;="&amp;$B277)</f>
        <v>0.69</v>
      </c>
      <c r="XK277" s="4">
        <f>SUMIFS('Aceite de Oliva'!XK$6:XK$257,'Aceite de Oliva'!$A$6:$A$257,"&gt;="&amp;$A277,'Aceite de Oliva'!$B$6:$B$257,"&lt;="&amp;$B277)</f>
        <v>2.0299999999999998</v>
      </c>
      <c r="XL277" s="4">
        <f>SUMIFS('Aceite de Oliva'!XL$6:XL$257,'Aceite de Oliva'!$A$6:$A$257,"&gt;="&amp;$A277,'Aceite de Oliva'!$B$6:$B$257,"&lt;="&amp;$B277)</f>
        <v>0.17</v>
      </c>
      <c r="XM277" s="4">
        <f>SUMIFS('Aceite de Oliva'!XM$6:XM$257,'Aceite de Oliva'!$A$6:$A$257,"&gt;="&amp;$A277,'Aceite de Oliva'!$B$6:$B$257,"&lt;="&amp;$B277)</f>
        <v>0</v>
      </c>
      <c r="XQ277" s="4">
        <f>SUMIFS('Aceite de Oliva'!XQ$6:XQ$257,'Aceite de Oliva'!$A$6:$A$257,"&gt;="&amp;$A277,'Aceite de Oliva'!$B$6:$B$257,"&lt;="&amp;$B277)</f>
        <v>0.08</v>
      </c>
      <c r="XR277" s="4">
        <f>SUMIFS('Aceite de Oliva'!XR$6:XR$257,'Aceite de Oliva'!$A$6:$A$257,"&gt;="&amp;$A277,'Aceite de Oliva'!$B$6:$B$257,"&lt;="&amp;$B277)</f>
        <v>0</v>
      </c>
      <c r="XS277" s="4">
        <f>SUMIFS('Aceite de Oliva'!XS$6:XS$257,'Aceite de Oliva'!$A$6:$A$257,"&gt;="&amp;$A277,'Aceite de Oliva'!$B$6:$B$257,"&lt;="&amp;$B277)</f>
        <v>0.14000000000000001</v>
      </c>
      <c r="XT277" s="4">
        <f>SUMIFS('Aceite de Oliva'!XT$6:XT$257,'Aceite de Oliva'!$A$6:$A$257,"&gt;="&amp;$A277,'Aceite de Oliva'!$B$6:$B$257,"&lt;="&amp;$B277)</f>
        <v>0</v>
      </c>
    </row>
    <row r="278" spans="1:644" x14ac:dyDescent="0.25">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c r="XJ278" s="4">
        <f>SUMIFS('Aceite de Oliva'!XJ$6:XJ$257,'Aceite de Oliva'!$A$6:$A$257,"&gt;="&amp;$A278,'Aceite de Oliva'!$B$6:$B$257,"&lt;="&amp;$B278)</f>
        <v>0.39</v>
      </c>
      <c r="XK278" s="4">
        <f>SUMIFS('Aceite de Oliva'!XK$6:XK$257,'Aceite de Oliva'!$A$6:$A$257,"&gt;="&amp;$A278,'Aceite de Oliva'!$B$6:$B$257,"&lt;="&amp;$B278)</f>
        <v>0.16</v>
      </c>
      <c r="XL278" s="4">
        <f>SUMIFS('Aceite de Oliva'!XL$6:XL$257,'Aceite de Oliva'!$A$6:$A$257,"&gt;="&amp;$A278,'Aceite de Oliva'!$B$6:$B$257,"&lt;="&amp;$B278)</f>
        <v>0.33</v>
      </c>
      <c r="XM278" s="4">
        <f>SUMIFS('Aceite de Oliva'!XM$6:XM$257,'Aceite de Oliva'!$A$6:$A$257,"&gt;="&amp;$A278,'Aceite de Oliva'!$B$6:$B$257,"&lt;="&amp;$B278)</f>
        <v>0</v>
      </c>
      <c r="XQ278" s="4">
        <f>SUMIFS('Aceite de Oliva'!XQ$6:XQ$257,'Aceite de Oliva'!$A$6:$A$257,"&gt;="&amp;$A278,'Aceite de Oliva'!$B$6:$B$257,"&lt;="&amp;$B278)</f>
        <v>2.35</v>
      </c>
      <c r="XR278" s="4">
        <f>SUMIFS('Aceite de Oliva'!XR$6:XR$257,'Aceite de Oliva'!$A$6:$A$257,"&gt;="&amp;$A278,'Aceite de Oliva'!$B$6:$B$257,"&lt;="&amp;$B278)</f>
        <v>7.41</v>
      </c>
      <c r="XS278" s="4">
        <f>SUMIFS('Aceite de Oliva'!XS$6:XS$257,'Aceite de Oliva'!$A$6:$A$257,"&gt;="&amp;$A278,'Aceite de Oliva'!$B$6:$B$257,"&lt;="&amp;$B278)</f>
        <v>0.93</v>
      </c>
      <c r="XT278" s="4">
        <f>SUMIFS('Aceite de Oliva'!XT$6:XT$257,'Aceite de Oliva'!$A$6:$A$257,"&gt;="&amp;$A278,'Aceite de Oliva'!$B$6:$B$257,"&lt;="&amp;$B278)</f>
        <v>0</v>
      </c>
    </row>
    <row r="279" spans="1:644" x14ac:dyDescent="0.25">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c r="XJ279" s="4">
        <f>SUMIFS('Aceite de Oliva'!XJ$6:XJ$257,'Aceite de Oliva'!$A$6:$A$257,"&gt;="&amp;$A279,'Aceite de Oliva'!$B$6:$B$257,"&lt;="&amp;$B279)</f>
        <v>0.19</v>
      </c>
      <c r="XK279" s="4">
        <f>SUMIFS('Aceite de Oliva'!XK$6:XK$257,'Aceite de Oliva'!$A$6:$A$257,"&gt;="&amp;$A279,'Aceite de Oliva'!$B$6:$B$257,"&lt;="&amp;$B279)</f>
        <v>0.17</v>
      </c>
      <c r="XL279" s="4">
        <f>SUMIFS('Aceite de Oliva'!XL$6:XL$257,'Aceite de Oliva'!$A$6:$A$257,"&gt;="&amp;$A279,'Aceite de Oliva'!$B$6:$B$257,"&lt;="&amp;$B279)</f>
        <v>0.09</v>
      </c>
      <c r="XM279" s="4">
        <f>SUMIFS('Aceite de Oliva'!XM$6:XM$257,'Aceite de Oliva'!$A$6:$A$257,"&gt;="&amp;$A279,'Aceite de Oliva'!$B$6:$B$257,"&lt;="&amp;$B279)</f>
        <v>0</v>
      </c>
      <c r="XQ279" s="4">
        <f>SUMIFS('Aceite de Oliva'!XQ$6:XQ$257,'Aceite de Oliva'!$A$6:$A$257,"&gt;="&amp;$A279,'Aceite de Oliva'!$B$6:$B$257,"&lt;="&amp;$B279)</f>
        <v>0.88</v>
      </c>
      <c r="XR279" s="4">
        <f>SUMIFS('Aceite de Oliva'!XR$6:XR$257,'Aceite de Oliva'!$A$6:$A$257,"&gt;="&amp;$A279,'Aceite de Oliva'!$B$6:$B$257,"&lt;="&amp;$B279)</f>
        <v>0.73</v>
      </c>
      <c r="XS279" s="4">
        <f>SUMIFS('Aceite de Oliva'!XS$6:XS$257,'Aceite de Oliva'!$A$6:$A$257,"&gt;="&amp;$A279,'Aceite de Oliva'!$B$6:$B$257,"&lt;="&amp;$B279)</f>
        <v>0.92</v>
      </c>
      <c r="XT279" s="4">
        <f>SUMIFS('Aceite de Oliva'!XT$6:XT$257,'Aceite de Oliva'!$A$6:$A$257,"&gt;="&amp;$A279,'Aceite de Oliva'!$B$6:$B$257,"&lt;="&amp;$B279)</f>
        <v>0</v>
      </c>
    </row>
    <row r="280" spans="1:644" x14ac:dyDescent="0.25">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c r="XJ280" s="4">
        <f>SUMIFS('Aceite de Oliva'!XJ$6:XJ$257,'Aceite de Oliva'!$A$6:$A$257,"&gt;="&amp;$A280,'Aceite de Oliva'!$B$6:$B$257,"&lt;="&amp;$B280)</f>
        <v>7.0000000000000007E-2</v>
      </c>
      <c r="XK280" s="4">
        <f>SUMIFS('Aceite de Oliva'!XK$6:XK$257,'Aceite de Oliva'!$A$6:$A$257,"&gt;="&amp;$A280,'Aceite de Oliva'!$B$6:$B$257,"&lt;="&amp;$B280)</f>
        <v>0</v>
      </c>
      <c r="XL280" s="4">
        <f>SUMIFS('Aceite de Oliva'!XL$6:XL$257,'Aceite de Oliva'!$A$6:$A$257,"&gt;="&amp;$A280,'Aceite de Oliva'!$B$6:$B$257,"&lt;="&amp;$B280)</f>
        <v>7.0000000000000007E-2</v>
      </c>
      <c r="XM280" s="4">
        <f>SUMIFS('Aceite de Oliva'!XM$6:XM$257,'Aceite de Oliva'!$A$6:$A$257,"&gt;="&amp;$A280,'Aceite de Oliva'!$B$6:$B$257,"&lt;="&amp;$B280)</f>
        <v>0</v>
      </c>
      <c r="XQ280" s="4">
        <f>SUMIFS('Aceite de Oliva'!XQ$6:XQ$257,'Aceite de Oliva'!$A$6:$A$257,"&gt;="&amp;$A280,'Aceite de Oliva'!$B$6:$B$257,"&lt;="&amp;$B280)</f>
        <v>0</v>
      </c>
      <c r="XR280" s="4">
        <f>SUMIFS('Aceite de Oliva'!XR$6:XR$257,'Aceite de Oliva'!$A$6:$A$257,"&gt;="&amp;$A280,'Aceite de Oliva'!$B$6:$B$257,"&lt;="&amp;$B280)</f>
        <v>0</v>
      </c>
      <c r="XS280" s="4">
        <f>SUMIFS('Aceite de Oliva'!XS$6:XS$257,'Aceite de Oliva'!$A$6:$A$257,"&gt;="&amp;$A280,'Aceite de Oliva'!$B$6:$B$257,"&lt;="&amp;$B280)</f>
        <v>0</v>
      </c>
      <c r="XT280" s="4">
        <f>SUMIFS('Aceite de Oliva'!XT$6:XT$257,'Aceite de Oliva'!$A$6:$A$257,"&gt;="&amp;$A280,'Aceite de Oliva'!$B$6:$B$257,"&lt;="&amp;$B280)</f>
        <v>0</v>
      </c>
    </row>
    <row r="281" spans="1:644" x14ac:dyDescent="0.25">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c r="XJ281" s="4">
        <f>SUMIFS('Aceite de Oliva'!XJ$6:XJ$257,'Aceite de Oliva'!$A$6:$A$257,"&gt;="&amp;$A281,'Aceite de Oliva'!$B$6:$B$257,"&lt;="&amp;$B281)</f>
        <v>0.15</v>
      </c>
      <c r="XK281" s="4">
        <f>SUMIFS('Aceite de Oliva'!XK$6:XK$257,'Aceite de Oliva'!$A$6:$A$257,"&gt;="&amp;$A281,'Aceite de Oliva'!$B$6:$B$257,"&lt;="&amp;$B281)</f>
        <v>0</v>
      </c>
      <c r="XL281" s="4">
        <f>SUMIFS('Aceite de Oliva'!XL$6:XL$257,'Aceite de Oliva'!$A$6:$A$257,"&gt;="&amp;$A281,'Aceite de Oliva'!$B$6:$B$257,"&lt;="&amp;$B281)</f>
        <v>0</v>
      </c>
      <c r="XM281" s="4">
        <f>SUMIFS('Aceite de Oliva'!XM$6:XM$257,'Aceite de Oliva'!$A$6:$A$257,"&gt;="&amp;$A281,'Aceite de Oliva'!$B$6:$B$257,"&lt;="&amp;$B281)</f>
        <v>0</v>
      </c>
      <c r="XQ281" s="4">
        <f>SUMIFS('Aceite de Oliva'!XQ$6:XQ$257,'Aceite de Oliva'!$A$6:$A$257,"&gt;="&amp;$A281,'Aceite de Oliva'!$B$6:$B$257,"&lt;="&amp;$B281)</f>
        <v>0.25</v>
      </c>
      <c r="XR281" s="4">
        <f>SUMIFS('Aceite de Oliva'!XR$6:XR$257,'Aceite de Oliva'!$A$6:$A$257,"&gt;="&amp;$A281,'Aceite de Oliva'!$B$6:$B$257,"&lt;="&amp;$B281)</f>
        <v>1.1499999999999999</v>
      </c>
      <c r="XS281" s="4">
        <f>SUMIFS('Aceite de Oliva'!XS$6:XS$257,'Aceite de Oliva'!$A$6:$A$257,"&gt;="&amp;$A281,'Aceite de Oliva'!$B$6:$B$257,"&lt;="&amp;$B281)</f>
        <v>0</v>
      </c>
      <c r="XT281" s="4">
        <f>SUMIFS('Aceite de Oliva'!XT$6:XT$257,'Aceite de Oliva'!$A$6:$A$257,"&gt;="&amp;$A281,'Aceite de Oliva'!$B$6:$B$257,"&lt;="&amp;$B281)</f>
        <v>0</v>
      </c>
    </row>
    <row r="282" spans="1:644" x14ac:dyDescent="0.25">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c r="XJ282" s="4">
        <f>SUMIFS('Aceite de Oliva'!XJ$6:XJ$257,'Aceite de Oliva'!$A$6:$A$257,"&gt;="&amp;$A282,'Aceite de Oliva'!$B$6:$B$257,"&lt;="&amp;$B282)</f>
        <v>2.25</v>
      </c>
      <c r="XK282" s="4">
        <f>SUMIFS('Aceite de Oliva'!XK$6:XK$257,'Aceite de Oliva'!$A$6:$A$257,"&gt;="&amp;$A282,'Aceite de Oliva'!$B$6:$B$257,"&lt;="&amp;$B282)</f>
        <v>7.8800000000000008</v>
      </c>
      <c r="XL282" s="4">
        <f>SUMIFS('Aceite de Oliva'!XL$6:XL$257,'Aceite de Oliva'!$A$6:$A$257,"&gt;="&amp;$A282,'Aceite de Oliva'!$B$6:$B$257,"&lt;="&amp;$B282)</f>
        <v>0.17</v>
      </c>
      <c r="XM282" s="4">
        <f>SUMIFS('Aceite de Oliva'!XM$6:XM$257,'Aceite de Oliva'!$A$6:$A$257,"&gt;="&amp;$A282,'Aceite de Oliva'!$B$6:$B$257,"&lt;="&amp;$B282)</f>
        <v>0</v>
      </c>
      <c r="XQ282" s="4">
        <f>SUMIFS('Aceite de Oliva'!XQ$6:XQ$257,'Aceite de Oliva'!$A$6:$A$257,"&gt;="&amp;$A282,'Aceite de Oliva'!$B$6:$B$257,"&lt;="&amp;$B282)</f>
        <v>0.68</v>
      </c>
      <c r="XR282" s="4">
        <f>SUMIFS('Aceite de Oliva'!XR$6:XR$257,'Aceite de Oliva'!$A$6:$A$257,"&gt;="&amp;$A282,'Aceite de Oliva'!$B$6:$B$257,"&lt;="&amp;$B282)</f>
        <v>0.76</v>
      </c>
      <c r="XS282" s="4">
        <f>SUMIFS('Aceite de Oliva'!XS$6:XS$257,'Aceite de Oliva'!$A$6:$A$257,"&gt;="&amp;$A282,'Aceite de Oliva'!$B$6:$B$257,"&lt;="&amp;$B282)</f>
        <v>0</v>
      </c>
      <c r="XT282" s="4">
        <f>SUMIFS('Aceite de Oliva'!XT$6:XT$257,'Aceite de Oliva'!$A$6:$A$257,"&gt;="&amp;$A282,'Aceite de Oliva'!$B$6:$B$257,"&lt;="&amp;$B282)</f>
        <v>2.4700000000000002</v>
      </c>
    </row>
    <row r="283" spans="1:644" x14ac:dyDescent="0.25">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c r="XJ283" s="4">
        <f>SUMIFS('Aceite de Oliva'!XJ$6:XJ$257,'Aceite de Oliva'!$A$6:$A$257,"&gt;="&amp;$A283,'Aceite de Oliva'!$B$6:$B$257,"&lt;="&amp;$B283)</f>
        <v>0.44</v>
      </c>
      <c r="XK283" s="4">
        <f>SUMIFS('Aceite de Oliva'!XK$6:XK$257,'Aceite de Oliva'!$A$6:$A$257,"&gt;="&amp;$A283,'Aceite de Oliva'!$B$6:$B$257,"&lt;="&amp;$B283)</f>
        <v>0</v>
      </c>
      <c r="XL283" s="4">
        <f>SUMIFS('Aceite de Oliva'!XL$6:XL$257,'Aceite de Oliva'!$A$6:$A$257,"&gt;="&amp;$A283,'Aceite de Oliva'!$B$6:$B$257,"&lt;="&amp;$B283)</f>
        <v>0.39</v>
      </c>
      <c r="XM283" s="4">
        <f>SUMIFS('Aceite de Oliva'!XM$6:XM$257,'Aceite de Oliva'!$A$6:$A$257,"&gt;="&amp;$A283,'Aceite de Oliva'!$B$6:$B$257,"&lt;="&amp;$B283)</f>
        <v>0</v>
      </c>
      <c r="XQ283" s="4">
        <f>SUMIFS('Aceite de Oliva'!XQ$6:XQ$257,'Aceite de Oliva'!$A$6:$A$257,"&gt;="&amp;$A283,'Aceite de Oliva'!$B$6:$B$257,"&lt;="&amp;$B283)</f>
        <v>0.05</v>
      </c>
      <c r="XR283" s="4">
        <f>SUMIFS('Aceite de Oliva'!XR$6:XR$257,'Aceite de Oliva'!$A$6:$A$257,"&gt;="&amp;$A283,'Aceite de Oliva'!$B$6:$B$257,"&lt;="&amp;$B283)</f>
        <v>0</v>
      </c>
      <c r="XS283" s="4">
        <f>SUMIFS('Aceite de Oliva'!XS$6:XS$257,'Aceite de Oliva'!$A$6:$A$257,"&gt;="&amp;$A283,'Aceite de Oliva'!$B$6:$B$257,"&lt;="&amp;$B283)</f>
        <v>0.08</v>
      </c>
      <c r="XT283" s="4">
        <f>SUMIFS('Aceite de Oliva'!XT$6:XT$257,'Aceite de Oliva'!$A$6:$A$257,"&gt;="&amp;$A283,'Aceite de Oliva'!$B$6:$B$257,"&lt;="&amp;$B283)</f>
        <v>0</v>
      </c>
    </row>
    <row r="284" spans="1:644" x14ac:dyDescent="0.25">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c r="XJ284" s="4">
        <f>SUMIFS('Aceite de Oliva'!XJ$6:XJ$257,'Aceite de Oliva'!$A$6:$A$257,"&gt;="&amp;$A284,'Aceite de Oliva'!$B$6:$B$257,"&lt;="&amp;$B284)</f>
        <v>0.18</v>
      </c>
      <c r="XK284" s="4">
        <f>SUMIFS('Aceite de Oliva'!XK$6:XK$257,'Aceite de Oliva'!$A$6:$A$257,"&gt;="&amp;$A284,'Aceite de Oliva'!$B$6:$B$257,"&lt;="&amp;$B284)</f>
        <v>0.43</v>
      </c>
      <c r="XL284" s="4">
        <f>SUMIFS('Aceite de Oliva'!XL$6:XL$257,'Aceite de Oliva'!$A$6:$A$257,"&gt;="&amp;$A284,'Aceite de Oliva'!$B$6:$B$257,"&lt;="&amp;$B284)</f>
        <v>0</v>
      </c>
      <c r="XM284" s="4">
        <f>SUMIFS('Aceite de Oliva'!XM$6:XM$257,'Aceite de Oliva'!$A$6:$A$257,"&gt;="&amp;$A284,'Aceite de Oliva'!$B$6:$B$257,"&lt;="&amp;$B284)</f>
        <v>0</v>
      </c>
      <c r="XQ284" s="4">
        <f>SUMIFS('Aceite de Oliva'!XQ$6:XQ$257,'Aceite de Oliva'!$A$6:$A$257,"&gt;="&amp;$A284,'Aceite de Oliva'!$B$6:$B$257,"&lt;="&amp;$B284)</f>
        <v>0.04</v>
      </c>
      <c r="XR284" s="4">
        <f>SUMIFS('Aceite de Oliva'!XR$6:XR$257,'Aceite de Oliva'!$A$6:$A$257,"&gt;="&amp;$A284,'Aceite de Oliva'!$B$6:$B$257,"&lt;="&amp;$B284)</f>
        <v>0</v>
      </c>
      <c r="XS284" s="4">
        <f>SUMIFS('Aceite de Oliva'!XS$6:XS$257,'Aceite de Oliva'!$A$6:$A$257,"&gt;="&amp;$A284,'Aceite de Oliva'!$B$6:$B$257,"&lt;="&amp;$B284)</f>
        <v>0</v>
      </c>
      <c r="XT284" s="4">
        <f>SUMIFS('Aceite de Oliva'!XT$6:XT$257,'Aceite de Oliva'!$A$6:$A$257,"&gt;="&amp;$A284,'Aceite de Oliva'!$B$6:$B$257,"&lt;="&amp;$B284)</f>
        <v>0.17</v>
      </c>
    </row>
    <row r="285" spans="1:644" x14ac:dyDescent="0.25">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c r="XJ285" s="4">
        <f>SUMIF('Aceite de Oliva'!$A$6:$A$257,"&gt;="&amp;$A285,'Aceite de Oliva'!XJ$6:XJ$257)</f>
        <v>2.82</v>
      </c>
      <c r="XK285" s="4">
        <f>SUMIF('Aceite de Oliva'!$A$6:$A$257,"&gt;="&amp;$A285,'Aceite de Oliva'!XK$6:XK$257)</f>
        <v>5.72</v>
      </c>
      <c r="XL285" s="4">
        <f>SUMIF('Aceite de Oliva'!$A$6:$A$257,"&gt;="&amp;$A285,'Aceite de Oliva'!XL$6:XL$257)</f>
        <v>0.81</v>
      </c>
      <c r="XM285" s="4">
        <f>SUMIF('Aceite de Oliva'!$A$6:$A$257,"&gt;="&amp;$A285,'Aceite de Oliva'!XM$6:XM$257)</f>
        <v>5.98</v>
      </c>
      <c r="XQ285" s="4">
        <f>SUMIF('Aceite de Oliva'!$A$6:$A$257,"&gt;="&amp;$A285,'Aceite de Oliva'!XQ$6:XQ$257)</f>
        <v>1.57</v>
      </c>
      <c r="XR285" s="4">
        <f>SUMIF('Aceite de Oliva'!$A$6:$A$257,"&gt;="&amp;$A285,'Aceite de Oliva'!XR$6:XR$257)</f>
        <v>0.99</v>
      </c>
      <c r="XS285" s="4">
        <f>SUMIF('Aceite de Oliva'!$A$6:$A$257,"&gt;="&amp;$A285,'Aceite de Oliva'!XS$6:XS$257)</f>
        <v>1.5</v>
      </c>
      <c r="XT285" s="4">
        <f>SUMIF('Aceite de Oliva'!$A$6:$A$257,"&gt;="&amp;$A285,'Aceite de Oliva'!XT$6:XT$257)</f>
        <v>1.89</v>
      </c>
    </row>
    <row r="287" spans="1:644" x14ac:dyDescent="0.25">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c r="XJ287" s="32">
        <f>SUM(XJ262:XJ285)</f>
        <v>100.00999999999998</v>
      </c>
      <c r="XK287" s="32">
        <f>SUM(XK262:XK285)</f>
        <v>99.98</v>
      </c>
      <c r="XL287" s="32">
        <f>SUM(XL262:XL285)</f>
        <v>99.990000000000009</v>
      </c>
      <c r="XM287" s="32">
        <f>SUM(XM262:XM285)</f>
        <v>100</v>
      </c>
      <c r="XQ287" s="32">
        <f>SUM(XQ262:XQ285)</f>
        <v>99.97999999999999</v>
      </c>
      <c r="XR287" s="32">
        <f>SUM(XR262:XR285)</f>
        <v>100.01</v>
      </c>
      <c r="XS287" s="32">
        <f>SUM(XS262:XS285)</f>
        <v>100.03</v>
      </c>
      <c r="XT287" s="32">
        <f>SUM(XT262:XT285)</f>
        <v>100.02</v>
      </c>
    </row>
  </sheetData>
  <mergeCells count="1">
    <mergeCell ref="A260:B260"/>
  </mergeCells>
  <conditionalFormatting sqref="D287:G287">
    <cfRule type="cellIs" dxfId="744" priority="246" operator="lessThan">
      <formula>99.8</formula>
    </cfRule>
    <cfRule type="cellIs" dxfId="743" priority="244" operator="greaterThan">
      <formula>100.1</formula>
    </cfRule>
    <cfRule type="cellIs" dxfId="742" priority="245" operator="greaterThan">
      <formula>99.8</formula>
    </cfRule>
  </conditionalFormatting>
  <conditionalFormatting sqref="K287:N287">
    <cfRule type="cellIs" dxfId="741" priority="249" operator="lessThan">
      <formula>99.8</formula>
    </cfRule>
    <cfRule type="cellIs" dxfId="740" priority="248" operator="greaterThan">
      <formula>99.8</formula>
    </cfRule>
    <cfRule type="cellIs" dxfId="739" priority="247" operator="greaterThan">
      <formula>100.1</formula>
    </cfRule>
  </conditionalFormatting>
  <conditionalFormatting sqref="R287:U287">
    <cfRule type="cellIs" dxfId="738" priority="252" operator="lessThan">
      <formula>99.8</formula>
    </cfRule>
    <cfRule type="cellIs" dxfId="737" priority="251" operator="greaterThan">
      <formula>99.8</formula>
    </cfRule>
    <cfRule type="cellIs" dxfId="736" priority="250" operator="greaterThan">
      <formula>100.1</formula>
    </cfRule>
  </conditionalFormatting>
  <conditionalFormatting sqref="Y287:AB287">
    <cfRule type="cellIs" dxfId="735" priority="255" operator="lessThan">
      <formula>99.8</formula>
    </cfRule>
    <cfRule type="cellIs" dxfId="734" priority="254" operator="greaterThan">
      <formula>99.8</formula>
    </cfRule>
    <cfRule type="cellIs" dxfId="733" priority="253" operator="greaterThan">
      <formula>100.1</formula>
    </cfRule>
  </conditionalFormatting>
  <conditionalFormatting sqref="AF287:AI287">
    <cfRule type="cellIs" dxfId="732" priority="258" operator="lessThan">
      <formula>99.8</formula>
    </cfRule>
    <cfRule type="cellIs" dxfId="731" priority="257" operator="greaterThan">
      <formula>99.8</formula>
    </cfRule>
    <cfRule type="cellIs" dxfId="730" priority="256" operator="greaterThan">
      <formula>100.1</formula>
    </cfRule>
  </conditionalFormatting>
  <conditionalFormatting sqref="AM287:AP287">
    <cfRule type="cellIs" dxfId="729" priority="261" operator="lessThan">
      <formula>99.8</formula>
    </cfRule>
    <cfRule type="cellIs" dxfId="728" priority="260" operator="greaterThan">
      <formula>99.8</formula>
    </cfRule>
    <cfRule type="cellIs" dxfId="727" priority="259" operator="greaterThan">
      <formula>100.1</formula>
    </cfRule>
  </conditionalFormatting>
  <conditionalFormatting sqref="AT287:AW287">
    <cfRule type="cellIs" dxfId="726" priority="262" operator="greaterThan">
      <formula>100.1</formula>
    </cfRule>
    <cfRule type="cellIs" dxfId="725" priority="264" operator="lessThan">
      <formula>99.8</formula>
    </cfRule>
    <cfRule type="cellIs" dxfId="724" priority="263" operator="greaterThan">
      <formula>99.8</formula>
    </cfRule>
  </conditionalFormatting>
  <conditionalFormatting sqref="BA287:BD287">
    <cfRule type="cellIs" dxfId="723" priority="275" operator="greaterThan">
      <formula>99.8</formula>
    </cfRule>
    <cfRule type="cellIs" dxfId="722" priority="274" operator="greaterThan">
      <formula>100.1</formula>
    </cfRule>
    <cfRule type="cellIs" dxfId="721" priority="276" operator="lessThan">
      <formula>99.8</formula>
    </cfRule>
  </conditionalFormatting>
  <conditionalFormatting sqref="BH287:BK287">
    <cfRule type="cellIs" dxfId="720" priority="273" operator="lessThan">
      <formula>99.8</formula>
    </cfRule>
    <cfRule type="cellIs" dxfId="719" priority="272" operator="greaterThan">
      <formula>99.8</formula>
    </cfRule>
    <cfRule type="cellIs" dxfId="718" priority="271" operator="greaterThan">
      <formula>100.1</formula>
    </cfRule>
  </conditionalFormatting>
  <conditionalFormatting sqref="BO287:BR287">
    <cfRule type="cellIs" dxfId="717" priority="270" operator="lessThan">
      <formula>99.8</formula>
    </cfRule>
    <cfRule type="cellIs" dxfId="716" priority="268" operator="greaterThan">
      <formula>100.1</formula>
    </cfRule>
    <cfRule type="cellIs" dxfId="715" priority="269" operator="greaterThan">
      <formula>99.8</formula>
    </cfRule>
  </conditionalFormatting>
  <conditionalFormatting sqref="BV287:BY287">
    <cfRule type="cellIs" dxfId="714" priority="267" operator="lessThan">
      <formula>99.8</formula>
    </cfRule>
    <cfRule type="cellIs" dxfId="713" priority="266" operator="greaterThan">
      <formula>99.8</formula>
    </cfRule>
    <cfRule type="cellIs" dxfId="712" priority="265" operator="greaterThan">
      <formula>100.1</formula>
    </cfRule>
  </conditionalFormatting>
  <conditionalFormatting sqref="CC287:CF287">
    <cfRule type="cellIs" dxfId="711" priority="243" operator="lessThan">
      <formula>99.8</formula>
    </cfRule>
    <cfRule type="cellIs" dxfId="710" priority="242" operator="greaterThan">
      <formula>99.8</formula>
    </cfRule>
    <cfRule type="cellIs" dxfId="709" priority="241" operator="greaterThan">
      <formula>100.1</formula>
    </cfRule>
  </conditionalFormatting>
  <conditionalFormatting sqref="CJ287:CM287">
    <cfRule type="cellIs" dxfId="708" priority="240" operator="lessThan">
      <formula>99.8</formula>
    </cfRule>
    <cfRule type="cellIs" dxfId="707" priority="239" operator="greaterThan">
      <formula>99.8</formula>
    </cfRule>
    <cfRule type="cellIs" dxfId="706" priority="238" operator="greaterThan">
      <formula>100.1</formula>
    </cfRule>
  </conditionalFormatting>
  <conditionalFormatting sqref="CQ287:CT287">
    <cfRule type="cellIs" dxfId="705" priority="237" operator="lessThan">
      <formula>99.8</formula>
    </cfRule>
    <cfRule type="cellIs" dxfId="704" priority="236" operator="greaterThan">
      <formula>99.8</formula>
    </cfRule>
    <cfRule type="cellIs" dxfId="703" priority="235" operator="greaterThan">
      <formula>100.1</formula>
    </cfRule>
  </conditionalFormatting>
  <conditionalFormatting sqref="CX287:DA287">
    <cfRule type="cellIs" dxfId="702" priority="234" operator="lessThan">
      <formula>99.8</formula>
    </cfRule>
    <cfRule type="cellIs" dxfId="701" priority="233" operator="greaterThan">
      <formula>99.8</formula>
    </cfRule>
    <cfRule type="cellIs" dxfId="700" priority="232" operator="greaterThan">
      <formula>100.1</formula>
    </cfRule>
  </conditionalFormatting>
  <conditionalFormatting sqref="DE287:DH287">
    <cfRule type="cellIs" dxfId="699" priority="231" operator="lessThan">
      <formula>99.8</formula>
    </cfRule>
    <cfRule type="cellIs" dxfId="698" priority="230" operator="greaterThan">
      <formula>99.8</formula>
    </cfRule>
    <cfRule type="cellIs" dxfId="697" priority="229" operator="greaterThan">
      <formula>100.1</formula>
    </cfRule>
  </conditionalFormatting>
  <conditionalFormatting sqref="DL287:DO287">
    <cfRule type="cellIs" dxfId="696" priority="227" operator="greaterThan">
      <formula>99.8</formula>
    </cfRule>
    <cfRule type="cellIs" dxfId="695" priority="226" operator="greaterThan">
      <formula>100.1</formula>
    </cfRule>
    <cfRule type="cellIs" dxfId="694" priority="228" operator="lessThan">
      <formula>99.8</formula>
    </cfRule>
  </conditionalFormatting>
  <conditionalFormatting sqref="DS287:DV287">
    <cfRule type="cellIs" dxfId="693" priority="225" operator="lessThan">
      <formula>99.8</formula>
    </cfRule>
    <cfRule type="cellIs" dxfId="692" priority="224" operator="greaterThan">
      <formula>99.8</formula>
    </cfRule>
    <cfRule type="cellIs" dxfId="691" priority="223" operator="greaterThan">
      <formula>100.1</formula>
    </cfRule>
  </conditionalFormatting>
  <conditionalFormatting sqref="DZ287:EC287">
    <cfRule type="cellIs" dxfId="690" priority="222" operator="lessThan">
      <formula>99.8</formula>
    </cfRule>
    <cfRule type="cellIs" dxfId="689" priority="220" operator="greaterThan">
      <formula>100.1</formula>
    </cfRule>
    <cfRule type="cellIs" dxfId="688" priority="221" operator="greaterThan">
      <formula>99.8</formula>
    </cfRule>
  </conditionalFormatting>
  <conditionalFormatting sqref="EG287:EJ287">
    <cfRule type="cellIs" dxfId="687" priority="219" operator="lessThan">
      <formula>99.8</formula>
    </cfRule>
    <cfRule type="cellIs" dxfId="686" priority="218" operator="greaterThan">
      <formula>99.8</formula>
    </cfRule>
    <cfRule type="cellIs" dxfId="685" priority="217" operator="greaterThan">
      <formula>100.1</formula>
    </cfRule>
  </conditionalFormatting>
  <conditionalFormatting sqref="EN287:EQ287">
    <cfRule type="cellIs" dxfId="684" priority="214" operator="greaterThan">
      <formula>100.1</formula>
    </cfRule>
    <cfRule type="cellIs" dxfId="683" priority="216" operator="lessThan">
      <formula>99.8</formula>
    </cfRule>
    <cfRule type="cellIs" dxfId="682" priority="215" operator="greaterThan">
      <formula>99.8</formula>
    </cfRule>
  </conditionalFormatting>
  <conditionalFormatting sqref="EU287:EX287">
    <cfRule type="cellIs" dxfId="681" priority="213" operator="lessThan">
      <formula>99.8</formula>
    </cfRule>
    <cfRule type="cellIs" dxfId="680" priority="212" operator="greaterThan">
      <formula>99.8</formula>
    </cfRule>
    <cfRule type="cellIs" dxfId="679" priority="211" operator="greaterThan">
      <formula>100.1</formula>
    </cfRule>
  </conditionalFormatting>
  <conditionalFormatting sqref="FB287:FE287">
    <cfRule type="cellIs" dxfId="678" priority="207" operator="lessThan">
      <formula>99.8</formula>
    </cfRule>
    <cfRule type="cellIs" dxfId="677" priority="206" operator="greaterThan">
      <formula>99.8</formula>
    </cfRule>
    <cfRule type="cellIs" dxfId="676" priority="205" operator="greaterThan">
      <formula>100.1</formula>
    </cfRule>
  </conditionalFormatting>
  <conditionalFormatting sqref="FI287:FL287">
    <cfRule type="cellIs" dxfId="675" priority="204" operator="lessThan">
      <formula>99.8</formula>
    </cfRule>
    <cfRule type="cellIs" dxfId="674" priority="203" operator="greaterThan">
      <formula>99.8</formula>
    </cfRule>
    <cfRule type="cellIs" dxfId="673" priority="202" operator="greaterThan">
      <formula>100.1</formula>
    </cfRule>
  </conditionalFormatting>
  <conditionalFormatting sqref="FP287:FS287">
    <cfRule type="cellIs" dxfId="672" priority="201" operator="lessThan">
      <formula>99.8</formula>
    </cfRule>
    <cfRule type="cellIs" dxfId="671" priority="200" operator="greaterThan">
      <formula>99.8</formula>
    </cfRule>
    <cfRule type="cellIs" dxfId="670" priority="199" operator="greaterThan">
      <formula>100.1</formula>
    </cfRule>
  </conditionalFormatting>
  <conditionalFormatting sqref="FW287:FZ287">
    <cfRule type="cellIs" dxfId="669" priority="198" operator="lessThan">
      <formula>99.8</formula>
    </cfRule>
    <cfRule type="cellIs" dxfId="668" priority="197" operator="greaterThan">
      <formula>99.8</formula>
    </cfRule>
    <cfRule type="cellIs" dxfId="667" priority="196" operator="greaterThan">
      <formula>100.1</formula>
    </cfRule>
  </conditionalFormatting>
  <conditionalFormatting sqref="GD287:GG287">
    <cfRule type="cellIs" dxfId="666" priority="195" operator="lessThan">
      <formula>99.8</formula>
    </cfRule>
    <cfRule type="cellIs" dxfId="665" priority="194" operator="greaterThan">
      <formula>99.8</formula>
    </cfRule>
    <cfRule type="cellIs" dxfId="664" priority="193" operator="greaterThan">
      <formula>100.1</formula>
    </cfRule>
  </conditionalFormatting>
  <conditionalFormatting sqref="GK287:GN287">
    <cfRule type="cellIs" dxfId="663" priority="186" operator="lessThan">
      <formula>99.8</formula>
    </cfRule>
    <cfRule type="cellIs" dxfId="662" priority="185" operator="greaterThan">
      <formula>99.8</formula>
    </cfRule>
    <cfRule type="cellIs" dxfId="661" priority="184" operator="greaterThan">
      <formula>100.1</formula>
    </cfRule>
  </conditionalFormatting>
  <conditionalFormatting sqref="GR287:GU287">
    <cfRule type="cellIs" dxfId="660" priority="183" operator="lessThan">
      <formula>99.8</formula>
    </cfRule>
    <cfRule type="cellIs" dxfId="659" priority="182" operator="greaterThan">
      <formula>99.8</formula>
    </cfRule>
    <cfRule type="cellIs" dxfId="658" priority="181" operator="greaterThan">
      <formula>100.1</formula>
    </cfRule>
  </conditionalFormatting>
  <conditionalFormatting sqref="GY287:HB287">
    <cfRule type="cellIs" dxfId="657" priority="180" operator="lessThan">
      <formula>99.8</formula>
    </cfRule>
    <cfRule type="cellIs" dxfId="656" priority="179" operator="greaterThan">
      <formula>99.8</formula>
    </cfRule>
    <cfRule type="cellIs" dxfId="655" priority="178" operator="greaterThan">
      <formula>100.1</formula>
    </cfRule>
  </conditionalFormatting>
  <conditionalFormatting sqref="HF287:HI287">
    <cfRule type="cellIs" dxfId="654" priority="177" operator="lessThan">
      <formula>99.8</formula>
    </cfRule>
    <cfRule type="cellIs" dxfId="653" priority="176" operator="greaterThan">
      <formula>99.8</formula>
    </cfRule>
    <cfRule type="cellIs" dxfId="652" priority="175" operator="greaterThan">
      <formula>100.1</formula>
    </cfRule>
  </conditionalFormatting>
  <conditionalFormatting sqref="HM287:HP287">
    <cfRule type="cellIs" dxfId="651" priority="174" operator="lessThan">
      <formula>99.8</formula>
    </cfRule>
    <cfRule type="cellIs" dxfId="650" priority="173" operator="greaterThan">
      <formula>99.8</formula>
    </cfRule>
    <cfRule type="cellIs" dxfId="649" priority="172" operator="greaterThan">
      <formula>100.1</formula>
    </cfRule>
  </conditionalFormatting>
  <conditionalFormatting sqref="HT287:HW287">
    <cfRule type="cellIs" dxfId="648" priority="171" operator="lessThan">
      <formula>99.8</formula>
    </cfRule>
    <cfRule type="cellIs" dxfId="647" priority="170" operator="greaterThan">
      <formula>99.8</formula>
    </cfRule>
    <cfRule type="cellIs" dxfId="646" priority="169" operator="greaterThan">
      <formula>100.1</formula>
    </cfRule>
  </conditionalFormatting>
  <conditionalFormatting sqref="IA287:ID287">
    <cfRule type="cellIs" dxfId="645" priority="168" operator="lessThan">
      <formula>99.8</formula>
    </cfRule>
    <cfRule type="cellIs" dxfId="644" priority="167" operator="greaterThan">
      <formula>99.8</formula>
    </cfRule>
    <cfRule type="cellIs" dxfId="643" priority="166" operator="greaterThan">
      <formula>100.1</formula>
    </cfRule>
  </conditionalFormatting>
  <conditionalFormatting sqref="IH287:IK287">
    <cfRule type="cellIs" dxfId="642" priority="165" operator="lessThan">
      <formula>99.8</formula>
    </cfRule>
    <cfRule type="cellIs" dxfId="641" priority="164" operator="greaterThan">
      <formula>99.8</formula>
    </cfRule>
    <cfRule type="cellIs" dxfId="640" priority="163" operator="greaterThan">
      <formula>100.1</formula>
    </cfRule>
  </conditionalFormatting>
  <conditionalFormatting sqref="IO287:IR287">
    <cfRule type="cellIs" dxfId="639" priority="162" operator="lessThan">
      <formula>99.8</formula>
    </cfRule>
    <cfRule type="cellIs" dxfId="638" priority="161" operator="greaterThan">
      <formula>99.8</formula>
    </cfRule>
    <cfRule type="cellIs" dxfId="637" priority="160" operator="greaterThan">
      <formula>100.1</formula>
    </cfRule>
  </conditionalFormatting>
  <conditionalFormatting sqref="IV287:IY287">
    <cfRule type="cellIs" dxfId="636" priority="156" operator="lessThan">
      <formula>99.8</formula>
    </cfRule>
    <cfRule type="cellIs" dxfId="635" priority="155" operator="greaterThan">
      <formula>99.8</formula>
    </cfRule>
    <cfRule type="cellIs" dxfId="634" priority="154" operator="greaterThan">
      <formula>100.1</formula>
    </cfRule>
  </conditionalFormatting>
  <conditionalFormatting sqref="JC287:JF287">
    <cfRule type="cellIs" dxfId="633" priority="153" operator="lessThan">
      <formula>99.8</formula>
    </cfRule>
    <cfRule type="cellIs" dxfId="632" priority="152" operator="greaterThan">
      <formula>99.8</formula>
    </cfRule>
    <cfRule type="cellIs" dxfId="631" priority="151" operator="greaterThan">
      <formula>100.1</formula>
    </cfRule>
  </conditionalFormatting>
  <conditionalFormatting sqref="JJ287:JM287">
    <cfRule type="cellIs" dxfId="630" priority="150" operator="lessThan">
      <formula>99.8</formula>
    </cfRule>
    <cfRule type="cellIs" dxfId="629" priority="149" operator="greaterThan">
      <formula>99.8</formula>
    </cfRule>
    <cfRule type="cellIs" dxfId="628" priority="148" operator="greaterThan">
      <formula>100.1</formula>
    </cfRule>
  </conditionalFormatting>
  <conditionalFormatting sqref="JQ287:JT287">
    <cfRule type="cellIs" dxfId="627" priority="147" operator="lessThan">
      <formula>99.8</formula>
    </cfRule>
    <cfRule type="cellIs" dxfId="626" priority="146" operator="greaterThan">
      <formula>99.8</formula>
    </cfRule>
    <cfRule type="cellIs" dxfId="625" priority="145" operator="greaterThan">
      <formula>100.1</formula>
    </cfRule>
  </conditionalFormatting>
  <conditionalFormatting sqref="JX287:KA287">
    <cfRule type="cellIs" dxfId="624" priority="144" operator="lessThan">
      <formula>99.8</formula>
    </cfRule>
    <cfRule type="cellIs" dxfId="623" priority="143" operator="greaterThan">
      <formula>99.8</formula>
    </cfRule>
    <cfRule type="cellIs" dxfId="622" priority="142" operator="greaterThan">
      <formula>100.1</formula>
    </cfRule>
  </conditionalFormatting>
  <conditionalFormatting sqref="KE287:KH287">
    <cfRule type="cellIs" dxfId="621" priority="141" operator="lessThan">
      <formula>99.8</formula>
    </cfRule>
    <cfRule type="cellIs" dxfId="620" priority="140" operator="greaterThan">
      <formula>99.8</formula>
    </cfRule>
    <cfRule type="cellIs" dxfId="619" priority="139" operator="greaterThan">
      <formula>100.1</formula>
    </cfRule>
  </conditionalFormatting>
  <conditionalFormatting sqref="KL287:KO287">
    <cfRule type="cellIs" dxfId="618" priority="136" operator="greaterThan">
      <formula>100.1</formula>
    </cfRule>
    <cfRule type="cellIs" dxfId="617" priority="137" operator="greaterThan">
      <formula>99.8</formula>
    </cfRule>
    <cfRule type="cellIs" dxfId="616" priority="138" operator="lessThan">
      <formula>99.8</formula>
    </cfRule>
  </conditionalFormatting>
  <conditionalFormatting sqref="KS287:KV287">
    <cfRule type="cellIs" dxfId="615" priority="135" operator="lessThan">
      <formula>99.8</formula>
    </cfRule>
    <cfRule type="cellIs" dxfId="614" priority="134" operator="greaterThan">
      <formula>99.8</formula>
    </cfRule>
    <cfRule type="cellIs" dxfId="613" priority="133" operator="greaterThan">
      <formula>100.1</formula>
    </cfRule>
  </conditionalFormatting>
  <conditionalFormatting sqref="KZ287:LC287">
    <cfRule type="cellIs" dxfId="612" priority="132" operator="lessThan">
      <formula>99.8</formula>
    </cfRule>
    <cfRule type="cellIs" dxfId="611" priority="131" operator="greaterThan">
      <formula>99.8</formula>
    </cfRule>
    <cfRule type="cellIs" dxfId="610" priority="130" operator="greaterThan">
      <formula>100.1</formula>
    </cfRule>
  </conditionalFormatting>
  <conditionalFormatting sqref="LG287:LJ287">
    <cfRule type="cellIs" dxfId="609" priority="129" operator="lessThan">
      <formula>99.8</formula>
    </cfRule>
    <cfRule type="cellIs" dxfId="608" priority="128" operator="greaterThan">
      <formula>99.8</formula>
    </cfRule>
    <cfRule type="cellIs" dxfId="607" priority="127" operator="greaterThan">
      <formula>100.1</formula>
    </cfRule>
  </conditionalFormatting>
  <conditionalFormatting sqref="LN287:LQ287">
    <cfRule type="cellIs" dxfId="606" priority="126" operator="lessThan">
      <formula>99.8</formula>
    </cfRule>
    <cfRule type="cellIs" dxfId="605" priority="125" operator="greaterThan">
      <formula>99.8</formula>
    </cfRule>
    <cfRule type="cellIs" dxfId="604" priority="124" operator="greaterThan">
      <formula>100.1</formula>
    </cfRule>
  </conditionalFormatting>
  <conditionalFormatting sqref="LU287:LX287">
    <cfRule type="cellIs" dxfId="603" priority="123" operator="lessThan">
      <formula>99.8</formula>
    </cfRule>
    <cfRule type="cellIs" dxfId="602" priority="122" operator="greaterThan">
      <formula>99.8</formula>
    </cfRule>
    <cfRule type="cellIs" dxfId="601" priority="121" operator="greaterThan">
      <formula>100.1</formula>
    </cfRule>
  </conditionalFormatting>
  <conditionalFormatting sqref="MB287:ME287">
    <cfRule type="cellIs" dxfId="600" priority="120" operator="lessThan">
      <formula>99.8</formula>
    </cfRule>
    <cfRule type="cellIs" dxfId="599" priority="119" operator="greaterThan">
      <formula>99.8</formula>
    </cfRule>
    <cfRule type="cellIs" dxfId="598" priority="118" operator="greaterThan">
      <formula>100.1</formula>
    </cfRule>
  </conditionalFormatting>
  <conditionalFormatting sqref="MI287:ML287">
    <cfRule type="cellIs" dxfId="597" priority="117" operator="lessThan">
      <formula>99.8</formula>
    </cfRule>
    <cfRule type="cellIs" dxfId="596" priority="116" operator="greaterThan">
      <formula>99.8</formula>
    </cfRule>
    <cfRule type="cellIs" dxfId="595" priority="115" operator="greaterThan">
      <formula>100.1</formula>
    </cfRule>
  </conditionalFormatting>
  <conditionalFormatting sqref="MP287:MS287">
    <cfRule type="cellIs" dxfId="594" priority="114" operator="lessThan">
      <formula>99.8</formula>
    </cfRule>
    <cfRule type="cellIs" dxfId="593" priority="113" operator="greaterThan">
      <formula>99.8</formula>
    </cfRule>
    <cfRule type="cellIs" dxfId="592" priority="112" operator="greaterThan">
      <formula>100.1</formula>
    </cfRule>
  </conditionalFormatting>
  <conditionalFormatting sqref="MW287:MZ287">
    <cfRule type="cellIs" dxfId="591" priority="111" operator="lessThan">
      <formula>99.8</formula>
    </cfRule>
    <cfRule type="cellIs" dxfId="590" priority="110" operator="greaterThan">
      <formula>99.8</formula>
    </cfRule>
    <cfRule type="cellIs" dxfId="589" priority="109" operator="greaterThan">
      <formula>100.1</formula>
    </cfRule>
  </conditionalFormatting>
  <conditionalFormatting sqref="ND287:NG287">
    <cfRule type="cellIs" dxfId="588" priority="108" operator="lessThan">
      <formula>99.8</formula>
    </cfRule>
    <cfRule type="cellIs" dxfId="587" priority="107" operator="greaterThan">
      <formula>99.8</formula>
    </cfRule>
    <cfRule type="cellIs" dxfId="586" priority="106" operator="greaterThan">
      <formula>100.1</formula>
    </cfRule>
  </conditionalFormatting>
  <conditionalFormatting sqref="NK287:NN287">
    <cfRule type="cellIs" dxfId="585" priority="105" operator="lessThan">
      <formula>99.8</formula>
    </cfRule>
    <cfRule type="cellIs" dxfId="584" priority="104" operator="greaterThan">
      <formula>99.8</formula>
    </cfRule>
    <cfRule type="cellIs" dxfId="583" priority="103" operator="greaterThan">
      <formula>100.1</formula>
    </cfRule>
  </conditionalFormatting>
  <conditionalFormatting sqref="NR287:NU287">
    <cfRule type="cellIs" dxfId="582" priority="102" operator="lessThan">
      <formula>99.8</formula>
    </cfRule>
    <cfRule type="cellIs" dxfId="581" priority="101" operator="greaterThan">
      <formula>99.8</formula>
    </cfRule>
    <cfRule type="cellIs" dxfId="580" priority="100" operator="greaterThan">
      <formula>100.1</formula>
    </cfRule>
  </conditionalFormatting>
  <conditionalFormatting sqref="NY287:OB287">
    <cfRule type="cellIs" dxfId="579" priority="96" operator="lessThan">
      <formula>99.8</formula>
    </cfRule>
    <cfRule type="cellIs" dxfId="578" priority="95" operator="greaterThan">
      <formula>99.8</formula>
    </cfRule>
    <cfRule type="cellIs" dxfId="577" priority="94" operator="greaterThan">
      <formula>100.1</formula>
    </cfRule>
  </conditionalFormatting>
  <conditionalFormatting sqref="OF287:OI287">
    <cfRule type="cellIs" dxfId="576" priority="90" operator="lessThan">
      <formula>99.8</formula>
    </cfRule>
    <cfRule type="cellIs" dxfId="575" priority="89" operator="greaterThan">
      <formula>99.8</formula>
    </cfRule>
    <cfRule type="cellIs" dxfId="574" priority="88" operator="greaterThan">
      <formula>100.1</formula>
    </cfRule>
  </conditionalFormatting>
  <conditionalFormatting sqref="OM287:OP287">
    <cfRule type="cellIs" dxfId="573" priority="87" operator="lessThan">
      <formula>99.8</formula>
    </cfRule>
    <cfRule type="cellIs" dxfId="572" priority="86" operator="greaterThan">
      <formula>99.8</formula>
    </cfRule>
    <cfRule type="cellIs" dxfId="571" priority="85" operator="greaterThan">
      <formula>100.1</formula>
    </cfRule>
  </conditionalFormatting>
  <conditionalFormatting sqref="OT287:OW287">
    <cfRule type="cellIs" dxfId="570" priority="84" operator="lessThan">
      <formula>99.8</formula>
    </cfRule>
    <cfRule type="cellIs" dxfId="569" priority="83" operator="greaterThan">
      <formula>99.8</formula>
    </cfRule>
    <cfRule type="cellIs" dxfId="568" priority="82" operator="greaterThan">
      <formula>100.1</formula>
    </cfRule>
  </conditionalFormatting>
  <conditionalFormatting sqref="PA287:PD287">
    <cfRule type="cellIs" dxfId="567" priority="81" operator="lessThan">
      <formula>99.8</formula>
    </cfRule>
    <cfRule type="cellIs" dxfId="566" priority="80" operator="greaterThan">
      <formula>99.8</formula>
    </cfRule>
    <cfRule type="cellIs" dxfId="565" priority="79" operator="greaterThan">
      <formula>100.1</formula>
    </cfRule>
  </conditionalFormatting>
  <conditionalFormatting sqref="PH287:PK287">
    <cfRule type="cellIs" dxfId="564" priority="78" operator="lessThan">
      <formula>99.8</formula>
    </cfRule>
    <cfRule type="cellIs" dxfId="563" priority="77" operator="greaterThan">
      <formula>99.8</formula>
    </cfRule>
    <cfRule type="cellIs" dxfId="562" priority="76" operator="greaterThan">
      <formula>100.1</formula>
    </cfRule>
  </conditionalFormatting>
  <conditionalFormatting sqref="PO287:PR287">
    <cfRule type="cellIs" dxfId="561" priority="75" operator="lessThan">
      <formula>99.8</formula>
    </cfRule>
    <cfRule type="cellIs" dxfId="560" priority="74" operator="greaterThan">
      <formula>99.8</formula>
    </cfRule>
    <cfRule type="cellIs" dxfId="559" priority="73" operator="greaterThan">
      <formula>100.1</formula>
    </cfRule>
  </conditionalFormatting>
  <conditionalFormatting sqref="PV287:PY287">
    <cfRule type="cellIs" dxfId="558" priority="72" operator="lessThan">
      <formula>99.8</formula>
    </cfRule>
    <cfRule type="cellIs" dxfId="557" priority="71" operator="greaterThan">
      <formula>99.8</formula>
    </cfRule>
    <cfRule type="cellIs" dxfId="556" priority="70" operator="greaterThan">
      <formula>100.1</formula>
    </cfRule>
  </conditionalFormatting>
  <conditionalFormatting sqref="QC287:QF287">
    <cfRule type="cellIs" dxfId="555" priority="66" operator="lessThan">
      <formula>99.8</formula>
    </cfRule>
    <cfRule type="cellIs" dxfId="554" priority="65" operator="greaterThan">
      <formula>99.8</formula>
    </cfRule>
    <cfRule type="cellIs" dxfId="553" priority="64" operator="greaterThan">
      <formula>100.1</formula>
    </cfRule>
  </conditionalFormatting>
  <conditionalFormatting sqref="QJ287:QM287">
    <cfRule type="cellIs" dxfId="552" priority="62" operator="greaterThan">
      <formula>99.8</formula>
    </cfRule>
    <cfRule type="cellIs" dxfId="551" priority="61" operator="greaterThan">
      <formula>100.1</formula>
    </cfRule>
    <cfRule type="cellIs" dxfId="550" priority="63" operator="lessThan">
      <formula>99.8</formula>
    </cfRule>
  </conditionalFormatting>
  <conditionalFormatting sqref="QQ287:QT287">
    <cfRule type="cellIs" dxfId="549" priority="60" operator="lessThan">
      <formula>99.8</formula>
    </cfRule>
    <cfRule type="cellIs" dxfId="548" priority="59" operator="greaterThan">
      <formula>99.8</formula>
    </cfRule>
    <cfRule type="cellIs" dxfId="547" priority="58" operator="greaterThan">
      <formula>100.1</formula>
    </cfRule>
  </conditionalFormatting>
  <conditionalFormatting sqref="QX287:RA287">
    <cfRule type="cellIs" dxfId="546" priority="56" operator="greaterThan">
      <formula>99.8</formula>
    </cfRule>
    <cfRule type="cellIs" dxfId="545" priority="55" operator="greaterThan">
      <formula>100.1</formula>
    </cfRule>
    <cfRule type="cellIs" dxfId="544" priority="57" operator="lessThan">
      <formula>99.8</formula>
    </cfRule>
  </conditionalFormatting>
  <conditionalFormatting sqref="RE287:RH287">
    <cfRule type="cellIs" dxfId="543" priority="54" operator="lessThan">
      <formula>99.8</formula>
    </cfRule>
    <cfRule type="cellIs" dxfId="542" priority="53" operator="greaterThan">
      <formula>99.8</formula>
    </cfRule>
    <cfRule type="cellIs" dxfId="541" priority="52" operator="greaterThan">
      <formula>100.1</formula>
    </cfRule>
  </conditionalFormatting>
  <conditionalFormatting sqref="RL287:RO287 RS287:RV287">
    <cfRule type="cellIs" dxfId="540" priority="51" operator="lessThan">
      <formula>99.8</formula>
    </cfRule>
    <cfRule type="cellIs" dxfId="539" priority="50" operator="greaterThan">
      <formula>99.8</formula>
    </cfRule>
    <cfRule type="cellIs" dxfId="538" priority="49" operator="greaterThan">
      <formula>100.1</formula>
    </cfRule>
  </conditionalFormatting>
  <conditionalFormatting sqref="RZ287:SC287">
    <cfRule type="cellIs" dxfId="537" priority="47" operator="greaterThan">
      <formula>99.8</formula>
    </cfRule>
    <cfRule type="cellIs" dxfId="536" priority="46" operator="greaterThan">
      <formula>100.1</formula>
    </cfRule>
    <cfRule type="cellIs" dxfId="535" priority="48" operator="lessThan">
      <formula>99.8</formula>
    </cfRule>
  </conditionalFormatting>
  <conditionalFormatting sqref="SG287:SJ287">
    <cfRule type="cellIs" dxfId="534" priority="45" operator="lessThan">
      <formula>99.8</formula>
    </cfRule>
    <cfRule type="cellIs" dxfId="533" priority="44" operator="greaterThan">
      <formula>99.8</formula>
    </cfRule>
    <cfRule type="cellIs" dxfId="532" priority="43" operator="greaterThan">
      <formula>100.1</formula>
    </cfRule>
  </conditionalFormatting>
  <conditionalFormatting sqref="SN287:SQ287">
    <cfRule type="cellIs" dxfId="531" priority="42" operator="lessThan">
      <formula>99.8</formula>
    </cfRule>
    <cfRule type="cellIs" dxfId="530" priority="41" operator="greaterThan">
      <formula>99.8</formula>
    </cfRule>
    <cfRule type="cellIs" dxfId="529" priority="40" operator="greaterThan">
      <formula>100.1</formula>
    </cfRule>
  </conditionalFormatting>
  <conditionalFormatting sqref="SU287:SX287">
    <cfRule type="cellIs" dxfId="528" priority="39" operator="lessThan">
      <formula>99.8</formula>
    </cfRule>
    <cfRule type="cellIs" dxfId="527" priority="38" operator="greaterThan">
      <formula>99.8</formula>
    </cfRule>
    <cfRule type="cellIs" dxfId="526" priority="37" operator="greaterThan">
      <formula>100.1</formula>
    </cfRule>
  </conditionalFormatting>
  <conditionalFormatting sqref="TB287:TE287">
    <cfRule type="cellIs" dxfId="525" priority="36" operator="lessThan">
      <formula>99.8</formula>
    </cfRule>
    <cfRule type="cellIs" dxfId="524" priority="35" operator="greaterThan">
      <formula>99.8</formula>
    </cfRule>
    <cfRule type="cellIs" dxfId="523" priority="34" operator="greaterThan">
      <formula>100.1</formula>
    </cfRule>
  </conditionalFormatting>
  <conditionalFormatting sqref="TI287:TL287">
    <cfRule type="cellIs" dxfId="522" priority="33" operator="lessThan">
      <formula>99.8</formula>
    </cfRule>
    <cfRule type="cellIs" dxfId="521" priority="32" operator="greaterThan">
      <formula>99.8</formula>
    </cfRule>
    <cfRule type="cellIs" dxfId="520" priority="31" operator="greaterThan">
      <formula>100.1</formula>
    </cfRule>
  </conditionalFormatting>
  <conditionalFormatting sqref="TP287:TS287">
    <cfRule type="cellIs" dxfId="519" priority="30" operator="lessThan">
      <formula>99.8</formula>
    </cfRule>
    <cfRule type="cellIs" dxfId="518" priority="29" operator="greaterThan">
      <formula>99.8</formula>
    </cfRule>
    <cfRule type="cellIs" dxfId="517" priority="28" operator="greaterThan">
      <formula>100.1</formula>
    </cfRule>
  </conditionalFormatting>
  <conditionalFormatting sqref="TW287:TZ287">
    <cfRule type="cellIs" dxfId="516" priority="27" operator="lessThan">
      <formula>99.8</formula>
    </cfRule>
    <cfRule type="cellIs" dxfId="515" priority="26" operator="greaterThan">
      <formula>99.8</formula>
    </cfRule>
    <cfRule type="cellIs" dxfId="514" priority="25" operator="greaterThan">
      <formula>100.1</formula>
    </cfRule>
  </conditionalFormatting>
  <conditionalFormatting sqref="UD287:UG287">
    <cfRule type="cellIs" dxfId="513" priority="24" operator="lessThan">
      <formula>99.8</formula>
    </cfRule>
    <cfRule type="cellIs" dxfId="512" priority="23" operator="greaterThan">
      <formula>99.8</formula>
    </cfRule>
    <cfRule type="cellIs" dxfId="511" priority="22" operator="greaterThan">
      <formula>100.1</formula>
    </cfRule>
  </conditionalFormatting>
  <conditionalFormatting sqref="UK287:UN287">
    <cfRule type="cellIs" dxfId="510" priority="21" operator="lessThan">
      <formula>99.8</formula>
    </cfRule>
    <cfRule type="cellIs" dxfId="509" priority="20" operator="greaterThan">
      <formula>99.8</formula>
    </cfRule>
    <cfRule type="cellIs" dxfId="508" priority="19" operator="greaterThan">
      <formula>100.1</formula>
    </cfRule>
  </conditionalFormatting>
  <conditionalFormatting sqref="UR287:UU287">
    <cfRule type="cellIs" dxfId="507" priority="18" operator="lessThan">
      <formula>99.8</formula>
    </cfRule>
    <cfRule type="cellIs" dxfId="506" priority="17" operator="greaterThan">
      <formula>99.8</formula>
    </cfRule>
    <cfRule type="cellIs" dxfId="505" priority="16" operator="greaterThan">
      <formula>100.1</formula>
    </cfRule>
  </conditionalFormatting>
  <conditionalFormatting sqref="UY287:VB287">
    <cfRule type="cellIs" dxfId="504" priority="15" operator="lessThan">
      <formula>99.8</formula>
    </cfRule>
    <cfRule type="cellIs" dxfId="503" priority="14" operator="greaterThan">
      <formula>99.8</formula>
    </cfRule>
    <cfRule type="cellIs" dxfId="502" priority="13" operator="greaterThan">
      <formula>100.1</formula>
    </cfRule>
  </conditionalFormatting>
  <conditionalFormatting sqref="VF287:VI287 VM287:VP287 VT287:VW287 WA287:WD287 WH287:WK287">
    <cfRule type="cellIs" dxfId="501" priority="12" operator="lessThan">
      <formula>99.8</formula>
    </cfRule>
    <cfRule type="cellIs" dxfId="500" priority="10" operator="greaterThan">
      <formula>100.1</formula>
    </cfRule>
    <cfRule type="cellIs" dxfId="499" priority="11" operator="greaterThan">
      <formula>99.8</formula>
    </cfRule>
  </conditionalFormatting>
  <conditionalFormatting sqref="WO287:WR287">
    <cfRule type="cellIs" dxfId="498" priority="9" operator="lessThan">
      <formula>99.8</formula>
    </cfRule>
    <cfRule type="cellIs" dxfId="497" priority="8" operator="greaterThan">
      <formula>99.8</formula>
    </cfRule>
    <cfRule type="cellIs" dxfId="496" priority="7" operator="greaterThan">
      <formula>100.1</formula>
    </cfRule>
  </conditionalFormatting>
  <conditionalFormatting sqref="WV287:WY287 XC287:XF287 XJ287:XM287">
    <cfRule type="cellIs" dxfId="495" priority="5" operator="greaterThan">
      <formula>99.8</formula>
    </cfRule>
    <cfRule type="cellIs" dxfId="494" priority="4" operator="greaterThan">
      <formula>100.1</formula>
    </cfRule>
    <cfRule type="cellIs" dxfId="493" priority="6" operator="lessThan">
      <formula>99.8</formula>
    </cfRule>
  </conditionalFormatting>
  <conditionalFormatting sqref="XQ287:XT287">
    <cfRule type="cellIs" dxfId="492" priority="1" operator="greaterThan">
      <formula>100.1</formula>
    </cfRule>
    <cfRule type="cellIs" dxfId="491" priority="3" operator="lessThan">
      <formula>99.8</formula>
    </cfRule>
    <cfRule type="cellIs" dxfId="490"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G59" sqref="G59"/>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VLOOKUP(Enlaces!C1,Enlaces!B2:C5,2,0)</f>
        <v>T.España</v>
      </c>
      <c r="H2" s="33" t="s">
        <v>443</v>
      </c>
    </row>
    <row r="4" spans="2:17" x14ac:dyDescent="0.25">
      <c r="B4" s="19" t="s">
        <v>444</v>
      </c>
    </row>
    <row r="5" spans="2:17" ht="15.75" hidden="1" thickBot="1" x14ac:dyDescent="0.3">
      <c r="E5" s="31" t="str">
        <f t="shared" ref="E5:P5" si="0">E9&amp;$C$2</f>
        <v xml:space="preserve"> FEBRERO 24T.España</v>
      </c>
      <c r="F5" s="31" t="str">
        <f t="shared" si="0"/>
        <v xml:space="preserve"> MARZO 24T.España</v>
      </c>
      <c r="G5" s="31" t="str">
        <f t="shared" si="0"/>
        <v xml:space="preserve"> ABRIL 24T.España</v>
      </c>
      <c r="H5" s="31" t="str">
        <f t="shared" si="0"/>
        <v xml:space="preserve"> MAYO 24T.España</v>
      </c>
      <c r="I5" s="31" t="str">
        <f t="shared" si="0"/>
        <v xml:space="preserve"> JUNIO 24T.España</v>
      </c>
      <c r="J5" s="31" t="str">
        <f t="shared" si="0"/>
        <v xml:space="preserve"> JULIO 24T.España</v>
      </c>
      <c r="K5" s="31" t="str">
        <f t="shared" si="0"/>
        <v xml:space="preserve"> AGOSTO 24T.España</v>
      </c>
      <c r="L5" s="31" t="str">
        <f t="shared" si="0"/>
        <v xml:space="preserve"> SEPTIEMBRE 24T.España</v>
      </c>
      <c r="M5" s="31" t="str">
        <f t="shared" si="0"/>
        <v xml:space="preserve"> OCTUBRE 24T.España</v>
      </c>
      <c r="N5" s="31" t="str">
        <f t="shared" si="0"/>
        <v xml:space="preserve"> NOVIEMBRE 24T.España</v>
      </c>
      <c r="O5" s="31" t="str">
        <f t="shared" si="0"/>
        <v xml:space="preserve"> DICIEMBRE 24T.España</v>
      </c>
      <c r="P5" s="31" t="str">
        <f t="shared" si="0"/>
        <v xml:space="preserve"> ENERO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FEBRERO 24</v>
      </c>
      <c r="F9" t="str">
        <f t="array" ref="F9">INDEX('Aceite de Oliva'!$A$260:$ACR$260,,MAX(IF('Aceite de Oliva'!$A$260:$ACR$260&lt;&gt;"",COLUMN('Aceite de Oliva'!$A$260:$ACR$260)))-(7*F8))</f>
        <v xml:space="preserve"> MARZO 24</v>
      </c>
      <c r="G9" t="str">
        <f t="array" ref="G9">INDEX('Aceite de Oliva'!$A$260:$ACR$260,,MAX(IF('Aceite de Oliva'!$A$260:$ACR$260&lt;&gt;"",COLUMN('Aceite de Oliva'!$A$260:$ACR$260)))-(7*G8))</f>
        <v xml:space="preserve"> ABRIL 24</v>
      </c>
      <c r="H9" t="str">
        <f t="array" ref="H9">INDEX('Aceite de Oliva'!$A$260:$ACR$260,,MAX(IF('Aceite de Oliva'!$A$260:$ACR$260&lt;&gt;"",COLUMN('Aceite de Oliva'!$A$260:$ACR$260)))-(7*H8))</f>
        <v xml:space="preserve"> MAYO 24</v>
      </c>
      <c r="I9" t="str">
        <f t="array" ref="I9">INDEX('Aceite de Oliva'!$A$260:$ACR$260,,MAX(IF('Aceite de Oliva'!$A$260:$ACR$260&lt;&gt;"",COLUMN('Aceite de Oliva'!$A$260:$ACR$260)))-(7*I8))</f>
        <v xml:space="preserve"> JUNIO 24</v>
      </c>
      <c r="J9" t="str">
        <f t="array" ref="J9">INDEX('Aceite de Oliva'!$A$260:$ACR$260,,MAX(IF('Aceite de Oliva'!$A$260:$ACR$260&lt;&gt;"",COLUMN('Aceite de Oliva'!$A$260:$ACR$260)))-(7*J8))</f>
        <v xml:space="preserve"> JULIO 24</v>
      </c>
      <c r="K9" t="str">
        <f t="array" ref="K9">INDEX('Aceite de Oliva'!$A$260:$ACR$260,,MAX(IF('Aceite de Oliva'!$A$260:$ACR$260&lt;&gt;"",COLUMN('Aceite de Oliva'!$A$260:$ACR$260)))-(7*K8))</f>
        <v xml:space="preserve"> AGOSTO 24</v>
      </c>
      <c r="L9" t="str">
        <f t="array" ref="L9">INDEX('Aceite de Oliva'!$A$260:$ACR$260,,MAX(IF('Aceite de Oliva'!$A$260:$ACR$260&lt;&gt;"",COLUMN('Aceite de Oliva'!$A$260:$ACR$260)))-(7*L8))</f>
        <v xml:space="preserve"> SEPTIEMBRE 24</v>
      </c>
      <c r="M9" t="str">
        <f t="array" ref="M9">INDEX('Aceite de Oliva'!$A$260:$ACR$260,,MAX(IF('Aceite de Oliva'!$A$260:$ACR$260&lt;&gt;"",COLUMN('Aceite de Oliva'!$A$260:$ACR$260)))-(7*M8))</f>
        <v xml:space="preserve"> OCTUBRE 24</v>
      </c>
      <c r="N9" t="str">
        <f t="array" ref="N9">INDEX('Aceite de Oliva'!$A$260:$ACR$260,,MAX(IF('Aceite de Oliva'!$A$260:$ACR$260&lt;&gt;"",COLUMN('Aceite de Oliva'!$A$260:$ACR$260)))-(7*N8))</f>
        <v xml:space="preserve"> NOVIEMBRE 24</v>
      </c>
      <c r="O9" t="str">
        <f t="array" ref="O9">INDEX('Aceite de Oliva'!$A$260:$ACR$260,,MAX(IF('Aceite de Oliva'!$A$260:$ACR$260&lt;&gt;"",COLUMN('Aceite de Oliva'!$A$260:$ACR$260)))-(7*O8))</f>
        <v xml:space="preserve"> DICIEMBRE 24</v>
      </c>
      <c r="P9" t="str">
        <f t="array" ref="P9">INDEX('Aceite de Oliva'!$A$260:$ACR$260,,MAX(IF('Aceite de Oliva'!$A$260:$ACR$260&lt;&gt;"",COLUMN('Aceite de Oliva'!$A$260:$ACR$260))))</f>
        <v xml:space="preserve"> ENERO 25</v>
      </c>
    </row>
    <row r="10" spans="2:17" x14ac:dyDescent="0.25">
      <c r="B10" s="10"/>
      <c r="C10" s="18">
        <v>5</v>
      </c>
      <c r="E10" s="32">
        <f>INDEX('Aceite de Oliva'!$A$259:$ACR$285,MATCH($B10,'Aceite de Oliva'!$A$259:$A$285,0),MATCH(E$5,'Aceite de Oliva'!$A$259:$ACR$259,0))</f>
        <v>5.4400000000000013</v>
      </c>
      <c r="F10" s="32">
        <f>INDEX('Aceite de Oliva'!$A$259:$ACR$285,MATCH($B10,'Aceite de Oliva'!$A$259:$A$285,0),MATCH(F$5,'Aceite de Oliva'!$A$259:$ACR$259,0))</f>
        <v>4.990000000000002</v>
      </c>
      <c r="G10" s="32">
        <f>INDEX('Aceite de Oliva'!$A$259:$ACR$285,MATCH($B10,'Aceite de Oliva'!$A$259:$A$285,0),MATCH(G$5,'Aceite de Oliva'!$A$259:$ACR$259,0))</f>
        <v>3.4299999999999993</v>
      </c>
      <c r="H10" s="32">
        <f>INDEX('Aceite de Oliva'!$A$259:$ACR$285,MATCH($B10,'Aceite de Oliva'!$A$259:$A$285,0),MATCH(H$5,'Aceite de Oliva'!$A$259:$ACR$259,0))</f>
        <v>2.79</v>
      </c>
      <c r="I10" s="32">
        <f>INDEX('Aceite de Oliva'!$A$259:$ACR$285,MATCH($B10,'Aceite de Oliva'!$A$259:$A$285,0),MATCH(I$5,'Aceite de Oliva'!$A$259:$ACR$259,0))</f>
        <v>1.9400000000000002</v>
      </c>
      <c r="J10" s="32">
        <f>INDEX('Aceite de Oliva'!$A$259:$ACR$285,MATCH($B10,'Aceite de Oliva'!$A$259:$A$285,0),MATCH(J$5,'Aceite de Oliva'!$A$259:$ACR$259,0))</f>
        <v>1.7600000000000002</v>
      </c>
      <c r="K10" s="32">
        <f>INDEX('Aceite de Oliva'!$A$259:$ACR$285,MATCH($B10,'Aceite de Oliva'!$A$259:$A$285,0),MATCH(K$5,'Aceite de Oliva'!$A$259:$ACR$259,0))</f>
        <v>2.39</v>
      </c>
      <c r="L10" s="32">
        <f>INDEX('Aceite de Oliva'!$A$259:$ACR$285,MATCH($B10,'Aceite de Oliva'!$A$259:$A$285,0),MATCH(L$5,'Aceite de Oliva'!$A$259:$ACR$259,0))</f>
        <v>2.3899999999999997</v>
      </c>
      <c r="M10" s="32">
        <f>INDEX('Aceite de Oliva'!$A$259:$ACR$285,MATCH($B10,'Aceite de Oliva'!$A$259:$A$285,0),MATCH(M$5,'Aceite de Oliva'!$A$259:$ACR$259,0))</f>
        <v>2.4</v>
      </c>
      <c r="N10" s="32">
        <f>INDEX('Aceite de Oliva'!$A$259:$ACR$285,MATCH($B10,'Aceite de Oliva'!$A$259:$A$285,0),MATCH(N$5,'Aceite de Oliva'!$A$259:$ACR$259,0))</f>
        <v>1.87</v>
      </c>
      <c r="O10" s="32">
        <f>INDEX('Aceite de Oliva'!$A$259:$ACR$285,MATCH($B10,'Aceite de Oliva'!$A$259:$A$285,0),MATCH(O$5,'Aceite de Oliva'!$A$259:$ACR$259,0))</f>
        <v>2.64</v>
      </c>
      <c r="P10" s="32">
        <f>INDEX('Aceite de Oliva'!$A$259:$ACR$285,MATCH($B10,'Aceite de Oliva'!$A$259:$A$285,0),MATCH(P$5,'Aceite de Oliva'!$A$259:$ACR$259,0))</f>
        <v>17.059999999999999</v>
      </c>
    </row>
    <row r="11" spans="2:17" x14ac:dyDescent="0.25">
      <c r="B11" s="11">
        <f t="shared" ref="B11:B33" si="1">C10</f>
        <v>5</v>
      </c>
      <c r="C11" s="12">
        <f t="shared" ref="C11:C32" si="2">ROUND(B11+$C$7,2)</f>
        <v>5.25</v>
      </c>
      <c r="E11" s="32">
        <f>INDEX('Aceite de Oliva'!$A$259:$ACR$285,MATCH($B11,'Aceite de Oliva'!$A$259:$A$285,0),MATCH(E$5,'Aceite de Oliva'!$A$259:$ACR$259,0))</f>
        <v>2.2199999999999998</v>
      </c>
      <c r="F11" s="32">
        <f>INDEX('Aceite de Oliva'!$A$259:$ACR$285,MATCH($B11,'Aceite de Oliva'!$A$259:$A$285,0),MATCH(F$5,'Aceite de Oliva'!$A$259:$ACR$259,0))</f>
        <v>1.43</v>
      </c>
      <c r="G11" s="32">
        <f>INDEX('Aceite de Oliva'!$A$259:$ACR$285,MATCH($B11,'Aceite de Oliva'!$A$259:$A$285,0),MATCH(G$5,'Aceite de Oliva'!$A$259:$ACR$259,0))</f>
        <v>1.04</v>
      </c>
      <c r="H11" s="32">
        <f>INDEX('Aceite de Oliva'!$A$259:$ACR$285,MATCH($B11,'Aceite de Oliva'!$A$259:$A$285,0),MATCH(H$5,'Aceite de Oliva'!$A$259:$ACR$259,0))</f>
        <v>1.46</v>
      </c>
      <c r="I11" s="32">
        <f>INDEX('Aceite de Oliva'!$A$259:$ACR$285,MATCH($B11,'Aceite de Oliva'!$A$259:$A$285,0),MATCH(I$5,'Aceite de Oliva'!$A$259:$ACR$259,0))</f>
        <v>0.94000000000000006</v>
      </c>
      <c r="J11" s="32">
        <f>INDEX('Aceite de Oliva'!$A$259:$ACR$285,MATCH($B11,'Aceite de Oliva'!$A$259:$A$285,0),MATCH(J$5,'Aceite de Oliva'!$A$259:$ACR$259,0))</f>
        <v>1.1299999999999999</v>
      </c>
      <c r="K11" s="32">
        <f>INDEX('Aceite de Oliva'!$A$259:$ACR$285,MATCH($B11,'Aceite de Oliva'!$A$259:$A$285,0),MATCH(K$5,'Aceite de Oliva'!$A$259:$ACR$259,0))</f>
        <v>0.53</v>
      </c>
      <c r="L11" s="32">
        <f>INDEX('Aceite de Oliva'!$A$259:$ACR$285,MATCH($B11,'Aceite de Oliva'!$A$259:$A$285,0),MATCH(L$5,'Aceite de Oliva'!$A$259:$ACR$259,0))</f>
        <v>0.6</v>
      </c>
      <c r="M11" s="32">
        <f>INDEX('Aceite de Oliva'!$A$259:$ACR$285,MATCH($B11,'Aceite de Oliva'!$A$259:$A$285,0),MATCH(M$5,'Aceite de Oliva'!$A$259:$ACR$259,0))</f>
        <v>3.6</v>
      </c>
      <c r="N11" s="32">
        <f>INDEX('Aceite de Oliva'!$A$259:$ACR$285,MATCH($B11,'Aceite de Oliva'!$A$259:$A$285,0),MATCH(N$5,'Aceite de Oliva'!$A$259:$ACR$259,0))</f>
        <v>0.93</v>
      </c>
      <c r="O11" s="32">
        <f>INDEX('Aceite de Oliva'!$A$259:$ACR$285,MATCH($B11,'Aceite de Oliva'!$A$259:$A$285,0),MATCH(O$5,'Aceite de Oliva'!$A$259:$ACR$259,0))</f>
        <v>0.19</v>
      </c>
      <c r="P11" s="32">
        <f>INDEX('Aceite de Oliva'!$A$259:$ACR$285,MATCH($B11,'Aceite de Oliva'!$A$259:$A$285,0),MATCH(P$5,'Aceite de Oliva'!$A$259:$ACR$259,0))</f>
        <v>32.24</v>
      </c>
    </row>
    <row r="12" spans="2:17" x14ac:dyDescent="0.25">
      <c r="B12" s="11">
        <f t="shared" si="1"/>
        <v>5.25</v>
      </c>
      <c r="C12" s="12">
        <f t="shared" si="2"/>
        <v>5.5</v>
      </c>
      <c r="E12" s="32">
        <f>INDEX('Aceite de Oliva'!$A$259:$ACR$285,MATCH($B12,'Aceite de Oliva'!$A$259:$A$285,0),MATCH(E$5,'Aceite de Oliva'!$A$259:$ACR$259,0))</f>
        <v>1.05</v>
      </c>
      <c r="F12" s="32">
        <f>INDEX('Aceite de Oliva'!$A$259:$ACR$285,MATCH($B12,'Aceite de Oliva'!$A$259:$A$285,0),MATCH(F$5,'Aceite de Oliva'!$A$259:$ACR$259,0))</f>
        <v>0.44</v>
      </c>
      <c r="G12" s="32">
        <f>INDEX('Aceite de Oliva'!$A$259:$ACR$285,MATCH($B12,'Aceite de Oliva'!$A$259:$A$285,0),MATCH(G$5,'Aceite de Oliva'!$A$259:$ACR$259,0))</f>
        <v>0.57000000000000006</v>
      </c>
      <c r="H12" s="32">
        <f>INDEX('Aceite de Oliva'!$A$259:$ACR$285,MATCH($B12,'Aceite de Oliva'!$A$259:$A$285,0),MATCH(H$5,'Aceite de Oliva'!$A$259:$ACR$259,0))</f>
        <v>0.4</v>
      </c>
      <c r="I12" s="32">
        <f>INDEX('Aceite de Oliva'!$A$259:$ACR$285,MATCH($B12,'Aceite de Oliva'!$A$259:$A$285,0),MATCH(I$5,'Aceite de Oliva'!$A$259:$ACR$259,0))</f>
        <v>0.36</v>
      </c>
      <c r="J12" s="32">
        <f>INDEX('Aceite de Oliva'!$A$259:$ACR$285,MATCH($B12,'Aceite de Oliva'!$A$259:$A$285,0),MATCH(J$5,'Aceite de Oliva'!$A$259:$ACR$259,0))</f>
        <v>0.63</v>
      </c>
      <c r="K12" s="32">
        <f>INDEX('Aceite de Oliva'!$A$259:$ACR$285,MATCH($B12,'Aceite de Oliva'!$A$259:$A$285,0),MATCH(K$5,'Aceite de Oliva'!$A$259:$ACR$259,0))</f>
        <v>0.03</v>
      </c>
      <c r="L12" s="32">
        <f>INDEX('Aceite de Oliva'!$A$259:$ACR$285,MATCH($B12,'Aceite de Oliva'!$A$259:$A$285,0),MATCH(L$5,'Aceite de Oliva'!$A$259:$ACR$259,0))</f>
        <v>0.55000000000000004</v>
      </c>
      <c r="M12" s="32">
        <f>INDEX('Aceite de Oliva'!$A$259:$ACR$285,MATCH($B12,'Aceite de Oliva'!$A$259:$A$285,0),MATCH(M$5,'Aceite de Oliva'!$A$259:$ACR$259,0))</f>
        <v>0.71</v>
      </c>
      <c r="N12" s="32">
        <f>INDEX('Aceite de Oliva'!$A$259:$ACR$285,MATCH($B12,'Aceite de Oliva'!$A$259:$A$285,0),MATCH(N$5,'Aceite de Oliva'!$A$259:$ACR$259,0))</f>
        <v>0.3</v>
      </c>
      <c r="O12" s="32">
        <f>INDEX('Aceite de Oliva'!$A$259:$ACR$285,MATCH($B12,'Aceite de Oliva'!$A$259:$A$285,0),MATCH(O$5,'Aceite de Oliva'!$A$259:$ACR$259,0))</f>
        <v>1.3699999999999999</v>
      </c>
      <c r="P12" s="32">
        <f>INDEX('Aceite de Oliva'!$A$259:$ACR$285,MATCH($B12,'Aceite de Oliva'!$A$259:$A$285,0),MATCH(P$5,'Aceite de Oliva'!$A$259:$ACR$259,0))</f>
        <v>6.3699999999999992</v>
      </c>
    </row>
    <row r="13" spans="2:17" x14ac:dyDescent="0.25">
      <c r="B13" s="14">
        <f t="shared" si="1"/>
        <v>5.5</v>
      </c>
      <c r="C13" s="12">
        <f t="shared" si="2"/>
        <v>5.75</v>
      </c>
      <c r="E13" s="32">
        <f>INDEX('Aceite de Oliva'!$A$259:$ACR$285,MATCH($B13,'Aceite de Oliva'!$A$259:$A$285,0),MATCH(E$5,'Aceite de Oliva'!$A$259:$ACR$259,0))</f>
        <v>0.43</v>
      </c>
      <c r="F13" s="32">
        <f>INDEX('Aceite de Oliva'!$A$259:$ACR$285,MATCH($B13,'Aceite de Oliva'!$A$259:$A$285,0),MATCH(F$5,'Aceite de Oliva'!$A$259:$ACR$259,0))</f>
        <v>0.36</v>
      </c>
      <c r="G13" s="32">
        <f>INDEX('Aceite de Oliva'!$A$259:$ACR$285,MATCH($B13,'Aceite de Oliva'!$A$259:$A$285,0),MATCH(G$5,'Aceite de Oliva'!$A$259:$ACR$259,0))</f>
        <v>0.66</v>
      </c>
      <c r="H13" s="32">
        <f>INDEX('Aceite de Oliva'!$A$259:$ACR$285,MATCH($B13,'Aceite de Oliva'!$A$259:$A$285,0),MATCH(H$5,'Aceite de Oliva'!$A$259:$ACR$259,0))</f>
        <v>0.33999999999999997</v>
      </c>
      <c r="I13" s="32">
        <f>INDEX('Aceite de Oliva'!$A$259:$ACR$285,MATCH($B13,'Aceite de Oliva'!$A$259:$A$285,0),MATCH(I$5,'Aceite de Oliva'!$A$259:$ACR$259,0))</f>
        <v>0.31</v>
      </c>
      <c r="J13" s="32">
        <f>INDEX('Aceite de Oliva'!$A$259:$ACR$285,MATCH($B13,'Aceite de Oliva'!$A$259:$A$285,0),MATCH(J$5,'Aceite de Oliva'!$A$259:$ACR$259,0))</f>
        <v>0.55000000000000004</v>
      </c>
      <c r="K13" s="32">
        <f>INDEX('Aceite de Oliva'!$A$259:$ACR$285,MATCH($B13,'Aceite de Oliva'!$A$259:$A$285,0),MATCH(K$5,'Aceite de Oliva'!$A$259:$ACR$259,0))</f>
        <v>0.33</v>
      </c>
      <c r="L13" s="32">
        <f>INDEX('Aceite de Oliva'!$A$259:$ACR$285,MATCH($B13,'Aceite de Oliva'!$A$259:$A$285,0),MATCH(L$5,'Aceite de Oliva'!$A$259:$ACR$259,0))</f>
        <v>0.56000000000000005</v>
      </c>
      <c r="M13" s="32">
        <f>INDEX('Aceite de Oliva'!$A$259:$ACR$285,MATCH($B13,'Aceite de Oliva'!$A$259:$A$285,0),MATCH(M$5,'Aceite de Oliva'!$A$259:$ACR$259,0))</f>
        <v>0.09</v>
      </c>
      <c r="N13" s="32">
        <f>INDEX('Aceite de Oliva'!$A$259:$ACR$285,MATCH($B13,'Aceite de Oliva'!$A$259:$A$285,0),MATCH(N$5,'Aceite de Oliva'!$A$259:$ACR$259,0))</f>
        <v>2.0799999999999996</v>
      </c>
      <c r="O13" s="32">
        <f>INDEX('Aceite de Oliva'!$A$259:$ACR$285,MATCH($B13,'Aceite de Oliva'!$A$259:$A$285,0),MATCH(O$5,'Aceite de Oliva'!$A$259:$ACR$259,0))</f>
        <v>11.98</v>
      </c>
      <c r="P13" s="32">
        <f>INDEX('Aceite de Oliva'!$A$259:$ACR$285,MATCH($B13,'Aceite de Oliva'!$A$259:$A$285,0),MATCH(P$5,'Aceite de Oliva'!$A$259:$ACR$259,0))</f>
        <v>5.24</v>
      </c>
    </row>
    <row r="14" spans="2:17" x14ac:dyDescent="0.25">
      <c r="B14" s="11">
        <f t="shared" si="1"/>
        <v>5.75</v>
      </c>
      <c r="C14" s="12">
        <f t="shared" si="2"/>
        <v>6</v>
      </c>
      <c r="E14" s="32">
        <f>INDEX('Aceite de Oliva'!$A$259:$ACR$285,MATCH($B14,'Aceite de Oliva'!$A$259:$A$285,0),MATCH(E$5,'Aceite de Oliva'!$A$259:$ACR$259,0))</f>
        <v>0.89999999999999991</v>
      </c>
      <c r="F14" s="32">
        <f>INDEX('Aceite de Oliva'!$A$259:$ACR$285,MATCH($B14,'Aceite de Oliva'!$A$259:$A$285,0),MATCH(F$5,'Aceite de Oliva'!$A$259:$ACR$259,0))</f>
        <v>1.1299999999999999</v>
      </c>
      <c r="G14" s="32">
        <f>INDEX('Aceite de Oliva'!$A$259:$ACR$285,MATCH($B14,'Aceite de Oliva'!$A$259:$A$285,0),MATCH(G$5,'Aceite de Oliva'!$A$259:$ACR$259,0))</f>
        <v>0.83</v>
      </c>
      <c r="H14" s="32">
        <f>INDEX('Aceite de Oliva'!$A$259:$ACR$285,MATCH($B14,'Aceite de Oliva'!$A$259:$A$285,0),MATCH(H$5,'Aceite de Oliva'!$A$259:$ACR$259,0))</f>
        <v>0.45</v>
      </c>
      <c r="I14" s="32">
        <f>INDEX('Aceite de Oliva'!$A$259:$ACR$285,MATCH($B14,'Aceite de Oliva'!$A$259:$A$285,0),MATCH(I$5,'Aceite de Oliva'!$A$259:$ACR$259,0))</f>
        <v>1.49</v>
      </c>
      <c r="J14" s="32">
        <f>INDEX('Aceite de Oliva'!$A$259:$ACR$285,MATCH($B14,'Aceite de Oliva'!$A$259:$A$285,0),MATCH(J$5,'Aceite de Oliva'!$A$259:$ACR$259,0))</f>
        <v>0.53</v>
      </c>
      <c r="K14" s="32">
        <f>INDEX('Aceite de Oliva'!$A$259:$ACR$285,MATCH($B14,'Aceite de Oliva'!$A$259:$A$285,0),MATCH(K$5,'Aceite de Oliva'!$A$259:$ACR$259,0))</f>
        <v>1.25</v>
      </c>
      <c r="L14" s="32">
        <f>INDEX('Aceite de Oliva'!$A$259:$ACR$285,MATCH($B14,'Aceite de Oliva'!$A$259:$A$285,0),MATCH(L$5,'Aceite de Oliva'!$A$259:$ACR$259,0))</f>
        <v>0.32</v>
      </c>
      <c r="M14" s="32">
        <f>INDEX('Aceite de Oliva'!$A$259:$ACR$285,MATCH($B14,'Aceite de Oliva'!$A$259:$A$285,0),MATCH(M$5,'Aceite de Oliva'!$A$259:$ACR$259,0))</f>
        <v>0.79</v>
      </c>
      <c r="N14" s="32">
        <f>INDEX('Aceite de Oliva'!$A$259:$ACR$285,MATCH($B14,'Aceite de Oliva'!$A$259:$A$285,0),MATCH(N$5,'Aceite de Oliva'!$A$259:$ACR$259,0))</f>
        <v>14.45</v>
      </c>
      <c r="O14" s="32">
        <f>INDEX('Aceite de Oliva'!$A$259:$ACR$285,MATCH($B14,'Aceite de Oliva'!$A$259:$A$285,0),MATCH(O$5,'Aceite de Oliva'!$A$259:$ACR$259,0))</f>
        <v>57.11</v>
      </c>
      <c r="P14" s="32">
        <f>INDEX('Aceite de Oliva'!$A$259:$ACR$285,MATCH($B14,'Aceite de Oliva'!$A$259:$A$285,0),MATCH(P$5,'Aceite de Oliva'!$A$259:$ACR$259,0))</f>
        <v>21.93</v>
      </c>
    </row>
    <row r="15" spans="2:17" x14ac:dyDescent="0.25">
      <c r="B15" s="11">
        <f t="shared" si="1"/>
        <v>6</v>
      </c>
      <c r="C15" s="12">
        <f t="shared" si="2"/>
        <v>6.25</v>
      </c>
      <c r="E15" s="32">
        <f>INDEX('Aceite de Oliva'!$A$259:$ACR$285,MATCH($B15,'Aceite de Oliva'!$A$259:$A$285,0),MATCH(E$5,'Aceite de Oliva'!$A$259:$ACR$259,0))</f>
        <v>0.56000000000000005</v>
      </c>
      <c r="F15" s="32">
        <f>INDEX('Aceite de Oliva'!$A$259:$ACR$285,MATCH($B15,'Aceite de Oliva'!$A$259:$A$285,0),MATCH(F$5,'Aceite de Oliva'!$A$259:$ACR$259,0))</f>
        <v>0.62</v>
      </c>
      <c r="G15" s="32">
        <f>INDEX('Aceite de Oliva'!$A$259:$ACR$285,MATCH($B15,'Aceite de Oliva'!$A$259:$A$285,0),MATCH(G$5,'Aceite de Oliva'!$A$259:$ACR$259,0))</f>
        <v>1.42</v>
      </c>
      <c r="H15" s="32">
        <f>INDEX('Aceite de Oliva'!$A$259:$ACR$285,MATCH($B15,'Aceite de Oliva'!$A$259:$A$285,0),MATCH(H$5,'Aceite de Oliva'!$A$259:$ACR$259,0))</f>
        <v>0.63000000000000012</v>
      </c>
      <c r="I15" s="32">
        <f>INDEX('Aceite de Oliva'!$A$259:$ACR$285,MATCH($B15,'Aceite de Oliva'!$A$259:$A$285,0),MATCH(I$5,'Aceite de Oliva'!$A$259:$ACR$259,0))</f>
        <v>0.32</v>
      </c>
      <c r="J15" s="32">
        <f>INDEX('Aceite de Oliva'!$A$259:$ACR$285,MATCH($B15,'Aceite de Oliva'!$A$259:$A$285,0),MATCH(J$5,'Aceite de Oliva'!$A$259:$ACR$259,0))</f>
        <v>0.43999999999999995</v>
      </c>
      <c r="K15" s="32">
        <f>INDEX('Aceite de Oliva'!$A$259:$ACR$285,MATCH($B15,'Aceite de Oliva'!$A$259:$A$285,0),MATCH(K$5,'Aceite de Oliva'!$A$259:$ACR$259,0))</f>
        <v>0.34</v>
      </c>
      <c r="L15" s="32">
        <f>INDEX('Aceite de Oliva'!$A$259:$ACR$285,MATCH($B15,'Aceite de Oliva'!$A$259:$A$285,0),MATCH(L$5,'Aceite de Oliva'!$A$259:$ACR$259,0))</f>
        <v>0.61</v>
      </c>
      <c r="M15" s="32">
        <f>INDEX('Aceite de Oliva'!$A$259:$ACR$285,MATCH($B15,'Aceite de Oliva'!$A$259:$A$285,0),MATCH(M$5,'Aceite de Oliva'!$A$259:$ACR$259,0))</f>
        <v>0.23</v>
      </c>
      <c r="N15" s="32">
        <f>INDEX('Aceite de Oliva'!$A$259:$ACR$285,MATCH($B15,'Aceite de Oliva'!$A$259:$A$285,0),MATCH(N$5,'Aceite de Oliva'!$A$259:$ACR$259,0))</f>
        <v>1.1300000000000001</v>
      </c>
      <c r="O15" s="32">
        <f>INDEX('Aceite de Oliva'!$A$259:$ACR$285,MATCH($B15,'Aceite de Oliva'!$A$259:$A$285,0),MATCH(O$5,'Aceite de Oliva'!$A$259:$ACR$259,0))</f>
        <v>2.2999999999999998</v>
      </c>
      <c r="P15" s="32">
        <f>INDEX('Aceite de Oliva'!$A$259:$ACR$285,MATCH($B15,'Aceite de Oliva'!$A$259:$A$285,0),MATCH(P$5,'Aceite de Oliva'!$A$259:$ACR$259,0))</f>
        <v>2</v>
      </c>
    </row>
    <row r="16" spans="2:17" x14ac:dyDescent="0.25">
      <c r="B16" s="11">
        <f t="shared" si="1"/>
        <v>6.25</v>
      </c>
      <c r="C16" s="12">
        <f t="shared" si="2"/>
        <v>6.5</v>
      </c>
      <c r="E16" s="32">
        <f>INDEX('Aceite de Oliva'!$A$259:$ACR$285,MATCH($B16,'Aceite de Oliva'!$A$259:$A$285,0),MATCH(E$5,'Aceite de Oliva'!$A$259:$ACR$259,0))</f>
        <v>1.47</v>
      </c>
      <c r="F16" s="32">
        <f>INDEX('Aceite de Oliva'!$A$259:$ACR$285,MATCH($B16,'Aceite de Oliva'!$A$259:$A$285,0),MATCH(F$5,'Aceite de Oliva'!$A$259:$ACR$259,0))</f>
        <v>1.1300000000000001</v>
      </c>
      <c r="G16" s="32">
        <f>INDEX('Aceite de Oliva'!$A$259:$ACR$285,MATCH($B16,'Aceite de Oliva'!$A$259:$A$285,0),MATCH(G$5,'Aceite de Oliva'!$A$259:$ACR$259,0))</f>
        <v>1.96</v>
      </c>
      <c r="H16" s="32">
        <f>INDEX('Aceite de Oliva'!$A$259:$ACR$285,MATCH($B16,'Aceite de Oliva'!$A$259:$A$285,0),MATCH(H$5,'Aceite de Oliva'!$A$259:$ACR$259,0))</f>
        <v>1.3199999999999998</v>
      </c>
      <c r="I16" s="32">
        <f>INDEX('Aceite de Oliva'!$A$259:$ACR$285,MATCH($B16,'Aceite de Oliva'!$A$259:$A$285,0),MATCH(I$5,'Aceite de Oliva'!$A$259:$ACR$259,0))</f>
        <v>0.73</v>
      </c>
      <c r="J16" s="32">
        <f>INDEX('Aceite de Oliva'!$A$259:$ACR$285,MATCH($B16,'Aceite de Oliva'!$A$259:$A$285,0),MATCH(J$5,'Aceite de Oliva'!$A$259:$ACR$259,0))</f>
        <v>0.92999999999999994</v>
      </c>
      <c r="K16" s="32">
        <f>INDEX('Aceite de Oliva'!$A$259:$ACR$285,MATCH($B16,'Aceite de Oliva'!$A$259:$A$285,0),MATCH(K$5,'Aceite de Oliva'!$A$259:$ACR$259,0))</f>
        <v>2.21</v>
      </c>
      <c r="L16" s="32">
        <f>INDEX('Aceite de Oliva'!$A$259:$ACR$285,MATCH($B16,'Aceite de Oliva'!$A$259:$A$285,0),MATCH(L$5,'Aceite de Oliva'!$A$259:$ACR$259,0))</f>
        <v>2.19</v>
      </c>
      <c r="M16" s="32">
        <f>INDEX('Aceite de Oliva'!$A$259:$ACR$285,MATCH($B16,'Aceite de Oliva'!$A$259:$A$285,0),MATCH(M$5,'Aceite de Oliva'!$A$259:$ACR$259,0))</f>
        <v>7.96</v>
      </c>
      <c r="N16" s="32">
        <f>INDEX('Aceite de Oliva'!$A$259:$ACR$285,MATCH($B16,'Aceite de Oliva'!$A$259:$A$285,0),MATCH(N$5,'Aceite de Oliva'!$A$259:$ACR$259,0))</f>
        <v>14.11</v>
      </c>
      <c r="O16" s="32">
        <f>INDEX('Aceite de Oliva'!$A$259:$ACR$285,MATCH($B16,'Aceite de Oliva'!$A$259:$A$285,0),MATCH(O$5,'Aceite de Oliva'!$A$259:$ACR$259,0))</f>
        <v>2.92</v>
      </c>
      <c r="P16" s="32">
        <f>INDEX('Aceite de Oliva'!$A$259:$ACR$285,MATCH($B16,'Aceite de Oliva'!$A$259:$A$285,0),MATCH(P$5,'Aceite de Oliva'!$A$259:$ACR$259,0))</f>
        <v>1.56</v>
      </c>
    </row>
    <row r="17" spans="2:16" x14ac:dyDescent="0.25">
      <c r="B17" s="11">
        <f t="shared" si="1"/>
        <v>6.5</v>
      </c>
      <c r="C17" s="12">
        <f t="shared" si="2"/>
        <v>6.75</v>
      </c>
      <c r="E17" s="32">
        <f>INDEX('Aceite de Oliva'!$A$259:$ACR$285,MATCH($B17,'Aceite de Oliva'!$A$259:$A$285,0),MATCH(E$5,'Aceite de Oliva'!$A$259:$ACR$259,0))</f>
        <v>1.56</v>
      </c>
      <c r="F17" s="32">
        <f>INDEX('Aceite de Oliva'!$A$259:$ACR$285,MATCH($B17,'Aceite de Oliva'!$A$259:$A$285,0),MATCH(F$5,'Aceite de Oliva'!$A$259:$ACR$259,0))</f>
        <v>0.86</v>
      </c>
      <c r="G17" s="32">
        <f>INDEX('Aceite de Oliva'!$A$259:$ACR$285,MATCH($B17,'Aceite de Oliva'!$A$259:$A$285,0),MATCH(G$5,'Aceite de Oliva'!$A$259:$ACR$259,0))</f>
        <v>0.53</v>
      </c>
      <c r="H17" s="32">
        <f>INDEX('Aceite de Oliva'!$A$259:$ACR$285,MATCH($B17,'Aceite de Oliva'!$A$259:$A$285,0),MATCH(H$5,'Aceite de Oliva'!$A$259:$ACR$259,0))</f>
        <v>0.82000000000000006</v>
      </c>
      <c r="I17" s="32">
        <f>INDEX('Aceite de Oliva'!$A$259:$ACR$285,MATCH($B17,'Aceite de Oliva'!$A$259:$A$285,0),MATCH(I$5,'Aceite de Oliva'!$A$259:$ACR$259,0))</f>
        <v>0.77</v>
      </c>
      <c r="J17" s="32">
        <f>INDEX('Aceite de Oliva'!$A$259:$ACR$285,MATCH($B17,'Aceite de Oliva'!$A$259:$A$285,0),MATCH(J$5,'Aceite de Oliva'!$A$259:$ACR$259,0))</f>
        <v>0.89999999999999991</v>
      </c>
      <c r="K17" s="32">
        <f>INDEX('Aceite de Oliva'!$A$259:$ACR$285,MATCH($B17,'Aceite de Oliva'!$A$259:$A$285,0),MATCH(K$5,'Aceite de Oliva'!$A$259:$ACR$259,0))</f>
        <v>5.55</v>
      </c>
      <c r="L17" s="32">
        <f>INDEX('Aceite de Oliva'!$A$259:$ACR$285,MATCH($B17,'Aceite de Oliva'!$A$259:$A$285,0),MATCH(L$5,'Aceite de Oliva'!$A$259:$ACR$259,0))</f>
        <v>11.35</v>
      </c>
      <c r="M17" s="32">
        <f>INDEX('Aceite de Oliva'!$A$259:$ACR$285,MATCH($B17,'Aceite de Oliva'!$A$259:$A$285,0),MATCH(M$5,'Aceite de Oliva'!$A$259:$ACR$259,0))</f>
        <v>7.2900000000000009</v>
      </c>
      <c r="N17" s="32">
        <f>INDEX('Aceite de Oliva'!$A$259:$ACR$285,MATCH($B17,'Aceite de Oliva'!$A$259:$A$285,0),MATCH(N$5,'Aceite de Oliva'!$A$259:$ACR$259,0))</f>
        <v>8.629999999999999</v>
      </c>
      <c r="O17" s="32">
        <f>INDEX('Aceite de Oliva'!$A$259:$ACR$285,MATCH($B17,'Aceite de Oliva'!$A$259:$A$285,0),MATCH(O$5,'Aceite de Oliva'!$A$259:$ACR$259,0))</f>
        <v>4.2699999999999996</v>
      </c>
      <c r="P17" s="32">
        <f>INDEX('Aceite de Oliva'!$A$259:$ACR$285,MATCH($B17,'Aceite de Oliva'!$A$259:$A$285,0),MATCH(P$5,'Aceite de Oliva'!$A$259:$ACR$259,0))</f>
        <v>0.73</v>
      </c>
    </row>
    <row r="18" spans="2:16" x14ac:dyDescent="0.25">
      <c r="B18" s="11">
        <f t="shared" si="1"/>
        <v>6.75</v>
      </c>
      <c r="C18" s="12">
        <f t="shared" si="2"/>
        <v>7</v>
      </c>
      <c r="E18" s="32">
        <f>INDEX('Aceite de Oliva'!$A$259:$ACR$285,MATCH($B18,'Aceite de Oliva'!$A$259:$A$285,0),MATCH(E$5,'Aceite de Oliva'!$A$259:$ACR$259,0))</f>
        <v>1.01</v>
      </c>
      <c r="F18" s="32">
        <f>INDEX('Aceite de Oliva'!$A$259:$ACR$285,MATCH($B18,'Aceite de Oliva'!$A$259:$A$285,0),MATCH(F$5,'Aceite de Oliva'!$A$259:$ACR$259,0))</f>
        <v>0.97000000000000008</v>
      </c>
      <c r="G18" s="32">
        <f>INDEX('Aceite de Oliva'!$A$259:$ACR$285,MATCH($B18,'Aceite de Oliva'!$A$259:$A$285,0),MATCH(G$5,'Aceite de Oliva'!$A$259:$ACR$259,0))</f>
        <v>2.86</v>
      </c>
      <c r="H18" s="32">
        <f>INDEX('Aceite de Oliva'!$A$259:$ACR$285,MATCH($B18,'Aceite de Oliva'!$A$259:$A$285,0),MATCH(H$5,'Aceite de Oliva'!$A$259:$ACR$259,0))</f>
        <v>5.26</v>
      </c>
      <c r="I18" s="32">
        <f>INDEX('Aceite de Oliva'!$A$259:$ACR$285,MATCH($B18,'Aceite de Oliva'!$A$259:$A$285,0),MATCH(I$5,'Aceite de Oliva'!$A$259:$ACR$259,0))</f>
        <v>4.5999999999999996</v>
      </c>
      <c r="J18" s="32">
        <f>INDEX('Aceite de Oliva'!$A$259:$ACR$285,MATCH($B18,'Aceite de Oliva'!$A$259:$A$285,0),MATCH(J$5,'Aceite de Oliva'!$A$259:$ACR$259,0))</f>
        <v>2.67</v>
      </c>
      <c r="K18" s="32">
        <f>INDEX('Aceite de Oliva'!$A$259:$ACR$285,MATCH($B18,'Aceite de Oliva'!$A$259:$A$285,0),MATCH(K$5,'Aceite de Oliva'!$A$259:$ACR$259,0))</f>
        <v>25.299999999999997</v>
      </c>
      <c r="L18" s="32">
        <f>INDEX('Aceite de Oliva'!$A$259:$ACR$285,MATCH($B18,'Aceite de Oliva'!$A$259:$A$285,0),MATCH(L$5,'Aceite de Oliva'!$A$259:$ACR$259,0))</f>
        <v>54.36</v>
      </c>
      <c r="M18" s="32">
        <f>INDEX('Aceite de Oliva'!$A$259:$ACR$285,MATCH($B18,'Aceite de Oliva'!$A$259:$A$285,0),MATCH(M$5,'Aceite de Oliva'!$A$259:$ACR$259,0))</f>
        <v>44.9</v>
      </c>
      <c r="N18" s="32">
        <f>INDEX('Aceite de Oliva'!$A$259:$ACR$285,MATCH($B18,'Aceite de Oliva'!$A$259:$A$285,0),MATCH(N$5,'Aceite de Oliva'!$A$259:$ACR$259,0))</f>
        <v>36.94</v>
      </c>
      <c r="O18" s="32">
        <f>INDEX('Aceite de Oliva'!$A$259:$ACR$285,MATCH($B18,'Aceite de Oliva'!$A$259:$A$285,0),MATCH(O$5,'Aceite de Oliva'!$A$259:$ACR$259,0))</f>
        <v>4.41</v>
      </c>
      <c r="P18" s="32">
        <f>INDEX('Aceite de Oliva'!$A$259:$ACR$285,MATCH($B18,'Aceite de Oliva'!$A$259:$A$285,0),MATCH(P$5,'Aceite de Oliva'!$A$259:$ACR$259,0))</f>
        <v>3.27</v>
      </c>
    </row>
    <row r="19" spans="2:16" x14ac:dyDescent="0.25">
      <c r="B19" s="11">
        <f t="shared" si="1"/>
        <v>7</v>
      </c>
      <c r="C19" s="12">
        <f t="shared" si="2"/>
        <v>7.25</v>
      </c>
      <c r="E19" s="32">
        <f>INDEX('Aceite de Oliva'!$A$259:$ACR$285,MATCH($B19,'Aceite de Oliva'!$A$259:$A$285,0),MATCH(E$5,'Aceite de Oliva'!$A$259:$ACR$259,0))</f>
        <v>1.37</v>
      </c>
      <c r="F19" s="32">
        <f>INDEX('Aceite de Oliva'!$A$259:$ACR$285,MATCH($B19,'Aceite de Oliva'!$A$259:$A$285,0),MATCH(F$5,'Aceite de Oliva'!$A$259:$ACR$259,0))</f>
        <v>1.69</v>
      </c>
      <c r="G19" s="32">
        <f>INDEX('Aceite de Oliva'!$A$259:$ACR$285,MATCH($B19,'Aceite de Oliva'!$A$259:$A$285,0),MATCH(G$5,'Aceite de Oliva'!$A$259:$ACR$259,0))</f>
        <v>3.76</v>
      </c>
      <c r="H19" s="32">
        <f>INDEX('Aceite de Oliva'!$A$259:$ACR$285,MATCH($B19,'Aceite de Oliva'!$A$259:$A$285,0),MATCH(H$5,'Aceite de Oliva'!$A$259:$ACR$259,0))</f>
        <v>3.16</v>
      </c>
      <c r="I19" s="32">
        <f>INDEX('Aceite de Oliva'!$A$259:$ACR$285,MATCH($B19,'Aceite de Oliva'!$A$259:$A$285,0),MATCH(I$5,'Aceite de Oliva'!$A$259:$ACR$259,0))</f>
        <v>2.2999999999999998</v>
      </c>
      <c r="J19" s="32">
        <f>INDEX('Aceite de Oliva'!$A$259:$ACR$285,MATCH($B19,'Aceite de Oliva'!$A$259:$A$285,0),MATCH(J$5,'Aceite de Oliva'!$A$259:$ACR$259,0))</f>
        <v>3.9000000000000004</v>
      </c>
      <c r="K19" s="32">
        <f>INDEX('Aceite de Oliva'!$A$259:$ACR$285,MATCH($B19,'Aceite de Oliva'!$A$259:$A$285,0),MATCH(K$5,'Aceite de Oliva'!$A$259:$ACR$259,0))</f>
        <v>2.9400000000000004</v>
      </c>
      <c r="L19" s="32">
        <f>INDEX('Aceite de Oliva'!$A$259:$ACR$285,MATCH($B19,'Aceite de Oliva'!$A$259:$A$285,0),MATCH(L$5,'Aceite de Oliva'!$A$259:$ACR$259,0))</f>
        <v>4.28</v>
      </c>
      <c r="M19" s="32">
        <f>INDEX('Aceite de Oliva'!$A$259:$ACR$285,MATCH($B19,'Aceite de Oliva'!$A$259:$A$285,0),MATCH(M$5,'Aceite de Oliva'!$A$259:$ACR$259,0))</f>
        <v>13.650000000000002</v>
      </c>
      <c r="N19" s="32">
        <f>INDEX('Aceite de Oliva'!$A$259:$ACR$285,MATCH($B19,'Aceite de Oliva'!$A$259:$A$285,0),MATCH(N$5,'Aceite de Oliva'!$A$259:$ACR$259,0))</f>
        <v>1.6099999999999999</v>
      </c>
      <c r="O19" s="32">
        <f>INDEX('Aceite de Oliva'!$A$259:$ACR$285,MATCH($B19,'Aceite de Oliva'!$A$259:$A$285,0),MATCH(O$5,'Aceite de Oliva'!$A$259:$ACR$259,0))</f>
        <v>0.85</v>
      </c>
      <c r="P19" s="32">
        <f>INDEX('Aceite de Oliva'!$A$259:$ACR$285,MATCH($B19,'Aceite de Oliva'!$A$259:$A$285,0),MATCH(P$5,'Aceite de Oliva'!$A$259:$ACR$259,0))</f>
        <v>0.36</v>
      </c>
    </row>
    <row r="20" spans="2:16" x14ac:dyDescent="0.25">
      <c r="B20" s="11">
        <f t="shared" si="1"/>
        <v>7.25</v>
      </c>
      <c r="C20" s="12">
        <f t="shared" si="2"/>
        <v>7.5</v>
      </c>
      <c r="E20" s="32">
        <f>INDEX('Aceite de Oliva'!$A$259:$ACR$285,MATCH($B20,'Aceite de Oliva'!$A$259:$A$285,0),MATCH(E$5,'Aceite de Oliva'!$A$259:$ACR$259,0))</f>
        <v>1.1099999999999999</v>
      </c>
      <c r="F20" s="32">
        <f>INDEX('Aceite de Oliva'!$A$259:$ACR$285,MATCH($B20,'Aceite de Oliva'!$A$259:$A$285,0),MATCH(F$5,'Aceite de Oliva'!$A$259:$ACR$259,0))</f>
        <v>1.2500000000000002</v>
      </c>
      <c r="G20" s="32">
        <f>INDEX('Aceite de Oliva'!$A$259:$ACR$285,MATCH($B20,'Aceite de Oliva'!$A$259:$A$285,0),MATCH(G$5,'Aceite de Oliva'!$A$259:$ACR$259,0))</f>
        <v>0.64</v>
      </c>
      <c r="H20" s="32">
        <f>INDEX('Aceite de Oliva'!$A$259:$ACR$285,MATCH($B20,'Aceite de Oliva'!$A$259:$A$285,0),MATCH(H$5,'Aceite de Oliva'!$A$259:$ACR$259,0))</f>
        <v>0.8600000000000001</v>
      </c>
      <c r="I20" s="32">
        <f>INDEX('Aceite de Oliva'!$A$259:$ACR$285,MATCH($B20,'Aceite de Oliva'!$A$259:$A$285,0),MATCH(I$5,'Aceite de Oliva'!$A$259:$ACR$259,0))</f>
        <v>0.86</v>
      </c>
      <c r="J20" s="32">
        <f>INDEX('Aceite de Oliva'!$A$259:$ACR$285,MATCH($B20,'Aceite de Oliva'!$A$259:$A$285,0),MATCH(J$5,'Aceite de Oliva'!$A$259:$ACR$259,0))</f>
        <v>3.91</v>
      </c>
      <c r="K20" s="32">
        <f>INDEX('Aceite de Oliva'!$A$259:$ACR$285,MATCH($B20,'Aceite de Oliva'!$A$259:$A$285,0),MATCH(K$5,'Aceite de Oliva'!$A$259:$ACR$259,0))</f>
        <v>5.7600000000000007</v>
      </c>
      <c r="L20" s="32">
        <f>INDEX('Aceite de Oliva'!$A$259:$ACR$285,MATCH($B20,'Aceite de Oliva'!$A$259:$A$285,0),MATCH(L$5,'Aceite de Oliva'!$A$259:$ACR$259,0))</f>
        <v>3.2900000000000005</v>
      </c>
      <c r="M20" s="32">
        <f>INDEX('Aceite de Oliva'!$A$259:$ACR$285,MATCH($B20,'Aceite de Oliva'!$A$259:$A$285,0),MATCH(M$5,'Aceite de Oliva'!$A$259:$ACR$259,0))</f>
        <v>1.69</v>
      </c>
      <c r="N20" s="32">
        <f>INDEX('Aceite de Oliva'!$A$259:$ACR$285,MATCH($B20,'Aceite de Oliva'!$A$259:$A$285,0),MATCH(N$5,'Aceite de Oliva'!$A$259:$ACR$259,0))</f>
        <v>1.05</v>
      </c>
      <c r="O20" s="32">
        <f>INDEX('Aceite de Oliva'!$A$259:$ACR$285,MATCH($B20,'Aceite de Oliva'!$A$259:$A$285,0),MATCH(O$5,'Aceite de Oliva'!$A$259:$ACR$259,0))</f>
        <v>1.5600000000000003</v>
      </c>
      <c r="P20" s="32">
        <f>INDEX('Aceite de Oliva'!$A$259:$ACR$285,MATCH($B20,'Aceite de Oliva'!$A$259:$A$285,0),MATCH(P$5,'Aceite de Oliva'!$A$259:$ACR$259,0))</f>
        <v>0.81</v>
      </c>
    </row>
    <row r="21" spans="2:16" x14ac:dyDescent="0.25">
      <c r="B21" s="11">
        <f t="shared" si="1"/>
        <v>7.5</v>
      </c>
      <c r="C21" s="12">
        <f t="shared" si="2"/>
        <v>7.75</v>
      </c>
      <c r="E21" s="32">
        <f>INDEX('Aceite de Oliva'!$A$259:$ACR$285,MATCH($B21,'Aceite de Oliva'!$A$259:$A$285,0),MATCH(E$5,'Aceite de Oliva'!$A$259:$ACR$259,0))</f>
        <v>2.1199999999999997</v>
      </c>
      <c r="F21" s="32">
        <f>INDEX('Aceite de Oliva'!$A$259:$ACR$285,MATCH($B21,'Aceite de Oliva'!$A$259:$A$285,0),MATCH(F$5,'Aceite de Oliva'!$A$259:$ACR$259,0))</f>
        <v>0.74</v>
      </c>
      <c r="G21" s="32">
        <f>INDEX('Aceite de Oliva'!$A$259:$ACR$285,MATCH($B21,'Aceite de Oliva'!$A$259:$A$285,0),MATCH(G$5,'Aceite de Oliva'!$A$259:$ACR$259,0))</f>
        <v>0.98</v>
      </c>
      <c r="H21" s="32">
        <f>INDEX('Aceite de Oliva'!$A$259:$ACR$285,MATCH($B21,'Aceite de Oliva'!$A$259:$A$285,0),MATCH(H$5,'Aceite de Oliva'!$A$259:$ACR$259,0))</f>
        <v>1.69</v>
      </c>
      <c r="I21" s="32">
        <f>INDEX('Aceite de Oliva'!$A$259:$ACR$285,MATCH($B21,'Aceite de Oliva'!$A$259:$A$285,0),MATCH(I$5,'Aceite de Oliva'!$A$259:$ACR$259,0))</f>
        <v>4.13</v>
      </c>
      <c r="J21" s="32">
        <f>INDEX('Aceite de Oliva'!$A$259:$ACR$285,MATCH($B21,'Aceite de Oliva'!$A$259:$A$285,0),MATCH(J$5,'Aceite de Oliva'!$A$259:$ACR$259,0))</f>
        <v>52.14</v>
      </c>
      <c r="K21" s="32">
        <f>INDEX('Aceite de Oliva'!$A$259:$ACR$285,MATCH($B21,'Aceite de Oliva'!$A$259:$A$285,0),MATCH(K$5,'Aceite de Oliva'!$A$259:$ACR$259,0))</f>
        <v>33.39</v>
      </c>
      <c r="L21" s="32">
        <f>INDEX('Aceite de Oliva'!$A$259:$ACR$285,MATCH($B21,'Aceite de Oliva'!$A$259:$A$285,0),MATCH(L$5,'Aceite de Oliva'!$A$259:$ACR$259,0))</f>
        <v>3.4200000000000004</v>
      </c>
      <c r="M21" s="32">
        <f>INDEX('Aceite de Oliva'!$A$259:$ACR$285,MATCH($B21,'Aceite de Oliva'!$A$259:$A$285,0),MATCH(M$5,'Aceite de Oliva'!$A$259:$ACR$259,0))</f>
        <v>3.11</v>
      </c>
      <c r="N21" s="32">
        <f>INDEX('Aceite de Oliva'!$A$259:$ACR$285,MATCH($B21,'Aceite de Oliva'!$A$259:$A$285,0),MATCH(N$5,'Aceite de Oliva'!$A$259:$ACR$259,0))</f>
        <v>1.07</v>
      </c>
      <c r="O21" s="32">
        <f>INDEX('Aceite de Oliva'!$A$259:$ACR$285,MATCH($B21,'Aceite de Oliva'!$A$259:$A$285,0),MATCH(O$5,'Aceite de Oliva'!$A$259:$ACR$259,0))</f>
        <v>0.75</v>
      </c>
      <c r="P21" s="32">
        <f>INDEX('Aceite de Oliva'!$A$259:$ACR$285,MATCH($B21,'Aceite de Oliva'!$A$259:$A$285,0),MATCH(P$5,'Aceite de Oliva'!$A$259:$ACR$259,0))</f>
        <v>0.52</v>
      </c>
    </row>
    <row r="22" spans="2:16" x14ac:dyDescent="0.25">
      <c r="B22" s="11">
        <f t="shared" si="1"/>
        <v>7.75</v>
      </c>
      <c r="C22" s="12">
        <f t="shared" si="2"/>
        <v>8</v>
      </c>
      <c r="E22" s="32">
        <f>INDEX('Aceite de Oliva'!$A$259:$ACR$285,MATCH($B22,'Aceite de Oliva'!$A$259:$A$285,0),MATCH(E$5,'Aceite de Oliva'!$A$259:$ACR$259,0))</f>
        <v>8.3000000000000007</v>
      </c>
      <c r="F22" s="32">
        <f>INDEX('Aceite de Oliva'!$A$259:$ACR$285,MATCH($B22,'Aceite de Oliva'!$A$259:$A$285,0),MATCH(F$5,'Aceite de Oliva'!$A$259:$ACR$259,0))</f>
        <v>1.88</v>
      </c>
      <c r="G22" s="32">
        <f>INDEX('Aceite de Oliva'!$A$259:$ACR$285,MATCH($B22,'Aceite de Oliva'!$A$259:$A$285,0),MATCH(G$5,'Aceite de Oliva'!$A$259:$ACR$259,0))</f>
        <v>1.44</v>
      </c>
      <c r="H22" s="32">
        <f>INDEX('Aceite de Oliva'!$A$259:$ACR$285,MATCH($B22,'Aceite de Oliva'!$A$259:$A$285,0),MATCH(H$5,'Aceite de Oliva'!$A$259:$ACR$259,0))</f>
        <v>10.06</v>
      </c>
      <c r="I22" s="32">
        <f>INDEX('Aceite de Oliva'!$A$259:$ACR$285,MATCH($B22,'Aceite de Oliva'!$A$259:$A$285,0),MATCH(I$5,'Aceite de Oliva'!$A$259:$ACR$259,0))</f>
        <v>20.87</v>
      </c>
      <c r="J22" s="32">
        <f>INDEX('Aceite de Oliva'!$A$259:$ACR$285,MATCH($B22,'Aceite de Oliva'!$A$259:$A$285,0),MATCH(J$5,'Aceite de Oliva'!$A$259:$ACR$259,0))</f>
        <v>8.6900000000000013</v>
      </c>
      <c r="K22" s="32">
        <f>INDEX('Aceite de Oliva'!$A$259:$ACR$285,MATCH($B22,'Aceite de Oliva'!$A$259:$A$285,0),MATCH(K$5,'Aceite de Oliva'!$A$259:$ACR$259,0))</f>
        <v>3.9</v>
      </c>
      <c r="L22" s="32">
        <f>INDEX('Aceite de Oliva'!$A$259:$ACR$285,MATCH($B22,'Aceite de Oliva'!$A$259:$A$285,0),MATCH(L$5,'Aceite de Oliva'!$A$259:$ACR$259,0))</f>
        <v>1.8800000000000001</v>
      </c>
      <c r="M22" s="32">
        <f>INDEX('Aceite de Oliva'!$A$259:$ACR$285,MATCH($B22,'Aceite de Oliva'!$A$259:$A$285,0),MATCH(M$5,'Aceite de Oliva'!$A$259:$ACR$259,0))</f>
        <v>2.33</v>
      </c>
      <c r="N22" s="32">
        <f>INDEX('Aceite de Oliva'!$A$259:$ACR$285,MATCH($B22,'Aceite de Oliva'!$A$259:$A$285,0),MATCH(N$5,'Aceite de Oliva'!$A$259:$ACR$259,0))</f>
        <v>1.59</v>
      </c>
      <c r="O22" s="32">
        <f>INDEX('Aceite de Oliva'!$A$259:$ACR$285,MATCH($B22,'Aceite de Oliva'!$A$259:$A$285,0),MATCH(O$5,'Aceite de Oliva'!$A$259:$ACR$259,0))</f>
        <v>1.4300000000000002</v>
      </c>
      <c r="P22" s="32">
        <f>INDEX('Aceite de Oliva'!$A$259:$ACR$285,MATCH($B22,'Aceite de Oliva'!$A$259:$A$285,0),MATCH(P$5,'Aceite de Oliva'!$A$259:$ACR$259,0))</f>
        <v>0.89</v>
      </c>
    </row>
    <row r="23" spans="2:16" x14ac:dyDescent="0.25">
      <c r="B23" s="11">
        <f t="shared" si="1"/>
        <v>8</v>
      </c>
      <c r="C23" s="12">
        <f t="shared" si="2"/>
        <v>8.25</v>
      </c>
      <c r="E23" s="32">
        <f>INDEX('Aceite de Oliva'!$A$259:$ACR$285,MATCH($B23,'Aceite de Oliva'!$A$259:$A$285,0),MATCH(E$5,'Aceite de Oliva'!$A$259:$ACR$259,0))</f>
        <v>5.57</v>
      </c>
      <c r="F23" s="32">
        <f>INDEX('Aceite de Oliva'!$A$259:$ACR$285,MATCH($B23,'Aceite de Oliva'!$A$259:$A$285,0),MATCH(F$5,'Aceite de Oliva'!$A$259:$ACR$259,0))</f>
        <v>1.82</v>
      </c>
      <c r="G23" s="32">
        <f>INDEX('Aceite de Oliva'!$A$259:$ACR$285,MATCH($B23,'Aceite de Oliva'!$A$259:$A$285,0),MATCH(G$5,'Aceite de Oliva'!$A$259:$ACR$259,0))</f>
        <v>3.49</v>
      </c>
      <c r="H23" s="32">
        <f>INDEX('Aceite de Oliva'!$A$259:$ACR$285,MATCH($B23,'Aceite de Oliva'!$A$259:$A$285,0),MATCH(H$5,'Aceite de Oliva'!$A$259:$ACR$259,0))</f>
        <v>10.27</v>
      </c>
      <c r="I23" s="32">
        <f>INDEX('Aceite de Oliva'!$A$259:$ACR$285,MATCH($B23,'Aceite de Oliva'!$A$259:$A$285,0),MATCH(I$5,'Aceite de Oliva'!$A$259:$ACR$259,0))</f>
        <v>29.589999999999996</v>
      </c>
      <c r="J23" s="32">
        <f>INDEX('Aceite de Oliva'!$A$259:$ACR$285,MATCH($B23,'Aceite de Oliva'!$A$259:$A$285,0),MATCH(J$5,'Aceite de Oliva'!$A$259:$ACR$259,0))</f>
        <v>4.37</v>
      </c>
      <c r="K23" s="32">
        <f>INDEX('Aceite de Oliva'!$A$259:$ACR$285,MATCH($B23,'Aceite de Oliva'!$A$259:$A$285,0),MATCH(K$5,'Aceite de Oliva'!$A$259:$ACR$259,0))</f>
        <v>0.7</v>
      </c>
      <c r="L23" s="32">
        <f>INDEX('Aceite de Oliva'!$A$259:$ACR$285,MATCH($B23,'Aceite de Oliva'!$A$259:$A$285,0),MATCH(L$5,'Aceite de Oliva'!$A$259:$ACR$259,0))</f>
        <v>0.32</v>
      </c>
      <c r="M23" s="32">
        <f>INDEX('Aceite de Oliva'!$A$259:$ACR$285,MATCH($B23,'Aceite de Oliva'!$A$259:$A$285,0),MATCH(M$5,'Aceite de Oliva'!$A$259:$ACR$259,0))</f>
        <v>0.51</v>
      </c>
      <c r="N23" s="32">
        <f>INDEX('Aceite de Oliva'!$A$259:$ACR$285,MATCH($B23,'Aceite de Oliva'!$A$259:$A$285,0),MATCH(N$5,'Aceite de Oliva'!$A$259:$ACR$259,0))</f>
        <v>0.46</v>
      </c>
      <c r="O23" s="32">
        <f>INDEX('Aceite de Oliva'!$A$259:$ACR$285,MATCH($B23,'Aceite de Oliva'!$A$259:$A$285,0),MATCH(O$5,'Aceite de Oliva'!$A$259:$ACR$259,0))</f>
        <v>0.45999999999999996</v>
      </c>
      <c r="P23" s="32">
        <f>INDEX('Aceite de Oliva'!$A$259:$ACR$285,MATCH($B23,'Aceite de Oliva'!$A$259:$A$285,0),MATCH(P$5,'Aceite de Oliva'!$A$259:$ACR$259,0))</f>
        <v>0.46</v>
      </c>
    </row>
    <row r="24" spans="2:16" x14ac:dyDescent="0.25">
      <c r="B24" s="11">
        <f t="shared" si="1"/>
        <v>8.25</v>
      </c>
      <c r="C24" s="12">
        <f t="shared" si="2"/>
        <v>8.5</v>
      </c>
      <c r="E24" s="32">
        <f>INDEX('Aceite de Oliva'!$A$259:$ACR$285,MATCH($B24,'Aceite de Oliva'!$A$259:$A$285,0),MATCH(E$5,'Aceite de Oliva'!$A$259:$ACR$259,0))</f>
        <v>3.2100000000000004</v>
      </c>
      <c r="F24" s="32">
        <f>INDEX('Aceite de Oliva'!$A$259:$ACR$285,MATCH($B24,'Aceite de Oliva'!$A$259:$A$285,0),MATCH(F$5,'Aceite de Oliva'!$A$259:$ACR$259,0))</f>
        <v>2.3200000000000003</v>
      </c>
      <c r="G24" s="32">
        <f>INDEX('Aceite de Oliva'!$A$259:$ACR$285,MATCH($B24,'Aceite de Oliva'!$A$259:$A$285,0),MATCH(G$5,'Aceite de Oliva'!$A$259:$ACR$259,0))</f>
        <v>0.73</v>
      </c>
      <c r="H24" s="32">
        <f>INDEX('Aceite de Oliva'!$A$259:$ACR$285,MATCH($B24,'Aceite de Oliva'!$A$259:$A$285,0),MATCH(H$5,'Aceite de Oliva'!$A$259:$ACR$259,0))</f>
        <v>1.3900000000000001</v>
      </c>
      <c r="I24" s="32">
        <f>INDEX('Aceite de Oliva'!$A$259:$ACR$285,MATCH($B24,'Aceite de Oliva'!$A$259:$A$285,0),MATCH(I$5,'Aceite de Oliva'!$A$259:$ACR$259,0))</f>
        <v>6.58</v>
      </c>
      <c r="J24" s="32">
        <f>INDEX('Aceite de Oliva'!$A$259:$ACR$285,MATCH($B24,'Aceite de Oliva'!$A$259:$A$285,0),MATCH(J$5,'Aceite de Oliva'!$A$259:$ACR$259,0))</f>
        <v>0.90999999999999992</v>
      </c>
      <c r="K24" s="32">
        <f>INDEX('Aceite de Oliva'!$A$259:$ACR$285,MATCH($B24,'Aceite de Oliva'!$A$259:$A$285,0),MATCH(K$5,'Aceite de Oliva'!$A$259:$ACR$259,0))</f>
        <v>1.1600000000000001</v>
      </c>
      <c r="L24" s="32">
        <f>INDEX('Aceite de Oliva'!$A$259:$ACR$285,MATCH($B24,'Aceite de Oliva'!$A$259:$A$285,0),MATCH(L$5,'Aceite de Oliva'!$A$259:$ACR$259,0))</f>
        <v>1.17</v>
      </c>
      <c r="M24" s="32">
        <f>INDEX('Aceite de Oliva'!$A$259:$ACR$285,MATCH($B24,'Aceite de Oliva'!$A$259:$A$285,0),MATCH(M$5,'Aceite de Oliva'!$A$259:$ACR$259,0))</f>
        <v>0.71000000000000008</v>
      </c>
      <c r="N24" s="32">
        <f>INDEX('Aceite de Oliva'!$A$259:$ACR$285,MATCH($B24,'Aceite de Oliva'!$A$259:$A$285,0),MATCH(N$5,'Aceite de Oliva'!$A$259:$ACR$259,0))</f>
        <v>0.87</v>
      </c>
      <c r="O24" s="32">
        <f>INDEX('Aceite de Oliva'!$A$259:$ACR$285,MATCH($B24,'Aceite de Oliva'!$A$259:$A$285,0),MATCH(O$5,'Aceite de Oliva'!$A$259:$ACR$259,0))</f>
        <v>0.59000000000000008</v>
      </c>
      <c r="P24" s="32">
        <f>INDEX('Aceite de Oliva'!$A$259:$ACR$285,MATCH($B24,'Aceite de Oliva'!$A$259:$A$285,0),MATCH(P$5,'Aceite de Oliva'!$A$259:$ACR$259,0))</f>
        <v>0.64</v>
      </c>
    </row>
    <row r="25" spans="2:16" x14ac:dyDescent="0.25">
      <c r="B25" s="11">
        <f t="shared" si="1"/>
        <v>8.5</v>
      </c>
      <c r="C25" s="12">
        <f t="shared" si="2"/>
        <v>8.75</v>
      </c>
      <c r="E25" s="32">
        <f>INDEX('Aceite de Oliva'!$A$259:$ACR$285,MATCH($B25,'Aceite de Oliva'!$A$259:$A$285,0),MATCH(E$5,'Aceite de Oliva'!$A$259:$ACR$259,0))</f>
        <v>0.65</v>
      </c>
      <c r="F25" s="32">
        <f>INDEX('Aceite de Oliva'!$A$259:$ACR$285,MATCH($B25,'Aceite de Oliva'!$A$259:$A$285,0),MATCH(F$5,'Aceite de Oliva'!$A$259:$ACR$259,0))</f>
        <v>1.4000000000000001</v>
      </c>
      <c r="G25" s="32">
        <f>INDEX('Aceite de Oliva'!$A$259:$ACR$285,MATCH($B25,'Aceite de Oliva'!$A$259:$A$285,0),MATCH(G$5,'Aceite de Oliva'!$A$259:$ACR$259,0))</f>
        <v>1.77</v>
      </c>
      <c r="H25" s="32">
        <f>INDEX('Aceite de Oliva'!$A$259:$ACR$285,MATCH($B25,'Aceite de Oliva'!$A$259:$A$285,0),MATCH(H$5,'Aceite de Oliva'!$A$259:$ACR$259,0))</f>
        <v>3.0199999999999996</v>
      </c>
      <c r="I25" s="32">
        <f>INDEX('Aceite de Oliva'!$A$259:$ACR$285,MATCH($B25,'Aceite de Oliva'!$A$259:$A$285,0),MATCH(I$5,'Aceite de Oliva'!$A$259:$ACR$259,0))</f>
        <v>2.9400000000000004</v>
      </c>
      <c r="J25" s="32">
        <f>INDEX('Aceite de Oliva'!$A$259:$ACR$285,MATCH($B25,'Aceite de Oliva'!$A$259:$A$285,0),MATCH(J$5,'Aceite de Oliva'!$A$259:$ACR$259,0))</f>
        <v>2.83</v>
      </c>
      <c r="K25" s="32">
        <f>INDEX('Aceite de Oliva'!$A$259:$ACR$285,MATCH($B25,'Aceite de Oliva'!$A$259:$A$285,0),MATCH(K$5,'Aceite de Oliva'!$A$259:$ACR$259,0))</f>
        <v>0.44999999999999996</v>
      </c>
      <c r="L25" s="32">
        <f>INDEX('Aceite de Oliva'!$A$259:$ACR$285,MATCH($B25,'Aceite de Oliva'!$A$259:$A$285,0),MATCH(L$5,'Aceite de Oliva'!$A$259:$ACR$259,0))</f>
        <v>1.1000000000000001</v>
      </c>
      <c r="M25" s="32">
        <f>INDEX('Aceite de Oliva'!$A$259:$ACR$285,MATCH($B25,'Aceite de Oliva'!$A$259:$A$285,0),MATCH(M$5,'Aceite de Oliva'!$A$259:$ACR$259,0))</f>
        <v>1.07</v>
      </c>
      <c r="N25" s="32">
        <f>INDEX('Aceite de Oliva'!$A$259:$ACR$285,MATCH($B25,'Aceite de Oliva'!$A$259:$A$285,0),MATCH(N$5,'Aceite de Oliva'!$A$259:$ACR$259,0))</f>
        <v>0.24000000000000002</v>
      </c>
      <c r="O25" s="32">
        <f>INDEX('Aceite de Oliva'!$A$259:$ACR$285,MATCH($B25,'Aceite de Oliva'!$A$259:$A$285,0),MATCH(O$5,'Aceite de Oliva'!$A$259:$ACR$259,0))</f>
        <v>0.69</v>
      </c>
      <c r="P25" s="32">
        <f>INDEX('Aceite de Oliva'!$A$259:$ACR$285,MATCH($B25,'Aceite de Oliva'!$A$259:$A$285,0),MATCH(P$5,'Aceite de Oliva'!$A$259:$ACR$259,0))</f>
        <v>0.08</v>
      </c>
    </row>
    <row r="26" spans="2:16" x14ac:dyDescent="0.25">
      <c r="B26" s="15">
        <f t="shared" si="1"/>
        <v>8.75</v>
      </c>
      <c r="C26" s="12">
        <f t="shared" si="2"/>
        <v>9</v>
      </c>
      <c r="E26" s="32">
        <f>INDEX('Aceite de Oliva'!$A$259:$ACR$285,MATCH($B26,'Aceite de Oliva'!$A$259:$A$285,0),MATCH(E$5,'Aceite de Oliva'!$A$259:$ACR$259,0))</f>
        <v>8.6999999999999993</v>
      </c>
      <c r="F26" s="32">
        <f>INDEX('Aceite de Oliva'!$A$259:$ACR$285,MATCH($B26,'Aceite de Oliva'!$A$259:$A$285,0),MATCH(F$5,'Aceite de Oliva'!$A$259:$ACR$259,0))</f>
        <v>12.82</v>
      </c>
      <c r="G26" s="32">
        <f>INDEX('Aceite de Oliva'!$A$259:$ACR$285,MATCH($B26,'Aceite de Oliva'!$A$259:$A$285,0),MATCH(G$5,'Aceite de Oliva'!$A$259:$ACR$259,0))</f>
        <v>34.620000000000005</v>
      </c>
      <c r="H26" s="32">
        <f>INDEX('Aceite de Oliva'!$A$259:$ACR$285,MATCH($B26,'Aceite de Oliva'!$A$259:$A$285,0),MATCH(H$5,'Aceite de Oliva'!$A$259:$ACR$259,0))</f>
        <v>35.849999999999994</v>
      </c>
      <c r="I26" s="32">
        <f>INDEX('Aceite de Oliva'!$A$259:$ACR$285,MATCH($B26,'Aceite de Oliva'!$A$259:$A$285,0),MATCH(I$5,'Aceite de Oliva'!$A$259:$ACR$259,0))</f>
        <v>6.68</v>
      </c>
      <c r="J26" s="32">
        <f>INDEX('Aceite de Oliva'!$A$259:$ACR$285,MATCH($B26,'Aceite de Oliva'!$A$259:$A$285,0),MATCH(J$5,'Aceite de Oliva'!$A$259:$ACR$259,0))</f>
        <v>3.13</v>
      </c>
      <c r="K26" s="32">
        <f>INDEX('Aceite de Oliva'!$A$259:$ACR$285,MATCH($B26,'Aceite de Oliva'!$A$259:$A$285,0),MATCH(K$5,'Aceite de Oliva'!$A$259:$ACR$259,0))</f>
        <v>2.5</v>
      </c>
      <c r="L26" s="32">
        <f>INDEX('Aceite de Oliva'!$A$259:$ACR$285,MATCH($B26,'Aceite de Oliva'!$A$259:$A$285,0),MATCH(L$5,'Aceite de Oliva'!$A$259:$ACR$259,0))</f>
        <v>1.8900000000000001</v>
      </c>
      <c r="M26" s="32">
        <f>INDEX('Aceite de Oliva'!$A$259:$ACR$285,MATCH($B26,'Aceite de Oliva'!$A$259:$A$285,0),MATCH(M$5,'Aceite de Oliva'!$A$259:$ACR$259,0))</f>
        <v>1.27</v>
      </c>
      <c r="N26" s="32">
        <f>INDEX('Aceite de Oliva'!$A$259:$ACR$285,MATCH($B26,'Aceite de Oliva'!$A$259:$A$285,0),MATCH(N$5,'Aceite de Oliva'!$A$259:$ACR$259,0))</f>
        <v>0.9</v>
      </c>
      <c r="O26" s="32">
        <f>INDEX('Aceite de Oliva'!$A$259:$ACR$285,MATCH($B26,'Aceite de Oliva'!$A$259:$A$285,0),MATCH(O$5,'Aceite de Oliva'!$A$259:$ACR$259,0))</f>
        <v>0.39</v>
      </c>
      <c r="P26" s="32">
        <f>INDEX('Aceite de Oliva'!$A$259:$ACR$285,MATCH($B26,'Aceite de Oliva'!$A$259:$A$285,0),MATCH(P$5,'Aceite de Oliva'!$A$259:$ACR$259,0))</f>
        <v>2.35</v>
      </c>
    </row>
    <row r="27" spans="2:16" x14ac:dyDescent="0.25">
      <c r="B27" s="11">
        <f t="shared" si="1"/>
        <v>9</v>
      </c>
      <c r="C27" s="12">
        <f t="shared" si="2"/>
        <v>9.25</v>
      </c>
      <c r="E27" s="32">
        <f>INDEX('Aceite de Oliva'!$A$259:$ACR$285,MATCH($B27,'Aceite de Oliva'!$A$259:$A$285,0),MATCH(E$5,'Aceite de Oliva'!$A$259:$ACR$259,0))</f>
        <v>8.42</v>
      </c>
      <c r="F27" s="32">
        <f>INDEX('Aceite de Oliva'!$A$259:$ACR$285,MATCH($B27,'Aceite de Oliva'!$A$259:$A$285,0),MATCH(F$5,'Aceite de Oliva'!$A$259:$ACR$259,0))</f>
        <v>12.86</v>
      </c>
      <c r="G27" s="32">
        <f>INDEX('Aceite de Oliva'!$A$259:$ACR$285,MATCH($B27,'Aceite de Oliva'!$A$259:$A$285,0),MATCH(G$5,'Aceite de Oliva'!$A$259:$ACR$259,0))</f>
        <v>4.22</v>
      </c>
      <c r="H27" s="32">
        <f>INDEX('Aceite de Oliva'!$A$259:$ACR$285,MATCH($B27,'Aceite de Oliva'!$A$259:$A$285,0),MATCH(H$5,'Aceite de Oliva'!$A$259:$ACR$259,0))</f>
        <v>1.9900000000000002</v>
      </c>
      <c r="I27" s="32">
        <f>INDEX('Aceite de Oliva'!$A$259:$ACR$285,MATCH($B27,'Aceite de Oliva'!$A$259:$A$285,0),MATCH(I$5,'Aceite de Oliva'!$A$259:$ACR$259,0))</f>
        <v>0.66</v>
      </c>
      <c r="J27" s="32">
        <f>INDEX('Aceite de Oliva'!$A$259:$ACR$285,MATCH($B27,'Aceite de Oliva'!$A$259:$A$285,0),MATCH(J$5,'Aceite de Oliva'!$A$259:$ACR$259,0))</f>
        <v>0.79999999999999993</v>
      </c>
      <c r="K27" s="32">
        <f>INDEX('Aceite de Oliva'!$A$259:$ACR$285,MATCH($B27,'Aceite de Oliva'!$A$259:$A$285,0),MATCH(K$5,'Aceite de Oliva'!$A$259:$ACR$259,0))</f>
        <v>0.77</v>
      </c>
      <c r="L27" s="32">
        <f>INDEX('Aceite de Oliva'!$A$259:$ACR$285,MATCH($B27,'Aceite de Oliva'!$A$259:$A$285,0),MATCH(L$5,'Aceite de Oliva'!$A$259:$ACR$259,0))</f>
        <v>0.78</v>
      </c>
      <c r="M27" s="32">
        <f>INDEX('Aceite de Oliva'!$A$259:$ACR$285,MATCH($B27,'Aceite de Oliva'!$A$259:$A$285,0),MATCH(M$5,'Aceite de Oliva'!$A$259:$ACR$259,0))</f>
        <v>0.47</v>
      </c>
      <c r="N27" s="32">
        <f>INDEX('Aceite de Oliva'!$A$259:$ACR$285,MATCH($B27,'Aceite de Oliva'!$A$259:$A$285,0),MATCH(N$5,'Aceite de Oliva'!$A$259:$ACR$259,0))</f>
        <v>0.24</v>
      </c>
      <c r="O27" s="32">
        <f>INDEX('Aceite de Oliva'!$A$259:$ACR$285,MATCH($B27,'Aceite de Oliva'!$A$259:$A$285,0),MATCH(O$5,'Aceite de Oliva'!$A$259:$ACR$259,0))</f>
        <v>0.19</v>
      </c>
      <c r="P27" s="32">
        <f>INDEX('Aceite de Oliva'!$A$259:$ACR$285,MATCH($B27,'Aceite de Oliva'!$A$259:$A$285,0),MATCH(P$5,'Aceite de Oliva'!$A$259:$ACR$259,0))</f>
        <v>0.88</v>
      </c>
    </row>
    <row r="28" spans="2:16" x14ac:dyDescent="0.25">
      <c r="B28" s="11">
        <f t="shared" si="1"/>
        <v>9.25</v>
      </c>
      <c r="C28" s="12">
        <f t="shared" si="2"/>
        <v>9.5</v>
      </c>
      <c r="E28" s="32">
        <f>INDEX('Aceite de Oliva'!$A$259:$ACR$285,MATCH($B28,'Aceite de Oliva'!$A$259:$A$285,0),MATCH(E$5,'Aceite de Oliva'!$A$259:$ACR$259,0))</f>
        <v>30.11</v>
      </c>
      <c r="F28" s="32">
        <f>INDEX('Aceite de Oliva'!$A$259:$ACR$285,MATCH($B28,'Aceite de Oliva'!$A$259:$A$285,0),MATCH(F$5,'Aceite de Oliva'!$A$259:$ACR$259,0))</f>
        <v>36.620000000000005</v>
      </c>
      <c r="G28" s="32">
        <f>INDEX('Aceite de Oliva'!$A$259:$ACR$285,MATCH($B28,'Aceite de Oliva'!$A$259:$A$285,0),MATCH(G$5,'Aceite de Oliva'!$A$259:$ACR$259,0))</f>
        <v>15.360000000000001</v>
      </c>
      <c r="H28" s="32">
        <f>INDEX('Aceite de Oliva'!$A$259:$ACR$285,MATCH($B28,'Aceite de Oliva'!$A$259:$A$285,0),MATCH(H$5,'Aceite de Oliva'!$A$259:$ACR$259,0))</f>
        <v>1.5499999999999998</v>
      </c>
      <c r="I28" s="32">
        <f>INDEX('Aceite de Oliva'!$A$259:$ACR$285,MATCH($B28,'Aceite de Oliva'!$A$259:$A$285,0),MATCH(I$5,'Aceite de Oliva'!$A$259:$ACR$259,0))</f>
        <v>1.37</v>
      </c>
      <c r="J28" s="32">
        <f>INDEX('Aceite de Oliva'!$A$259:$ACR$285,MATCH($B28,'Aceite de Oliva'!$A$259:$A$285,0),MATCH(J$5,'Aceite de Oliva'!$A$259:$ACR$259,0))</f>
        <v>0.36</v>
      </c>
      <c r="K28" s="32">
        <f>INDEX('Aceite de Oliva'!$A$259:$ACR$285,MATCH($B28,'Aceite de Oliva'!$A$259:$A$285,0),MATCH(K$5,'Aceite de Oliva'!$A$259:$ACR$259,0))</f>
        <v>0.16</v>
      </c>
      <c r="L28" s="32">
        <f>INDEX('Aceite de Oliva'!$A$259:$ACR$285,MATCH($B28,'Aceite de Oliva'!$A$259:$A$285,0),MATCH(L$5,'Aceite de Oliva'!$A$259:$ACR$259,0))</f>
        <v>0.1</v>
      </c>
      <c r="M28" s="32">
        <f>INDEX('Aceite de Oliva'!$A$259:$ACR$285,MATCH($B28,'Aceite de Oliva'!$A$259:$A$285,0),MATCH(M$5,'Aceite de Oliva'!$A$259:$ACR$259,0))</f>
        <v>0.11</v>
      </c>
      <c r="N28" s="32">
        <f>INDEX('Aceite de Oliva'!$A$259:$ACR$285,MATCH($B28,'Aceite de Oliva'!$A$259:$A$285,0),MATCH(N$5,'Aceite de Oliva'!$A$259:$ACR$259,0))</f>
        <v>0.63</v>
      </c>
      <c r="O28" s="32">
        <f>INDEX('Aceite de Oliva'!$A$259:$ACR$285,MATCH($B28,'Aceite de Oliva'!$A$259:$A$285,0),MATCH(O$5,'Aceite de Oliva'!$A$259:$ACR$259,0))</f>
        <v>7.0000000000000007E-2</v>
      </c>
      <c r="P28" s="32">
        <f>INDEX('Aceite de Oliva'!$A$259:$ACR$285,MATCH($B28,'Aceite de Oliva'!$A$259:$A$285,0),MATCH(P$5,'Aceite de Oliva'!$A$259:$ACR$259,0))</f>
        <v>0</v>
      </c>
    </row>
    <row r="29" spans="2:16" x14ac:dyDescent="0.25">
      <c r="B29" s="11">
        <f t="shared" si="1"/>
        <v>9.5</v>
      </c>
      <c r="C29" s="12">
        <f t="shared" si="2"/>
        <v>9.75</v>
      </c>
      <c r="E29" s="32">
        <f>INDEX('Aceite de Oliva'!$A$259:$ACR$285,MATCH($B29,'Aceite de Oliva'!$A$259:$A$285,0),MATCH(E$5,'Aceite de Oliva'!$A$259:$ACR$259,0))</f>
        <v>1.1099999999999999</v>
      </c>
      <c r="F29" s="32">
        <f>INDEX('Aceite de Oliva'!$A$259:$ACR$285,MATCH($B29,'Aceite de Oliva'!$A$259:$A$285,0),MATCH(F$5,'Aceite de Oliva'!$A$259:$ACR$259,0))</f>
        <v>3.69</v>
      </c>
      <c r="G29" s="32">
        <f>INDEX('Aceite de Oliva'!$A$259:$ACR$285,MATCH($B29,'Aceite de Oliva'!$A$259:$A$285,0),MATCH(G$5,'Aceite de Oliva'!$A$259:$ACR$259,0))</f>
        <v>1.3900000000000001</v>
      </c>
      <c r="H29" s="32">
        <f>INDEX('Aceite de Oliva'!$A$259:$ACR$285,MATCH($B29,'Aceite de Oliva'!$A$259:$A$285,0),MATCH(H$5,'Aceite de Oliva'!$A$259:$ACR$259,0))</f>
        <v>1.74</v>
      </c>
      <c r="I29" s="32">
        <f>INDEX('Aceite de Oliva'!$A$259:$ACR$285,MATCH($B29,'Aceite de Oliva'!$A$259:$A$285,0),MATCH(I$5,'Aceite de Oliva'!$A$259:$ACR$259,0))</f>
        <v>1.5899999999999999</v>
      </c>
      <c r="J29" s="32">
        <f>INDEX('Aceite de Oliva'!$A$259:$ACR$285,MATCH($B29,'Aceite de Oliva'!$A$259:$A$285,0),MATCH(J$5,'Aceite de Oliva'!$A$259:$ACR$259,0))</f>
        <v>0.91</v>
      </c>
      <c r="K29" s="32">
        <f>INDEX('Aceite de Oliva'!$A$259:$ACR$285,MATCH($B29,'Aceite de Oliva'!$A$259:$A$285,0),MATCH(K$5,'Aceite de Oliva'!$A$259:$ACR$259,0))</f>
        <v>0.2</v>
      </c>
      <c r="L29" s="32">
        <f>INDEX('Aceite de Oliva'!$A$259:$ACR$285,MATCH($B29,'Aceite de Oliva'!$A$259:$A$285,0),MATCH(L$5,'Aceite de Oliva'!$A$259:$ACR$259,0))</f>
        <v>0.05</v>
      </c>
      <c r="M29" s="32">
        <f>INDEX('Aceite de Oliva'!$A$259:$ACR$285,MATCH($B29,'Aceite de Oliva'!$A$259:$A$285,0),MATCH(M$5,'Aceite de Oliva'!$A$259:$ACR$259,0))</f>
        <v>0</v>
      </c>
      <c r="N29" s="32">
        <f>INDEX('Aceite de Oliva'!$A$259:$ACR$285,MATCH($B29,'Aceite de Oliva'!$A$259:$A$285,0),MATCH(N$5,'Aceite de Oliva'!$A$259:$ACR$259,0))</f>
        <v>0.25</v>
      </c>
      <c r="O29" s="32">
        <f>INDEX('Aceite de Oliva'!$A$259:$ACR$285,MATCH($B29,'Aceite de Oliva'!$A$259:$A$285,0),MATCH(O$5,'Aceite de Oliva'!$A$259:$ACR$259,0))</f>
        <v>0.15</v>
      </c>
      <c r="P29" s="32">
        <f>INDEX('Aceite de Oliva'!$A$259:$ACR$285,MATCH($B29,'Aceite de Oliva'!$A$259:$A$285,0),MATCH(P$5,'Aceite de Oliva'!$A$259:$ACR$259,0))</f>
        <v>0.25</v>
      </c>
    </row>
    <row r="30" spans="2:16" x14ac:dyDescent="0.25">
      <c r="B30" s="11">
        <f t="shared" si="1"/>
        <v>9.75</v>
      </c>
      <c r="C30" s="12">
        <f t="shared" si="2"/>
        <v>10</v>
      </c>
      <c r="E30" s="32">
        <f>INDEX('Aceite de Oliva'!$A$259:$ACR$285,MATCH($B30,'Aceite de Oliva'!$A$259:$A$285,0),MATCH(E$5,'Aceite de Oliva'!$A$259:$ACR$259,0))</f>
        <v>3.01</v>
      </c>
      <c r="F30" s="32">
        <f>INDEX('Aceite de Oliva'!$A$259:$ACR$285,MATCH($B30,'Aceite de Oliva'!$A$259:$A$285,0),MATCH(F$5,'Aceite de Oliva'!$A$259:$ACR$259,0))</f>
        <v>3.9700000000000006</v>
      </c>
      <c r="G30" s="32">
        <f>INDEX('Aceite de Oliva'!$A$259:$ACR$285,MATCH($B30,'Aceite de Oliva'!$A$259:$A$285,0),MATCH(G$5,'Aceite de Oliva'!$A$259:$ACR$259,0))</f>
        <v>3.49</v>
      </c>
      <c r="H30" s="32">
        <f>INDEX('Aceite de Oliva'!$A$259:$ACR$285,MATCH($B30,'Aceite de Oliva'!$A$259:$A$285,0),MATCH(H$5,'Aceite de Oliva'!$A$259:$ACR$259,0))</f>
        <v>2.8499999999999996</v>
      </c>
      <c r="I30" s="32">
        <f>INDEX('Aceite de Oliva'!$A$259:$ACR$285,MATCH($B30,'Aceite de Oliva'!$A$259:$A$285,0),MATCH(I$5,'Aceite de Oliva'!$A$259:$ACR$259,0))</f>
        <v>0.84000000000000008</v>
      </c>
      <c r="J30" s="32">
        <f>INDEX('Aceite de Oliva'!$A$259:$ACR$285,MATCH($B30,'Aceite de Oliva'!$A$259:$A$285,0),MATCH(J$5,'Aceite de Oliva'!$A$259:$ACR$259,0))</f>
        <v>0.60000000000000009</v>
      </c>
      <c r="K30" s="32">
        <f>INDEX('Aceite de Oliva'!$A$259:$ACR$285,MATCH($B30,'Aceite de Oliva'!$A$259:$A$285,0),MATCH(K$5,'Aceite de Oliva'!$A$259:$ACR$259,0))</f>
        <v>0.42000000000000004</v>
      </c>
      <c r="L30" s="32">
        <f>INDEX('Aceite de Oliva'!$A$259:$ACR$285,MATCH($B30,'Aceite de Oliva'!$A$259:$A$285,0),MATCH(L$5,'Aceite de Oliva'!$A$259:$ACR$259,0))</f>
        <v>0.05</v>
      </c>
      <c r="M30" s="32">
        <f>INDEX('Aceite de Oliva'!$A$259:$ACR$285,MATCH($B30,'Aceite de Oliva'!$A$259:$A$285,0),MATCH(M$5,'Aceite de Oliva'!$A$259:$ACR$259,0))</f>
        <v>0.90999999999999992</v>
      </c>
      <c r="N30" s="32">
        <f>INDEX('Aceite de Oliva'!$A$259:$ACR$285,MATCH($B30,'Aceite de Oliva'!$A$259:$A$285,0),MATCH(N$5,'Aceite de Oliva'!$A$259:$ACR$259,0))</f>
        <v>0.4</v>
      </c>
      <c r="O30" s="32">
        <f>INDEX('Aceite de Oliva'!$A$259:$ACR$285,MATCH($B30,'Aceite de Oliva'!$A$259:$A$285,0),MATCH(O$5,'Aceite de Oliva'!$A$259:$ACR$259,0))</f>
        <v>2.25</v>
      </c>
      <c r="P30" s="32">
        <f>INDEX('Aceite de Oliva'!$A$259:$ACR$285,MATCH($B30,'Aceite de Oliva'!$A$259:$A$285,0),MATCH(P$5,'Aceite de Oliva'!$A$259:$ACR$259,0))</f>
        <v>0.68</v>
      </c>
    </row>
    <row r="31" spans="2:16" x14ac:dyDescent="0.25">
      <c r="B31" s="11">
        <f t="shared" si="1"/>
        <v>10</v>
      </c>
      <c r="C31" s="12">
        <f t="shared" si="2"/>
        <v>10.25</v>
      </c>
      <c r="E31" s="32">
        <f>INDEX('Aceite de Oliva'!$A$259:$ACR$285,MATCH($B31,'Aceite de Oliva'!$A$259:$A$285,0),MATCH(E$5,'Aceite de Oliva'!$A$259:$ACR$259,0))</f>
        <v>0.76</v>
      </c>
      <c r="F31" s="32">
        <f>INDEX('Aceite de Oliva'!$A$259:$ACR$285,MATCH($B31,'Aceite de Oliva'!$A$259:$A$285,0),MATCH(F$5,'Aceite de Oliva'!$A$259:$ACR$259,0))</f>
        <v>1.25</v>
      </c>
      <c r="G31" s="32">
        <f>INDEX('Aceite de Oliva'!$A$259:$ACR$285,MATCH($B31,'Aceite de Oliva'!$A$259:$A$285,0),MATCH(G$5,'Aceite de Oliva'!$A$259:$ACR$259,0))</f>
        <v>1.0000000000000002</v>
      </c>
      <c r="H31" s="32">
        <f>INDEX('Aceite de Oliva'!$A$259:$ACR$285,MATCH($B31,'Aceite de Oliva'!$A$259:$A$285,0),MATCH(H$5,'Aceite de Oliva'!$A$259:$ACR$259,0))</f>
        <v>0.53</v>
      </c>
      <c r="I31" s="32">
        <f>INDEX('Aceite de Oliva'!$A$259:$ACR$285,MATCH($B31,'Aceite de Oliva'!$A$259:$A$285,0),MATCH(I$5,'Aceite de Oliva'!$A$259:$ACR$259,0))</f>
        <v>0.36</v>
      </c>
      <c r="J31" s="32">
        <f>INDEX('Aceite de Oliva'!$A$259:$ACR$285,MATCH($B31,'Aceite de Oliva'!$A$259:$A$285,0),MATCH(J$5,'Aceite de Oliva'!$A$259:$ACR$259,0))</f>
        <v>7.0000000000000007E-2</v>
      </c>
      <c r="K31" s="32">
        <f>INDEX('Aceite de Oliva'!$A$259:$ACR$285,MATCH($B31,'Aceite de Oliva'!$A$259:$A$285,0),MATCH(K$5,'Aceite de Oliva'!$A$259:$ACR$259,0))</f>
        <v>0.2</v>
      </c>
      <c r="L31" s="32">
        <f>INDEX('Aceite de Oliva'!$A$259:$ACR$285,MATCH($B31,'Aceite de Oliva'!$A$259:$A$285,0),MATCH(L$5,'Aceite de Oliva'!$A$259:$ACR$259,0))</f>
        <v>0.43000000000000005</v>
      </c>
      <c r="M31" s="32">
        <f>INDEX('Aceite de Oliva'!$A$259:$ACR$285,MATCH($B31,'Aceite de Oliva'!$A$259:$A$285,0),MATCH(M$5,'Aceite de Oliva'!$A$259:$ACR$259,0))</f>
        <v>0.2</v>
      </c>
      <c r="N31" s="32">
        <f>INDEX('Aceite de Oliva'!$A$259:$ACR$285,MATCH($B31,'Aceite de Oliva'!$A$259:$A$285,0),MATCH(N$5,'Aceite de Oliva'!$A$259:$ACR$259,0))</f>
        <v>0.38</v>
      </c>
      <c r="O31" s="32">
        <f>INDEX('Aceite de Oliva'!$A$259:$ACR$285,MATCH($B31,'Aceite de Oliva'!$A$259:$A$285,0),MATCH(O$5,'Aceite de Oliva'!$A$259:$ACR$259,0))</f>
        <v>0.44</v>
      </c>
      <c r="P31" s="32">
        <f>INDEX('Aceite de Oliva'!$A$259:$ACR$285,MATCH($B31,'Aceite de Oliva'!$A$259:$A$285,0),MATCH(P$5,'Aceite de Oliva'!$A$259:$ACR$259,0))</f>
        <v>0.05</v>
      </c>
    </row>
    <row r="32" spans="2:16" x14ac:dyDescent="0.25">
      <c r="B32" s="11">
        <f t="shared" si="1"/>
        <v>10.25</v>
      </c>
      <c r="C32" s="12">
        <f t="shared" si="2"/>
        <v>10.5</v>
      </c>
      <c r="E32" s="32">
        <f>INDEX('Aceite de Oliva'!$A$259:$ACR$285,MATCH($B32,'Aceite de Oliva'!$A$259:$A$285,0),MATCH(E$5,'Aceite de Oliva'!$A$259:$ACR$259,0))</f>
        <v>0.92999999999999994</v>
      </c>
      <c r="F32" s="32">
        <f>INDEX('Aceite de Oliva'!$A$259:$ACR$285,MATCH($B32,'Aceite de Oliva'!$A$259:$A$285,0),MATCH(F$5,'Aceite de Oliva'!$A$259:$ACR$259,0))</f>
        <v>1.17</v>
      </c>
      <c r="G32" s="32">
        <f>INDEX('Aceite de Oliva'!$A$259:$ACR$285,MATCH($B32,'Aceite de Oliva'!$A$259:$A$285,0),MATCH(G$5,'Aceite de Oliva'!$A$259:$ACR$259,0))</f>
        <v>2</v>
      </c>
      <c r="H32" s="32">
        <f>INDEX('Aceite de Oliva'!$A$259:$ACR$285,MATCH($B32,'Aceite de Oliva'!$A$259:$A$285,0),MATCH(H$5,'Aceite de Oliva'!$A$259:$ACR$259,0))</f>
        <v>1.5899999999999999</v>
      </c>
      <c r="I32" s="32">
        <f>INDEX('Aceite de Oliva'!$A$259:$ACR$285,MATCH($B32,'Aceite de Oliva'!$A$259:$A$285,0),MATCH(I$5,'Aceite de Oliva'!$A$259:$ACR$259,0))</f>
        <v>7.0000000000000007E-2</v>
      </c>
      <c r="J32" s="32">
        <f>INDEX('Aceite de Oliva'!$A$259:$ACR$285,MATCH($B32,'Aceite de Oliva'!$A$259:$A$285,0),MATCH(J$5,'Aceite de Oliva'!$A$259:$ACR$259,0))</f>
        <v>0.73</v>
      </c>
      <c r="K32" s="32">
        <f>INDEX('Aceite de Oliva'!$A$259:$ACR$285,MATCH($B32,'Aceite de Oliva'!$A$259:$A$285,0),MATCH(K$5,'Aceite de Oliva'!$A$259:$ACR$259,0))</f>
        <v>0.3</v>
      </c>
      <c r="L32" s="32">
        <f>INDEX('Aceite de Oliva'!$A$259:$ACR$285,MATCH($B32,'Aceite de Oliva'!$A$259:$A$285,0),MATCH(L$5,'Aceite de Oliva'!$A$259:$ACR$259,0))</f>
        <v>0.11</v>
      </c>
      <c r="M32" s="32">
        <f>INDEX('Aceite de Oliva'!$A$259:$ACR$285,MATCH($B32,'Aceite de Oliva'!$A$259:$A$285,0),MATCH(M$5,'Aceite de Oliva'!$A$259:$ACR$259,0))</f>
        <v>2.2200000000000002</v>
      </c>
      <c r="N32" s="32">
        <f>INDEX('Aceite de Oliva'!$A$259:$ACR$285,MATCH($B32,'Aceite de Oliva'!$A$259:$A$285,0),MATCH(N$5,'Aceite de Oliva'!$A$259:$ACR$259,0))</f>
        <v>2.71</v>
      </c>
      <c r="O32" s="32">
        <f>INDEX('Aceite de Oliva'!$A$259:$ACR$285,MATCH($B32,'Aceite de Oliva'!$A$259:$A$285,0),MATCH(O$5,'Aceite de Oliva'!$A$259:$ACR$259,0))</f>
        <v>0.18</v>
      </c>
      <c r="P32" s="32">
        <f>INDEX('Aceite de Oliva'!$A$259:$ACR$285,MATCH($B32,'Aceite de Oliva'!$A$259:$A$285,0),MATCH(P$5,'Aceite de Oliva'!$A$259:$ACR$259,0))</f>
        <v>0.04</v>
      </c>
    </row>
    <row r="33" spans="2:16" x14ac:dyDescent="0.25">
      <c r="B33" s="16">
        <f t="shared" si="1"/>
        <v>10.5</v>
      </c>
      <c r="C33" s="17"/>
      <c r="E33" s="32">
        <f>INDEX('Aceite de Oliva'!$A$259:$ACR$285,MATCH($B33,'Aceite de Oliva'!$A$259:$A$285,0),MATCH(E$5,'Aceite de Oliva'!$A$259:$ACR$259,0))</f>
        <v>9.99</v>
      </c>
      <c r="F33" s="32">
        <f>INDEX('Aceite de Oliva'!$A$259:$ACR$285,MATCH($B33,'Aceite de Oliva'!$A$259:$A$285,0),MATCH(F$5,'Aceite de Oliva'!$A$259:$ACR$259,0))</f>
        <v>4.5600000000000005</v>
      </c>
      <c r="G33" s="32">
        <f>INDEX('Aceite de Oliva'!$A$259:$ACR$285,MATCH($B33,'Aceite de Oliva'!$A$259:$A$285,0),MATCH(G$5,'Aceite de Oliva'!$A$259:$ACR$259,0))</f>
        <v>11.82</v>
      </c>
      <c r="H33" s="32">
        <f>INDEX('Aceite de Oliva'!$A$259:$ACR$285,MATCH($B33,'Aceite de Oliva'!$A$259:$A$285,0),MATCH(H$5,'Aceite de Oliva'!$A$259:$ACR$259,0))</f>
        <v>9.98</v>
      </c>
      <c r="I33" s="32">
        <f>INDEX('Aceite de Oliva'!$A$259:$ACR$285,MATCH($B33,'Aceite de Oliva'!$A$259:$A$285,0),MATCH(I$5,'Aceite de Oliva'!$A$259:$ACR$259,0))</f>
        <v>9.65</v>
      </c>
      <c r="J33" s="32">
        <f>INDEX('Aceite de Oliva'!$A$259:$ACR$285,MATCH($B33,'Aceite de Oliva'!$A$259:$A$285,0),MATCH(J$5,'Aceite de Oliva'!$A$259:$ACR$259,0))</f>
        <v>7.1000000000000005</v>
      </c>
      <c r="K33" s="32">
        <f>INDEX('Aceite de Oliva'!$A$259:$ACR$285,MATCH($B33,'Aceite de Oliva'!$A$259:$A$285,0),MATCH(K$5,'Aceite de Oliva'!$A$259:$ACR$259,0))</f>
        <v>9.2099999999999991</v>
      </c>
      <c r="L33" s="32">
        <f>INDEX('Aceite de Oliva'!$A$259:$ACR$285,MATCH($B33,'Aceite de Oliva'!$A$259:$A$285,0),MATCH(L$5,'Aceite de Oliva'!$A$259:$ACR$259,0))</f>
        <v>8.2100000000000009</v>
      </c>
      <c r="M33" s="32">
        <f>INDEX('Aceite de Oliva'!$A$259:$ACR$285,MATCH($B33,'Aceite de Oliva'!$A$259:$A$285,0),MATCH(M$5,'Aceite de Oliva'!$A$259:$ACR$259,0))</f>
        <v>3.73</v>
      </c>
      <c r="N33" s="32">
        <f>INDEX('Aceite de Oliva'!$A$259:$ACR$285,MATCH($B33,'Aceite de Oliva'!$A$259:$A$285,0),MATCH(N$5,'Aceite de Oliva'!$A$259:$ACR$259,0))</f>
        <v>7.1899999999999995</v>
      </c>
      <c r="O33" s="32">
        <f>INDEX('Aceite de Oliva'!$A$259:$ACR$285,MATCH($B33,'Aceite de Oliva'!$A$259:$A$285,0),MATCH(O$5,'Aceite de Oliva'!$A$259:$ACR$259,0))</f>
        <v>2.82</v>
      </c>
      <c r="P33" s="32">
        <f>INDEX('Aceite de Oliva'!$A$259:$ACR$285,MATCH($B33,'Aceite de Oliva'!$A$259:$A$285,0),MATCH(P$5,'Aceite de Oliva'!$A$259:$ACR$259,0))</f>
        <v>1.57</v>
      </c>
    </row>
    <row r="34" spans="2:16" x14ac:dyDescent="0.25">
      <c r="P34" s="30"/>
    </row>
    <row r="35" spans="2:16" x14ac:dyDescent="0.25">
      <c r="E35" s="32">
        <f>SUM(E10:E34)</f>
        <v>100.00000000000001</v>
      </c>
      <c r="F35" s="32">
        <f t="shared" ref="F35:P35" si="3">SUM(F10:F34)</f>
        <v>99.970000000000013</v>
      </c>
      <c r="G35" s="32">
        <f t="shared" si="3"/>
        <v>100.00999999999999</v>
      </c>
      <c r="H35" s="32">
        <f t="shared" si="3"/>
        <v>99.999999999999986</v>
      </c>
      <c r="I35" s="32">
        <f t="shared" si="3"/>
        <v>99.95</v>
      </c>
      <c r="J35" s="32">
        <f t="shared" si="3"/>
        <v>99.989999999999981</v>
      </c>
      <c r="K35" s="32">
        <f t="shared" si="3"/>
        <v>99.989999999999981</v>
      </c>
      <c r="L35" s="32">
        <f t="shared" si="3"/>
        <v>100.00999999999999</v>
      </c>
      <c r="M35" s="32">
        <f t="shared" si="3"/>
        <v>99.949999999999989</v>
      </c>
      <c r="N35" s="32">
        <f t="shared" si="3"/>
        <v>100.02999999999997</v>
      </c>
      <c r="O35" s="32">
        <f t="shared" si="3"/>
        <v>100.00999999999998</v>
      </c>
      <c r="P35" s="32">
        <f t="shared" si="3"/>
        <v>99.97999999999999</v>
      </c>
    </row>
  </sheetData>
  <conditionalFormatting sqref="E35:P35">
    <cfRule type="cellIs" dxfId="48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XT287"/>
  <sheetViews>
    <sheetView showGridLines="0" zoomScale="85" zoomScaleNormal="85" workbookViewId="0">
      <pane xSplit="2" ySplit="3" topLeftCell="XI4" activePane="bottomRight" state="frozen"/>
      <selection activeCell="XP4" sqref="XP4:XT257"/>
      <selection pane="topRight" activeCell="XP4" sqref="XP4:XT257"/>
      <selection pane="bottomLeft" activeCell="XP4" sqref="XP4:XT257"/>
      <selection pane="bottomRight" activeCell="XP4" sqref="XP4:XT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s>
  <sheetData>
    <row r="1" spans="1:644"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row>
    <row r="2" spans="1:64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row>
    <row r="3" spans="1:64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row>
    <row r="4" spans="1:644"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row>
    <row r="5" spans="1:64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row>
    <row r="6" spans="1:644"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row>
    <row r="7" spans="1:644"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row>
    <row r="8" spans="1:64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row>
    <row r="9" spans="1:64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row>
    <row r="10" spans="1:644"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row>
    <row r="11" spans="1:64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row>
    <row r="12" spans="1:64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row>
    <row r="13" spans="1:64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row>
    <row r="14" spans="1:64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row>
    <row r="15" spans="1:64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row>
    <row r="16" spans="1:64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row>
    <row r="17" spans="1:64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row>
    <row r="18" spans="1:64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row>
    <row r="19" spans="1:64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row>
    <row r="20" spans="1:64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row>
    <row r="21" spans="1:64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row>
    <row r="22" spans="1:64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row>
    <row r="23" spans="1:64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row>
    <row r="24" spans="1:644"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row>
    <row r="25" spans="1:644"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row>
    <row r="26" spans="1:64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row>
    <row r="27" spans="1:64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row>
    <row r="28" spans="1:64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row>
    <row r="29" spans="1:64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row>
    <row r="30" spans="1:64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row>
    <row r="31" spans="1:644"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row>
    <row r="32" spans="1:64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row>
    <row r="33" spans="1:64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row>
    <row r="34" spans="1:64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row>
    <row r="35" spans="1:64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row>
    <row r="36" spans="1:64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row>
    <row r="37" spans="1:644"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row>
    <row r="38" spans="1:644"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row>
    <row r="39" spans="1:64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row>
    <row r="40" spans="1:64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row>
    <row r="41" spans="1:644"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row>
    <row r="42" spans="1:644"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row>
    <row r="43" spans="1:64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row>
    <row r="44" spans="1:644"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row>
    <row r="45" spans="1:644"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row>
    <row r="46" spans="1:644"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row>
    <row r="47" spans="1:644"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row>
    <row r="48" spans="1:644"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row>
    <row r="49" spans="1:644"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row>
    <row r="50" spans="1:644"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row>
    <row r="51" spans="1:644"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row>
    <row r="52" spans="1:644"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row>
    <row r="53" spans="1:644"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row>
    <row r="54" spans="1:644"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row>
    <row r="55" spans="1:644"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row>
    <row r="56" spans="1:644"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row>
    <row r="57" spans="1:644"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row>
    <row r="58" spans="1:644"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row>
    <row r="59" spans="1:644"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row>
    <row r="60" spans="1:644"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row>
    <row r="61" spans="1:644"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row>
    <row r="62" spans="1:644"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row>
    <row r="63" spans="1:644"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row>
    <row r="64" spans="1:644"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row>
    <row r="65" spans="1:644"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row>
    <row r="66" spans="1:644"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row>
    <row r="67" spans="1:644"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row>
    <row r="68" spans="1:644"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row>
    <row r="69" spans="1:644"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row>
    <row r="70" spans="1:644"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row>
    <row r="71" spans="1:644"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row>
    <row r="72" spans="1:644"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row>
    <row r="73" spans="1:644"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row>
    <row r="74" spans="1:644"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row>
    <row r="75" spans="1:644"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row>
    <row r="76" spans="1:644"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row>
    <row r="77" spans="1:644"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row>
    <row r="78" spans="1:644"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row>
    <row r="79" spans="1:644"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row>
    <row r="80" spans="1:644"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row>
    <row r="81" spans="1:644"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row>
    <row r="82" spans="1:644"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row>
    <row r="83" spans="1:644"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row>
    <row r="84" spans="1:644"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row>
    <row r="85" spans="1:644"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row>
    <row r="86" spans="1:644"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row>
    <row r="87" spans="1:644"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row>
    <row r="88" spans="1:644"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row>
    <row r="89" spans="1:644"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row>
    <row r="90" spans="1:644"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row>
    <row r="91" spans="1:644"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row>
    <row r="92" spans="1:644"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row>
    <row r="93" spans="1:644"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row>
    <row r="94" spans="1:644"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row>
    <row r="95" spans="1:644"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row>
    <row r="96" spans="1:644"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row>
    <row r="97" spans="1:644"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row>
    <row r="98" spans="1:644"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row>
    <row r="99" spans="1:644"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row>
    <row r="100" spans="1:644"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row>
    <row r="101" spans="1:644"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row>
    <row r="102" spans="1:644"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row>
    <row r="103" spans="1:644"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row>
    <row r="104" spans="1:644"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row>
    <row r="105" spans="1:644"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row>
    <row r="106" spans="1:644"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row>
    <row r="107" spans="1:644"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row>
    <row r="108" spans="1:644"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row>
    <row r="109" spans="1:644"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row>
    <row r="110" spans="1:644"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row>
    <row r="111" spans="1:644"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row>
    <row r="112" spans="1:644"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row>
    <row r="113" spans="1:644"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row>
    <row r="114" spans="1:644"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row>
    <row r="115" spans="1:644"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row>
    <row r="116" spans="1:644"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row>
    <row r="117" spans="1:644"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row>
    <row r="118" spans="1:644"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row>
    <row r="119" spans="1:644"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row>
    <row r="120" spans="1:644"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row>
    <row r="121" spans="1:644"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row>
    <row r="122" spans="1:644"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row>
    <row r="123" spans="1:644"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row>
    <row r="124" spans="1:644"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row>
    <row r="125" spans="1:644"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row>
    <row r="126" spans="1:644"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row>
    <row r="127" spans="1:644"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row>
    <row r="128" spans="1:644"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row>
    <row r="129" spans="1:644"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row>
    <row r="130" spans="1:644"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row>
    <row r="131" spans="1:644"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row>
    <row r="132" spans="1:644"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row>
    <row r="133" spans="1:644"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row>
    <row r="134" spans="1:644"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row>
    <row r="135" spans="1:644"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row>
    <row r="136" spans="1:644"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row>
    <row r="137" spans="1:644"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row>
    <row r="138" spans="1:644"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row>
    <row r="139" spans="1:644"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row>
    <row r="140" spans="1:644"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row>
    <row r="141" spans="1:644"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row>
    <row r="142" spans="1:644"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row>
    <row r="143" spans="1:644"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row>
    <row r="144" spans="1:644"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row>
    <row r="145" spans="1:644"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row>
    <row r="146" spans="1:644"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row>
    <row r="147" spans="1:644"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row>
    <row r="148" spans="1:644"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row>
    <row r="149" spans="1:644"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row>
    <row r="150" spans="1:644"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row>
    <row r="151" spans="1:644"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row>
    <row r="152" spans="1:644"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row>
    <row r="153" spans="1:644"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row>
    <row r="154" spans="1:644"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row>
    <row r="155" spans="1:644"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row>
    <row r="156" spans="1:644"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row>
    <row r="157" spans="1:644"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row>
    <row r="158" spans="1:644"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row>
    <row r="159" spans="1:644"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row>
    <row r="160" spans="1:644"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row>
    <row r="161" spans="1:644"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row>
    <row r="162" spans="1:644"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row>
    <row r="163" spans="1:644"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row>
    <row r="164" spans="1:644"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row>
    <row r="165" spans="1:644"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row>
    <row r="166" spans="1:644"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row>
    <row r="167" spans="1:644"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row>
    <row r="168" spans="1:644"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row>
    <row r="169" spans="1:644"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row>
    <row r="170" spans="1:644"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row>
    <row r="171" spans="1:644"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row>
    <row r="172" spans="1:644"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row>
    <row r="173" spans="1:644"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row>
    <row r="174" spans="1:644"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row>
    <row r="175" spans="1:644"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row>
    <row r="176" spans="1:644"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row>
    <row r="177" spans="1:644"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row>
    <row r="178" spans="1:644"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row>
    <row r="179" spans="1:644"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row>
    <row r="180" spans="1:644"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row>
    <row r="181" spans="1:64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row>
    <row r="182" spans="1:64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row>
    <row r="183" spans="1:64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row>
    <row r="184" spans="1:64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row>
    <row r="185" spans="1:64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row>
    <row r="186" spans="1:64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row>
    <row r="187" spans="1:64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row>
    <row r="188" spans="1:644"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row>
    <row r="189" spans="1:644"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row>
    <row r="190" spans="1:64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row>
    <row r="191" spans="1:644"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row>
    <row r="192" spans="1:644"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row>
    <row r="193" spans="1:644"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row>
    <row r="194" spans="1:644"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row>
    <row r="195" spans="1:644"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row>
    <row r="196" spans="1:644"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row>
    <row r="197" spans="1:644"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row>
    <row r="198" spans="1:644"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row>
    <row r="199" spans="1:644"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row>
    <row r="200" spans="1:644"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row>
    <row r="201" spans="1:644"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row>
    <row r="202" spans="1:644"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row>
    <row r="203" spans="1:644"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row>
    <row r="204" spans="1:644"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row>
    <row r="205" spans="1:644"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row>
    <row r="206" spans="1:64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row>
    <row r="207" spans="1:644"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row>
    <row r="208" spans="1:64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row>
    <row r="209" spans="1:64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row>
    <row r="210" spans="1:644"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row>
    <row r="211" spans="1:64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row>
    <row r="212" spans="1:64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row>
    <row r="213" spans="1:644"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row>
    <row r="214" spans="1:644"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row>
    <row r="215" spans="1:644"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row>
    <row r="216" spans="1:644"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row>
    <row r="217" spans="1:644"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row>
    <row r="218" spans="1:64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row>
    <row r="219" spans="1:64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row>
    <row r="220" spans="1:644"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row>
    <row r="221" spans="1:644"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row>
    <row r="222" spans="1:64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row>
    <row r="223" spans="1:64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row>
    <row r="224" spans="1:644"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row>
    <row r="225" spans="1:64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row>
    <row r="226" spans="1:64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row>
    <row r="227" spans="1:64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row>
    <row r="228" spans="1:64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row>
    <row r="229" spans="1:64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row>
    <row r="230" spans="1:644"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row>
    <row r="231" spans="1:644"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row>
    <row r="232" spans="1:64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row>
    <row r="233" spans="1:644"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row>
    <row r="234" spans="1:644"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row>
    <row r="235" spans="1:644"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row>
    <row r="236" spans="1:64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row>
    <row r="237" spans="1:64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row>
    <row r="238" spans="1:64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row>
    <row r="239" spans="1:644"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row>
    <row r="240" spans="1:64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row>
    <row r="241" spans="1:64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row>
    <row r="242" spans="1:64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row>
    <row r="243" spans="1:644"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row>
    <row r="244" spans="1:644"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row>
    <row r="245" spans="1:644"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row>
    <row r="246" spans="1:64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row>
    <row r="247" spans="1:644"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row>
    <row r="248" spans="1:64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row>
    <row r="249" spans="1:64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row>
    <row r="250" spans="1:644"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row>
    <row r="251" spans="1:64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row>
    <row r="252" spans="1:64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row>
    <row r="253" spans="1:644"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row>
    <row r="254" spans="1:644"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row>
    <row r="255" spans="1:644"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row>
    <row r="256" spans="1:644"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row>
    <row r="257" spans="1:644"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row>
    <row r="259" spans="1:64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row>
    <row r="260" spans="1:644"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row>
    <row r="261" spans="1:64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row>
    <row r="262" spans="1:644" x14ac:dyDescent="0.25">
      <c r="A262" s="9">
        <f>'TAM Aceite Virgen'!B10</f>
        <v>0</v>
      </c>
      <c r="B262" s="9">
        <f>'TAM Aceite Virgen'!C10</f>
        <v>5.2</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90.699999999999989</v>
      </c>
      <c r="L262" s="5">
        <f>SUMIF('Aceite Virgen'!$B6:$B257,"&lt;="&amp;$B262,'Aceite Virgen'!L$6:L$257)</f>
        <v>63.629999999999995</v>
      </c>
      <c r="M262" s="5">
        <f>SUMIF('Aceite Virgen'!$B6:$B257,"&lt;="&amp;$B262,'Aceite Virgen'!M$6:M$257)</f>
        <v>97.15</v>
      </c>
      <c r="N262" s="5">
        <f>SUMIF('Aceite Virgen'!$B6:$B257,"&lt;="&amp;$B262,'Aceite Virgen'!N$6:N$257)</f>
        <v>93.320000000000007</v>
      </c>
      <c r="O262" s="9"/>
      <c r="P262" s="9"/>
      <c r="Q262" s="9"/>
      <c r="R262" s="5">
        <f>SUMIF('Aceite Virgen'!$B6:$B257,"&lt;="&amp;$B262,'Aceite Virgen'!R$6:R$257)</f>
        <v>88.989999999999981</v>
      </c>
      <c r="S262" s="5">
        <f>SUMIF('Aceite Virgen'!$B6:$B257,"&lt;="&amp;$B262,'Aceite Virgen'!S$6:S$257)</f>
        <v>67.08</v>
      </c>
      <c r="T262" s="5">
        <f>SUMIF('Aceite Virgen'!$B6:$B257,"&lt;="&amp;$B262,'Aceite Virgen'!T$6:T$257)</f>
        <v>93.939999999999984</v>
      </c>
      <c r="U262" s="5">
        <f>SUMIF('Aceite Virgen'!$B6:$B257,"&lt;="&amp;$B262,'Aceite Virgen'!U$6:U$257)</f>
        <v>95.49</v>
      </c>
      <c r="V262" s="9"/>
      <c r="W262" s="9"/>
      <c r="X262" s="9"/>
      <c r="Y262" s="5">
        <f>SUMIF('Aceite Virgen'!$B6:$B257,"&lt;="&amp;$B262,'Aceite Virgen'!Y$6:Y$257)</f>
        <v>94.960000000000008</v>
      </c>
      <c r="Z262" s="5">
        <f>SUMIF('Aceite Virgen'!$B6:$B257,"&lt;="&amp;$B262,'Aceite Virgen'!Z$6:Z$257)</f>
        <v>89.3</v>
      </c>
      <c r="AA262" s="5">
        <f>SUMIF('Aceite Virgen'!$B6:$B257,"&lt;="&amp;$B262,'Aceite Virgen'!AA$6:AA$257)</f>
        <v>96.70999999999998</v>
      </c>
      <c r="AB262" s="5">
        <f>SUMIF('Aceite Virgen'!$B6:$B257,"&lt;="&amp;$B262,'Aceite Virgen'!AB$6:AB$257)</f>
        <v>98.600000000000009</v>
      </c>
      <c r="AC262" s="9"/>
      <c r="AD262" s="9"/>
      <c r="AE262" s="9"/>
      <c r="AF262" s="5">
        <f>SUMIF('Aceite Virgen'!$B6:$B257,"&lt;="&amp;$B262,'Aceite Virgen'!AF$6:AF$257)</f>
        <v>95.949999999999974</v>
      </c>
      <c r="AG262" s="5">
        <f>SUMIF('Aceite Virgen'!$B6:$B257,"&lt;="&amp;$B262,'Aceite Virgen'!AG$6:AG$257)</f>
        <v>73.040000000000006</v>
      </c>
      <c r="AH262" s="5">
        <f>SUMIF('Aceite Virgen'!$B6:$B257,"&lt;="&amp;$B262,'Aceite Virgen'!AH$6:AH$257)</f>
        <v>98.52000000000001</v>
      </c>
      <c r="AI262" s="5">
        <f>SUMIF('Aceite Virgen'!$B6:$B257,"&lt;="&amp;$B262,'Aceite Virgen'!AI$6:AI$257)</f>
        <v>100.01</v>
      </c>
      <c r="AJ262" s="9"/>
      <c r="AK262" s="9"/>
      <c r="AL262" s="9"/>
      <c r="AM262" s="5">
        <f>SUMIF('Aceite Virgen'!$B6:$B257,"&lt;="&amp;$B262,'Aceite Virgen'!AM$6:AM$257)</f>
        <v>93.24</v>
      </c>
      <c r="AN262" s="5">
        <f>SUMIF('Aceite Virgen'!$B6:$B257,"&lt;="&amp;$B262,'Aceite Virgen'!AN$6:AN$257)</f>
        <v>82.800000000000011</v>
      </c>
      <c r="AO262" s="5">
        <f>SUMIF('Aceite Virgen'!$B6:$B257,"&lt;="&amp;$B262,'Aceite Virgen'!AO$6:AO$257)</f>
        <v>95.37</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95.23</v>
      </c>
      <c r="BI262" s="5">
        <f>SUMIF('Aceite Virgen'!$B6:$B257,"&lt;="&amp;$B262,'Aceite Virgen'!BI$6:BI$257)</f>
        <v>72.39</v>
      </c>
      <c r="BJ262" s="5">
        <f>SUMIF('Aceite Virgen'!$B6:$B257,"&lt;="&amp;$B262,'Aceite Virgen'!BJ$6:BJ$257)</f>
        <v>97.179999999999978</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94.739999999999981</v>
      </c>
      <c r="BW262" s="5">
        <f>SUMIF('Aceite Virgen'!$B6:$B257,"&lt;="&amp;$B262,'Aceite Virgen'!BW$6:BW$257)</f>
        <v>85.69</v>
      </c>
      <c r="BX262" s="5">
        <f>SUMIF('Aceite Virgen'!$B6:$B257,"&lt;="&amp;$B262,'Aceite Virgen'!BX$6:BX$257)</f>
        <v>96.51</v>
      </c>
      <c r="BY262" s="5">
        <f>SUMIF('Aceite Virgen'!$B6:$B257,"&lt;="&amp;$B262,'Aceite Virgen'!BY$6:BY$257)</f>
        <v>93.169999999999987</v>
      </c>
      <c r="CC262" s="5">
        <f>SUMIF('Aceite Virgen'!$B6:$B257,"&lt;="&amp;$B262,'Aceite Virgen'!CC$6:CC$257)</f>
        <v>94.02</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97.369999999999976</v>
      </c>
      <c r="DT262" s="5">
        <f>SUMIF('Aceite Virgen'!$B6:$B257,"&lt;="&amp;$B262,'Aceite Virgen'!DT$6:DT$257)</f>
        <v>97.72</v>
      </c>
      <c r="DU262" s="5">
        <f>SUMIF('Aceite Virgen'!$B6:$B257,"&lt;="&amp;$B262,'Aceite Virgen'!DU$6:DU$257)</f>
        <v>99.18</v>
      </c>
      <c r="DV262" s="5">
        <f>SUMIF('Aceite Virgen'!$B6:$B257,"&lt;="&amp;$B262,'Aceite Virgen'!DV$6:DV$257)</f>
        <v>97.449999999999989</v>
      </c>
      <c r="DZ262" s="5">
        <f>SUMIF('Aceite Virgen'!$B6:$B257,"&lt;="&amp;$B262,'Aceite Virgen'!DZ$6:DZ$257)</f>
        <v>94.779999999999987</v>
      </c>
      <c r="EA262" s="5">
        <f>SUMIF('Aceite Virgen'!$B6:$B257,"&lt;="&amp;$B262,'Aceite Virgen'!EA$6:EA$257)</f>
        <v>91.510000000000019</v>
      </c>
      <c r="EB262" s="5">
        <f>SUMIF('Aceite Virgen'!$B6:$B257,"&lt;="&amp;$B262,'Aceite Virgen'!EB$6:EB$257)</f>
        <v>97.08</v>
      </c>
      <c r="EC262" s="5">
        <f>SUMIF('Aceite Virgen'!$B6:$B257,"&lt;="&amp;$B262,'Aceite Virgen'!EC$6:EC$257)</f>
        <v>100</v>
      </c>
      <c r="EG262" s="5">
        <f>SUMIF('Aceite Virgen'!$B6:$B257,"&lt;="&amp;$B262,'Aceite Virgen'!EG$6:EG$257)</f>
        <v>95.320000000000036</v>
      </c>
      <c r="EH262" s="5">
        <f>SUMIF('Aceite Virgen'!$B6:$B257,"&lt;="&amp;$B262,'Aceite Virgen'!EH$6:EH$257)</f>
        <v>84.11999999999999</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96.84</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98.600000000000009</v>
      </c>
      <c r="FJ262" s="5">
        <f>SUMIF('Aceite Virgen'!$B6:$B257,"&lt;="&amp;$B262,'Aceite Virgen'!FJ$6:FJ$257)</f>
        <v>99.990000000000009</v>
      </c>
      <c r="FK262" s="5">
        <f>SUMIF('Aceite Virgen'!$B6:$B257,"&lt;="&amp;$B262,'Aceite Virgen'!FK$6:FK$257)</f>
        <v>99.16</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98.41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97.300000000000026</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98.639999999999972</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94.909999999999982</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98.29000000000002</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96.61999999999999</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97.860000000000042</v>
      </c>
      <c r="LH262" s="5">
        <f>SUMIF('Aceite Virgen'!$B6:$B257,"&lt;="&amp;$B262,'Aceite Virgen'!LH$6:LH$257)</f>
        <v>95.73</v>
      </c>
      <c r="LI262" s="5">
        <f>SUMIF('Aceite Virgen'!$B6:$B257,"&lt;="&amp;$B262,'Aceite Virgen'!LI$6:LI$257)</f>
        <v>99.56</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98.23</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97.189999999999984</v>
      </c>
      <c r="MQ262" s="5">
        <f>SUMIF('Aceite Virgen'!$B6:$B257,"&lt;="&amp;$B262,'Aceite Virgen'!MQ$6:MQ$257)</f>
        <v>94.780000000000015</v>
      </c>
      <c r="MR262" s="5">
        <f>SUMIF('Aceite Virgen'!$B6:$B257,"&lt;="&amp;$B262,'Aceite Virgen'!MR$6:MR$257)</f>
        <v>97.41</v>
      </c>
      <c r="MS262" s="5">
        <f>SUMIF('Aceite Virgen'!$B6:$B257,"&lt;="&amp;$B262,'Aceite Virgen'!MS$6:MS$257)</f>
        <v>98.410000000000011</v>
      </c>
      <c r="MW262" s="5">
        <f>SUMIF('Aceite Virgen'!$B6:$B257,"&lt;="&amp;$B262,'Aceite Virgen'!MW$6:MW$257)</f>
        <v>97.14</v>
      </c>
      <c r="MX262" s="5">
        <f>SUMIF('Aceite Virgen'!$B6:$B257,"&lt;="&amp;$B262,'Aceite Virgen'!MX$6:MX$257)</f>
        <v>96.710000000000008</v>
      </c>
      <c r="MY262" s="5">
        <f>SUMIF('Aceite Virgen'!$B6:$B257,"&lt;="&amp;$B262,'Aceite Virgen'!MY$6:MY$257)</f>
        <v>97.809999999999988</v>
      </c>
      <c r="MZ262" s="5">
        <f>SUMIF('Aceite Virgen'!$B6:$B257,"&lt;="&amp;$B262,'Aceite Virgen'!MZ$6:MZ$257)</f>
        <v>99.99</v>
      </c>
      <c r="ND262" s="5">
        <f>SUMIF('Aceite Virgen'!$B6:$B257,"&lt;="&amp;$B262,'Aceite Virgen'!ND$6:ND$257)</f>
        <v>97.110000000000028</v>
      </c>
      <c r="NE262" s="5">
        <f>SUMIF('Aceite Virgen'!$B6:$B257,"&lt;="&amp;$B262,'Aceite Virgen'!NE$6:NE$257)</f>
        <v>93.740000000000009</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94.120000000000019</v>
      </c>
      <c r="NZ262" s="5">
        <f>SUMIF('Aceite Virgen'!$B6:$B257,"&lt;="&amp;$B262,'Aceite Virgen'!NZ$6:NZ$257)</f>
        <v>92.59999999999998</v>
      </c>
      <c r="OA262" s="5">
        <f>SUMIF('Aceite Virgen'!$B6:$B257,"&lt;="&amp;$B262,'Aceite Virgen'!OA$6:OA$257)</f>
        <v>93.350000000000009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92.879999999999967</v>
      </c>
      <c r="ON262" s="5">
        <f>SUMIF('Aceite Virgen'!$B6:$B257,"&lt;="&amp;$B262,'Aceite Virgen'!ON$6:ON$257)</f>
        <v>87.75</v>
      </c>
      <c r="OO262" s="5">
        <f>SUMIF('Aceite Virgen'!$B6:$B257,"&lt;="&amp;$B262,'Aceite Virgen'!OO$6:OO$257)</f>
        <v>96.530000000000015</v>
      </c>
      <c r="OP262" s="5">
        <f>SUMIF('Aceite Virgen'!$B6:$B257,"&lt;="&amp;$B262,'Aceite Virgen'!OP$6:OP$257)</f>
        <v>98.87</v>
      </c>
      <c r="OT262" s="5">
        <f>SUMIF('Aceite Virgen'!$B6:$B257,"&lt;="&amp;$B262,'Aceite Virgen'!OT$6:OT$257)</f>
        <v>94.440000000000012</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90.47999999999999</v>
      </c>
      <c r="PI262" s="5">
        <f>SUMIF('Aceite Virgen'!$B6:$B257,"&lt;="&amp;$B262,'Aceite Virgen'!PI$6:PI$257)</f>
        <v>58.13</v>
      </c>
      <c r="PJ262" s="5">
        <f>SUMIF('Aceite Virgen'!$B6:$B257,"&lt;="&amp;$B262,'Aceite Virgen'!PJ$6:PJ$257)</f>
        <v>98.38</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89.59999999999998</v>
      </c>
      <c r="QD262" s="5">
        <f>SUMIF('Aceite Virgen'!$B6:$B257,"&lt;="&amp;$B262,'Aceite Virgen'!QD$6:QD$257)</f>
        <v>73.45</v>
      </c>
      <c r="QE262" s="5">
        <f>SUMIF('Aceite Virgen'!$B6:$B257,"&lt;="&amp;$B262,'Aceite Virgen'!QE$6:QE$257)</f>
        <v>93.85</v>
      </c>
      <c r="QF262" s="5">
        <f>SUMIF('Aceite Virgen'!$B6:$B257,"&lt;="&amp;$B262,'Aceite Virgen'!QF$6:QF$257)</f>
        <v>95.27</v>
      </c>
      <c r="QJ262" s="5">
        <f>SUMIF('Aceite Virgen'!$B6:$B257,"&lt;="&amp;$B262,'Aceite Virgen'!QJ$6:QJ$257)</f>
        <v>85.490000000000009</v>
      </c>
      <c r="QK262" s="5">
        <f>SUMIF('Aceite Virgen'!$B6:$B257,"&lt;="&amp;$B262,'Aceite Virgen'!QK$6:QK$257)</f>
        <v>69.569999999999993</v>
      </c>
      <c r="QL262" s="5">
        <f>SUMIF('Aceite Virgen'!$B6:$B257,"&lt;="&amp;$B262,'Aceite Virgen'!QL$6:QL$257)</f>
        <v>88.04</v>
      </c>
      <c r="QM262" s="5">
        <f>SUMIF('Aceite Virgen'!$B6:$B257,"&lt;="&amp;$B262,'Aceite Virgen'!QM$6:QM$257)</f>
        <v>95.660000000000025</v>
      </c>
      <c r="QQ262" s="5">
        <f>SUMIF('Aceite Virgen'!$B6:$B257,"&lt;="&amp;$B262,'Aceite Virgen'!QQ$6:QQ$257)</f>
        <v>89.19</v>
      </c>
      <c r="QR262" s="5">
        <f>SUMIF('Aceite Virgen'!$B6:$B257,"&lt;="&amp;$B262,'Aceite Virgen'!QR$6:QR$257)</f>
        <v>67.22</v>
      </c>
      <c r="QS262" s="5">
        <f>SUMIF('Aceite Virgen'!$B6:$B257,"&lt;="&amp;$B262,'Aceite Virgen'!QS$6:QS$257)</f>
        <v>95.509999999999991</v>
      </c>
      <c r="QT262" s="5">
        <f>SUMIF('Aceite Virgen'!$B6:$B257,"&lt;="&amp;$B262,'Aceite Virgen'!QT$6:QT$257)</f>
        <v>97.559999999999988</v>
      </c>
      <c r="QX262" s="5">
        <f>SUMIF('Aceite Virgen'!$B6:$B257,"&lt;="&amp;$B262,'Aceite Virgen'!QX$6:QX$257)</f>
        <v>77.41</v>
      </c>
      <c r="QY262" s="5">
        <f>SUMIF('Aceite Virgen'!$B6:$B257,"&lt;="&amp;$B262,'Aceite Virgen'!QY$6:QY$257)</f>
        <v>73.750000000000014</v>
      </c>
      <c r="QZ262" s="5">
        <f>SUMIF('Aceite Virgen'!$B6:$B257,"&lt;="&amp;$B262,'Aceite Virgen'!QZ$6:QZ$257)</f>
        <v>75.44</v>
      </c>
      <c r="RA262" s="5">
        <f>SUMIF('Aceite Virgen'!$B6:$B257,"&lt;="&amp;$B262,'Aceite Virgen'!RA$6:RA$257)</f>
        <v>96.79000000000002</v>
      </c>
      <c r="RE262" s="5">
        <f>SUMIF('Aceite Virgen'!$B6:$B257,"&lt;="&amp;$B262,'Aceite Virgen'!RE$6:RE$257)</f>
        <v>64.240000000000009</v>
      </c>
      <c r="RF262" s="5">
        <f>SUMIF('Aceite Virgen'!$B6:$B257,"&lt;="&amp;$B262,'Aceite Virgen'!RF$6:RF$257)</f>
        <v>90.830000000000013</v>
      </c>
      <c r="RG262" s="5">
        <f>SUMIF('Aceite Virgen'!$B6:$B257,"&lt;="&amp;$B262,'Aceite Virgen'!RG$6:RG$257)</f>
        <v>46.620000000000005</v>
      </c>
      <c r="RH262" s="5">
        <f>SUMIF('Aceite Virgen'!$B6:$B257,"&lt;="&amp;$B262,'Aceite Virgen'!RH$6:RH$257)</f>
        <v>91.670000000000016</v>
      </c>
      <c r="RL262" s="5">
        <f>SUMIF('Aceite Virgen'!$B6:$B257,"&lt;="&amp;$B262,'Aceite Virgen'!RL$6:RL$257)</f>
        <v>52.2</v>
      </c>
      <c r="RM262" s="5">
        <f>SUMIF('Aceite Virgen'!$B6:$B257,"&lt;="&amp;$B262,'Aceite Virgen'!RM$6:RM$257)</f>
        <v>61.109999999999992</v>
      </c>
      <c r="RN262" s="5">
        <f>SUMIF('Aceite Virgen'!$B6:$B257,"&lt;="&amp;$B262,'Aceite Virgen'!RN$6:RN$257)</f>
        <v>49.78</v>
      </c>
      <c r="RO262" s="5">
        <f>SUMIF('Aceite Virgen'!$B6:$B257,"&lt;="&amp;$B262,'Aceite Virgen'!RO$6:RO$257)</f>
        <v>53.27</v>
      </c>
      <c r="RS262" s="68">
        <f>SUMIF(B6:B256,"&lt;="&amp;$B262,RS6:RS257)</f>
        <v>37.44</v>
      </c>
      <c r="RT262" s="5">
        <f>SUMIF('Aceite Virgen'!$B6:$B257,"&lt;="&amp;$B262,'Aceite Virgen'!RT$6:RT$257)</f>
        <v>32.119999999999997</v>
      </c>
      <c r="RU262" s="5">
        <f>SUMIF('Aceite Virgen'!$B6:$B257,"&lt;="&amp;$B262,'Aceite Virgen'!RU$6:RU$257)</f>
        <v>34.79</v>
      </c>
      <c r="RV262" s="5">
        <f>SUMIF('Aceite Virgen'!$B6:$B257,"&lt;="&amp;$B262,'Aceite Virgen'!RV$6:RV$257)</f>
        <v>54.68</v>
      </c>
      <c r="RZ262" s="68">
        <f>SUMIF($B$6:$B$256,"&lt;="&amp;$B262,RZ6:RZ257)</f>
        <v>17.86</v>
      </c>
      <c r="SA262" s="5">
        <f>SUMIF('Aceite Virgen'!$B6:$B257,"&lt;="&amp;$B262,'Aceite Virgen'!SA$6:SA$257)</f>
        <v>39.769999999999996</v>
      </c>
      <c r="SB262" s="5">
        <f>SUMIF('Aceite Virgen'!$B6:$B257,"&lt;="&amp;$B262,'Aceite Virgen'!SB$6:SB$257)</f>
        <v>11.340000000000002</v>
      </c>
      <c r="SC262" s="5">
        <f>SUMIF('Aceite Virgen'!$B6:$B257,"&lt;="&amp;$B262,'Aceite Virgen'!SC$6:SC$257)</f>
        <v>20.490000000000002</v>
      </c>
      <c r="SG262" s="68">
        <f>SUMIF($B$6:$B$256,"&lt;="&amp;$B262,SG6:SG257)</f>
        <v>18.369999999999997</v>
      </c>
      <c r="SH262" s="5">
        <f>SUMIF('Aceite Virgen'!$B6:$B257,"&lt;="&amp;$B262,'Aceite Virgen'!SH$6:SH$257)</f>
        <v>25.33</v>
      </c>
      <c r="SI262" s="5">
        <f>SUMIF('Aceite Virgen'!$B6:$B257,"&lt;="&amp;$B262,'Aceite Virgen'!SI$6:SI$257)</f>
        <v>9.7000000000000011</v>
      </c>
      <c r="SJ262" s="5">
        <f>SUMIF('Aceite Virgen'!$B6:$B257,"&lt;="&amp;$B262,'Aceite Virgen'!SJ$6:SJ$257)</f>
        <v>37.690000000000005</v>
      </c>
      <c r="SN262" s="68">
        <f>SUMIF($B$6:$B$256,"&lt;="&amp;$B262,SN6:SN257)</f>
        <v>12.250000000000002</v>
      </c>
      <c r="SO262" s="5">
        <f>SUMIF('Aceite Virgen'!$B6:$B257,"&lt;="&amp;$B262,'Aceite Virgen'!SO$6:SO$257)</f>
        <v>25.909999999999997</v>
      </c>
      <c r="SP262" s="5">
        <f>SUMIF('Aceite Virgen'!$B6:$B257,"&lt;="&amp;$B262,'Aceite Virgen'!SP$6:SP$257)</f>
        <v>5.8400000000000007</v>
      </c>
      <c r="SQ262" s="5">
        <f>SUMIF('Aceite Virgen'!$B6:$B257,"&lt;="&amp;$B262,'Aceite Virgen'!SQ$6:SQ$257)</f>
        <v>21.349999999999998</v>
      </c>
      <c r="SU262" s="68">
        <f>SUMIF($B$6:$B$256,"&lt;="&amp;$B262,SU6:SU257)</f>
        <v>11.930000000000001</v>
      </c>
      <c r="SV262" s="5">
        <f>SUMIF('Aceite Virgen'!$B6:$B257,"&lt;="&amp;$B262,'Aceite Virgen'!SV$6:SV$257)</f>
        <v>16.739999999999998</v>
      </c>
      <c r="SW262" s="5">
        <f>SUMIF('Aceite Virgen'!$B6:$B257,"&lt;="&amp;$B262,'Aceite Virgen'!SW$6:SW$257)</f>
        <v>10.410000000000002</v>
      </c>
      <c r="SX262" s="5">
        <f>SUMIF('Aceite Virgen'!$B6:$B257,"&lt;="&amp;$B262,'Aceite Virgen'!SX$6:SX$257)</f>
        <v>15.29</v>
      </c>
      <c r="TB262" s="68">
        <f>SUMIF($B$6:$B$256,"&lt;="&amp;$B262,TB6:TB257)</f>
        <v>7.6799999999999979</v>
      </c>
      <c r="TC262" s="5">
        <f>SUMIF('Aceite Virgen'!$B6:$B257,"&lt;="&amp;$B262,'Aceite Virgen'!TC$6:TC$257)</f>
        <v>17.110000000000003</v>
      </c>
      <c r="TD262" s="5">
        <f>SUMIF('Aceite Virgen'!$B6:$B257,"&lt;="&amp;$B262,'Aceite Virgen'!TD$6:TD$257)</f>
        <v>3.8500000000000005</v>
      </c>
      <c r="TE262" s="5">
        <f>SUMIF('Aceite Virgen'!$B6:$B257,"&lt;="&amp;$B262,'Aceite Virgen'!TE$6:TE$257)</f>
        <v>5.5299999999999994</v>
      </c>
      <c r="TI262" s="68">
        <f>SUMIF($B$6:$B$256,"&lt;="&amp;$B262,TI6:TI257)</f>
        <v>8.4500000000000011</v>
      </c>
      <c r="TJ262" s="5">
        <f>SUMIF('Aceite Virgen'!$B6:$B257,"&lt;="&amp;$B262,'Aceite Virgen'!TJ$6:TJ$257)</f>
        <v>5.0699999999999994</v>
      </c>
      <c r="TK262" s="5">
        <f>SUMIF('Aceite Virgen'!$B6:$B257,"&lt;="&amp;$B262,'Aceite Virgen'!TK$6:TK$257)</f>
        <v>4.7700000000000005</v>
      </c>
      <c r="TL262" s="5">
        <f>SUMIF('Aceite Virgen'!$B6:$B257,"&lt;="&amp;$B262,'Aceite Virgen'!TL$6:TL$257)</f>
        <v>15.719999999999999</v>
      </c>
      <c r="TP262" s="68">
        <f>SUMIF($B$6:$B$256,"&lt;="&amp;$B262,TP6:TP257)</f>
        <v>8.34</v>
      </c>
      <c r="TQ262" s="5">
        <f>SUMIF('Aceite Virgen'!$B6:$B257,"&lt;="&amp;$B262,'Aceite Virgen'!TQ$6:TQ$257)</f>
        <v>7.75</v>
      </c>
      <c r="TR262" s="5">
        <f>SUMIF('Aceite Virgen'!$B6:$B257,"&lt;="&amp;$B262,'Aceite Virgen'!TR$6:TR$257)</f>
        <v>5.13</v>
      </c>
      <c r="TS262" s="5">
        <f>SUMIF('Aceite Virgen'!$B6:$B257,"&lt;="&amp;$B262,'Aceite Virgen'!TS$6:TS$257)</f>
        <v>10.36</v>
      </c>
      <c r="TW262" s="68">
        <f>SUMIF($B$6:$B$256,"&lt;="&amp;$B262,TW6:TW257)</f>
        <v>11.87</v>
      </c>
      <c r="TX262" s="5">
        <f>SUMIF('Aceite Virgen'!$B6:$B257,"&lt;="&amp;$B262,'Aceite Virgen'!TX$6:TX$257)</f>
        <v>8.2899999999999991</v>
      </c>
      <c r="TY262" s="5">
        <f>SUMIF('Aceite Virgen'!$B6:$B257,"&lt;="&amp;$B262,'Aceite Virgen'!TY$6:TY$257)</f>
        <v>13.45</v>
      </c>
      <c r="TZ262" s="5">
        <f>SUMIF('Aceite Virgen'!$B6:$B257,"&lt;="&amp;$B262,'Aceite Virgen'!TZ$6:TZ$257)</f>
        <v>12.299999999999999</v>
      </c>
      <c r="UD262" s="68">
        <f>SUMIF($B$6:$B$256,"&lt;="&amp;$B262,UD6:UD257)</f>
        <v>6.72</v>
      </c>
      <c r="UE262" s="5">
        <f>SUMIF('Aceite Virgen'!$B6:$B257,"&lt;="&amp;$B262,'Aceite Virgen'!UE$6:UE$257)</f>
        <v>5.42</v>
      </c>
      <c r="UF262" s="5">
        <f>SUMIF('Aceite Virgen'!$B6:$B257,"&lt;="&amp;$B262,'Aceite Virgen'!UF$6:UF$257)</f>
        <v>5.12</v>
      </c>
      <c r="UG262" s="5">
        <f>SUMIF('Aceite Virgen'!$B6:$B257,"&lt;="&amp;$B262,'Aceite Virgen'!UG$6:UG$257)</f>
        <v>5.33</v>
      </c>
      <c r="UK262" s="68">
        <f>SUMIF($B$6:$B$256,"&lt;="&amp;$B262,UK6:UK257)</f>
        <v>8.2900000000000009</v>
      </c>
      <c r="UL262" s="5">
        <f>SUMIF('Aceite Virgen'!$B6:$B257,"&lt;="&amp;$B262,'Aceite Virgen'!UL$6:UL$257)</f>
        <v>7.3100000000000005</v>
      </c>
      <c r="UM262" s="5">
        <f>SUMIF('Aceite Virgen'!$B6:$B257,"&lt;="&amp;$B262,'Aceite Virgen'!UM$6:UM$257)</f>
        <v>4.24</v>
      </c>
      <c r="UN262" s="5">
        <f>SUMIF('Aceite Virgen'!$B6:$B257,"&lt;="&amp;$B262,'Aceite Virgen'!UN$6:UN$257)</f>
        <v>13.88</v>
      </c>
      <c r="UR262" s="68">
        <f>SUMIF($B$6:$B$256,"&lt;="&amp;$B262,UR6:UR257)</f>
        <v>6.0200000000000005</v>
      </c>
      <c r="US262" s="5">
        <f>SUMIF('Aceite Virgen'!$B6:$B257,"&lt;="&amp;$B262,'Aceite Virgen'!US$6:US$257)</f>
        <v>3.26</v>
      </c>
      <c r="UT262" s="5">
        <f>SUMIF('Aceite Virgen'!$B6:$B257,"&lt;="&amp;$B262,'Aceite Virgen'!UT$6:UT$257)</f>
        <v>3.9200000000000004</v>
      </c>
      <c r="UU262" s="5">
        <f>SUMIF('Aceite Virgen'!$B6:$B257,"&lt;="&amp;$B262,'Aceite Virgen'!UU$6:UU$257)</f>
        <v>14.46</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7.74</v>
      </c>
      <c r="VG262" s="5">
        <f>SUMIF('Aceite Virgen'!$B6:$B257,"&lt;="&amp;$B262,'Aceite Virgen'!VG$6:VG$257)</f>
        <v>10.29</v>
      </c>
      <c r="VH262" s="5">
        <f>SUMIF('Aceite Virgen'!$B6:$B257,"&lt;="&amp;$B262,'Aceite Virgen'!VH$6:VH$257)</f>
        <v>4.96</v>
      </c>
      <c r="VI262" s="5">
        <f>SUMIF('Aceite Virgen'!$B6:$B257,"&lt;="&amp;$B262,'Aceite Virgen'!VI$6:VI$257)</f>
        <v>7.5200000000000005</v>
      </c>
      <c r="VM262" s="68">
        <f>SUMIF($B$6:$B$256,"&lt;="&amp;$B262,VM6:VM257)</f>
        <v>6.9300000000000006</v>
      </c>
      <c r="VN262" s="5">
        <f>SUMIF('Aceite Virgen'!$B6:$B257,"&lt;="&amp;$B262,'Aceite Virgen'!VN$6:VN$257)</f>
        <v>2.39</v>
      </c>
      <c r="VO262" s="5">
        <f>SUMIF('Aceite Virgen'!$B6:$B257,"&lt;="&amp;$B262,'Aceite Virgen'!VO$6:VO$257)</f>
        <v>7.65</v>
      </c>
      <c r="VP262" s="5">
        <f>SUMIF('Aceite Virgen'!$B6:$B257,"&lt;="&amp;$B262,'Aceite Virgen'!VP$6:VP$257)</f>
        <v>3.71</v>
      </c>
      <c r="VT262" s="68">
        <f>SUMIF($B$6:$B$256,"&lt;="&amp;$B262,VT6:VT257)</f>
        <v>8.1199999999999992</v>
      </c>
      <c r="VU262" s="5">
        <f>SUMIF('Aceite Virgen'!$B6:$B257,"&lt;="&amp;$B262,'Aceite Virgen'!VU$6:VU$257)</f>
        <v>3.5200000000000005</v>
      </c>
      <c r="VV262" s="5">
        <f>SUMIF('Aceite Virgen'!$B6:$B257,"&lt;="&amp;$B262,'Aceite Virgen'!VV$6:VV$257)</f>
        <v>5.31</v>
      </c>
      <c r="VW262" s="5">
        <f>SUMIF('Aceite Virgen'!$B6:$B257,"&lt;="&amp;$B262,'Aceite Virgen'!VW$6:VW$257)</f>
        <v>16.580000000000002</v>
      </c>
      <c r="WA262" s="68">
        <f>SUMIF($B$6:$B$256,"&lt;="&amp;$B262,WA6:WA257)</f>
        <v>8.41</v>
      </c>
      <c r="WB262" s="5">
        <f>SUMIF('Aceite Virgen'!$B6:$B257,"&lt;="&amp;$B262,'Aceite Virgen'!WB$6:WB$257)</f>
        <v>0</v>
      </c>
      <c r="WC262" s="5">
        <f>SUMIF('Aceite Virgen'!$B6:$B257,"&lt;="&amp;$B262,'Aceite Virgen'!WC$6:WC$257)</f>
        <v>8.120000000000001</v>
      </c>
      <c r="WD262" s="5">
        <f>SUMIF('Aceite Virgen'!$B6:$B257,"&lt;="&amp;$B262,'Aceite Virgen'!WD$6:WD$257)</f>
        <v>8.92</v>
      </c>
      <c r="WH262" s="68">
        <f>SUMIF($B$6:$B$256,"&lt;="&amp;$B262,WH6:WH257)</f>
        <v>5.75</v>
      </c>
      <c r="WI262" s="5">
        <f>SUMIF('Aceite Virgen'!$B6:$B257,"&lt;="&amp;$B262,'Aceite Virgen'!WI$6:WI$257)</f>
        <v>17.5</v>
      </c>
      <c r="WJ262" s="5">
        <f>SUMIF('Aceite Virgen'!$B6:$B257,"&lt;="&amp;$B262,'Aceite Virgen'!WJ$6:WJ$257)</f>
        <v>4.62</v>
      </c>
      <c r="WK262" s="5">
        <f>SUMIF('Aceite Virgen'!$B6:$B257,"&lt;="&amp;$B262,'Aceite Virgen'!WK$6:WK$257)</f>
        <v>1.93</v>
      </c>
      <c r="WO262" s="68">
        <f>SUMIF($B$6:$B$256,"&lt;="&amp;$B262,WO6:WO257)</f>
        <v>6.84</v>
      </c>
      <c r="WP262" s="5">
        <f>SUMIF('Aceite Virgen'!$B6:$B257,"&lt;="&amp;$B262,'Aceite Virgen'!WP$6:WP$257)</f>
        <v>7.71</v>
      </c>
      <c r="WQ262" s="5">
        <f>SUMIF('Aceite Virgen'!$B6:$B257,"&lt;="&amp;$B262,'Aceite Virgen'!WQ$6:WQ$257)</f>
        <v>3.57</v>
      </c>
      <c r="WR262" s="5">
        <f>SUMIF('Aceite Virgen'!$B6:$B257,"&lt;="&amp;$B262,'Aceite Virgen'!WR$6:WR$257)</f>
        <v>10.879999999999999</v>
      </c>
      <c r="WV262" s="68">
        <f>SUMIF($B$6:$B$256,"&lt;="&amp;$B262,WV6:WV257)</f>
        <v>6.2200000000000006</v>
      </c>
      <c r="WW262" s="5">
        <f>SUMIF('Aceite Virgen'!$B6:$B257,"&lt;="&amp;$B262,'Aceite Virgen'!WW$6:WW$257)</f>
        <v>6.81</v>
      </c>
      <c r="WX262" s="5">
        <f>SUMIF('Aceite Virgen'!$B6:$B257,"&lt;="&amp;$B262,'Aceite Virgen'!WX$6:WX$257)</f>
        <v>6.87</v>
      </c>
      <c r="WY262" s="5">
        <f>SUMIF('Aceite Virgen'!$B6:$B257,"&lt;="&amp;$B262,'Aceite Virgen'!WY$6:WY$257)</f>
        <v>2.84</v>
      </c>
      <c r="XC262" s="68">
        <f>SUMIF($B$6:$B$256,"&lt;="&amp;$B262,XC6:XC257)</f>
        <v>4.9600000000000009</v>
      </c>
      <c r="XD262" s="5">
        <f>SUMIF('Aceite Virgen'!$B6:$B257,"&lt;="&amp;$B262,'Aceite Virgen'!XD$6:XD$257)</f>
        <v>1.43</v>
      </c>
      <c r="XE262" s="5">
        <f>SUMIF('Aceite Virgen'!$B6:$B257,"&lt;="&amp;$B262,'Aceite Virgen'!XE$6:XE$257)</f>
        <v>6.06</v>
      </c>
      <c r="XF262" s="5">
        <f>SUMIF('Aceite Virgen'!$B6:$B257,"&lt;="&amp;$B262,'Aceite Virgen'!XF$6:XF$257)</f>
        <v>1.37</v>
      </c>
      <c r="XJ262" s="68">
        <f>SUMIF($B$6:$B$256,"&lt;="&amp;$B262,XJ6:XJ257)</f>
        <v>5.6800000000000006</v>
      </c>
      <c r="XK262" s="5">
        <f>SUMIF('Aceite Virgen'!$B6:$B257,"&lt;="&amp;$B262,'Aceite Virgen'!XK$6:XK$257)</f>
        <v>5.19</v>
      </c>
      <c r="XL262" s="5">
        <f>SUMIF('Aceite Virgen'!$B6:$B257,"&lt;="&amp;$B262,'Aceite Virgen'!XL$6:XL$257)</f>
        <v>4.8800000000000008</v>
      </c>
      <c r="XM262" s="5">
        <f>SUMIF('Aceite Virgen'!$B6:$B257,"&lt;="&amp;$B262,'Aceite Virgen'!XM$6:XM$257)</f>
        <v>8.02</v>
      </c>
      <c r="XQ262" s="68">
        <f>SUMIF($B$6:$B$256,"&lt;="&amp;$B262,XQ6:XQ257)</f>
        <v>8.59</v>
      </c>
      <c r="XR262" s="5">
        <f>SUMIF('Aceite Virgen'!$B6:$B257,"&lt;="&amp;$B262,'Aceite Virgen'!XR$6:XR$257)</f>
        <v>12.27</v>
      </c>
      <c r="XS262" s="5">
        <f>SUMIF('Aceite Virgen'!$B6:$B257,"&lt;="&amp;$B262,'Aceite Virgen'!XS$6:XS$257)</f>
        <v>3.84</v>
      </c>
      <c r="XT262" s="5">
        <f>SUMIF('Aceite Virgen'!$B6:$B257,"&lt;="&amp;$B262,'Aceite Virgen'!XT$6:XT$257)</f>
        <v>19.649999999999999</v>
      </c>
    </row>
    <row r="263" spans="1:644" x14ac:dyDescent="0.25">
      <c r="A263" s="9">
        <f>'TAM Aceite Virgen'!B11</f>
        <v>5.2</v>
      </c>
      <c r="B263" s="9">
        <f>'TAM Aceite Virgen'!C11</f>
        <v>5.4</v>
      </c>
      <c r="C263" s="9"/>
      <c r="D263" s="4">
        <f>SUMIFS('Aceite Virgen'!D$6:D$257,'Aceite Virgen'!$A$6:$A$257,"&gt;="&amp;$A263,'Aceite Virgen'!$B$6:$B$257,"&lt;="&amp;$B263)</f>
        <v>1.1800000000000002</v>
      </c>
      <c r="E263" s="4">
        <f>SUMIFS('Aceite Virgen'!E$6:E$257,'Aceite Virgen'!$A$6:$A$257,"&gt;="&amp;$A263,'Aceite Virgen'!$B$6:$B$257,"&lt;="&amp;$B263)</f>
        <v>0</v>
      </c>
      <c r="F263" s="4">
        <f>SUMIFS('Aceite Virgen'!F$6:F$257,'Aceite Virgen'!$A$6:$A$257,"&gt;="&amp;$A263,'Aceite Virgen'!$B$6:$B$257,"&lt;="&amp;$B263)</f>
        <v>0.81</v>
      </c>
      <c r="G263" s="4">
        <f>SUMIFS('Aceite Virgen'!G$6:G$257,'Aceite Virgen'!$A$6:$A$257,"&gt;="&amp;$A263,'Aceite Virgen'!$B$6:$B$257,"&lt;="&amp;$B263)</f>
        <v>6.99</v>
      </c>
      <c r="H263" s="9"/>
      <c r="I263" s="9"/>
      <c r="J263" s="9"/>
      <c r="K263" s="4">
        <f>SUMIFS('Aceite Virgen'!K$6:K$257,'Aceite Virgen'!$A$6:$A$257,"&gt;="&amp;$A263,'Aceite Virgen'!$B$6:$B$257,"&lt;="&amp;$B263)</f>
        <v>0.1</v>
      </c>
      <c r="L263" s="4">
        <f>SUMIFS('Aceite Virgen'!L$6:L$257,'Aceite Virgen'!$A$6:$A$257,"&gt;="&amp;$A263,'Aceite Virgen'!$B$6:$B$257,"&lt;="&amp;$B263)</f>
        <v>0</v>
      </c>
      <c r="M263" s="4">
        <f>SUMIFS('Aceite Virgen'!M$6:M$257,'Aceite Virgen'!$A$6:$A$257,"&gt;="&amp;$A263,'Aceite Virgen'!$B$6:$B$257,"&lt;="&amp;$B263)</f>
        <v>0.13</v>
      </c>
      <c r="N263" s="4">
        <f>SUMIFS('Aceite Virgen'!N$6:N$257,'Aceite Virgen'!$A$6:$A$257,"&gt;="&amp;$A263,'Aceite Virgen'!$B$6:$B$257,"&lt;="&amp;$B263)</f>
        <v>0</v>
      </c>
      <c r="O263" s="9"/>
      <c r="P263" s="9"/>
      <c r="Q263" s="9"/>
      <c r="R263" s="4">
        <f>SUMIFS('Aceite Virgen'!R$6:R$257,'Aceite Virgen'!$A$6:$A$257,"&gt;="&amp;$A263,'Aceite Virgen'!$B$6:$B$257,"&lt;="&amp;$B263)</f>
        <v>0.37</v>
      </c>
      <c r="S263" s="4">
        <f>SUMIFS('Aceite Virgen'!S$6:S$257,'Aceite Virgen'!$A$6:$A$257,"&gt;="&amp;$A263,'Aceite Virgen'!$B$6:$B$257,"&lt;="&amp;$B263)</f>
        <v>2.31</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0.18</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0.21</v>
      </c>
      <c r="AG263" s="4">
        <f>SUMIFS('Aceite Virgen'!AG$6:AG$257,'Aceite Virgen'!$A$6:$A$257,"&gt;="&amp;$A263,'Aceite Virgen'!$B$6:$B$257,"&lt;="&amp;$B263)</f>
        <v>0.88</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3.11</v>
      </c>
      <c r="AN263" s="4">
        <f>SUMIFS('Aceite Virgen'!AN$6:AN$257,'Aceite Virgen'!$A$6:$A$257,"&gt;="&amp;$A263,'Aceite Virgen'!$B$6:$B$257,"&lt;="&amp;$B263)</f>
        <v>6.03</v>
      </c>
      <c r="AO263" s="4">
        <f>SUMIFS('Aceite Virgen'!AO$6:AO$257,'Aceite Virgen'!$A$6:$A$257,"&gt;="&amp;$A263,'Aceite Virgen'!$B$6:$B$257,"&lt;="&amp;$B263)</f>
        <v>2.72</v>
      </c>
      <c r="AP263" s="4">
        <f>SUMIFS('Aceite Virgen'!AP$6:AP$257,'Aceite Virgen'!$A$6:$A$257,"&gt;="&amp;$A263,'Aceite Virgen'!$B$6:$B$257,"&lt;="&amp;$B263)</f>
        <v>3.19</v>
      </c>
      <c r="AQ263" s="9"/>
      <c r="AR263" s="9"/>
      <c r="AT263" s="4">
        <f>SUMIFS('Aceite Virgen'!AT$6:AT$257,'Aceite Virgen'!$A$6:$A$257,"&gt;="&amp;$A263,'Aceite Virgen'!$B$6:$B$257,"&lt;="&amp;$B263)</f>
        <v>2.5499999999999998</v>
      </c>
      <c r="AU263" s="4">
        <f>SUMIFS('Aceite Virgen'!AU$6:AU$257,'Aceite Virgen'!$A$6:$A$257,"&gt;="&amp;$A263,'Aceite Virgen'!$B$6:$B$257,"&lt;="&amp;$B263)</f>
        <v>10.9</v>
      </c>
      <c r="AV263" s="4">
        <f>SUMIFS('Aceite Virgen'!AV$6:AV$257,'Aceite Virgen'!$A$6:$A$257,"&gt;="&amp;$A263,'Aceite Virgen'!$B$6:$B$257,"&lt;="&amp;$B263)</f>
        <v>1.54</v>
      </c>
      <c r="AW263" s="4">
        <f>SUMIFS('Aceite Virgen'!AW$6:AW$257,'Aceite Virgen'!$A$6:$A$257,"&gt;="&amp;$A263,'Aceite Virgen'!$B$6:$B$257,"&lt;="&amp;$B263)</f>
        <v>5.78</v>
      </c>
      <c r="BA263" s="4">
        <f>SUMIFS('Aceite Virgen'!BA$6:BA$257,'Aceite Virgen'!$A$6:$A$257,"&gt;="&amp;$A263,'Aceite Virgen'!$B$6:$B$257,"&lt;="&amp;$B263)</f>
        <v>2.2400000000000002</v>
      </c>
      <c r="BB263" s="4">
        <f>SUMIFS('Aceite Virgen'!BB$6:BB$257,'Aceite Virgen'!$A$6:$A$257,"&gt;="&amp;$A263,'Aceite Virgen'!$B$6:$B$257,"&lt;="&amp;$B263)</f>
        <v>8.879999999999999</v>
      </c>
      <c r="BC263" s="4">
        <f>SUMIFS('Aceite Virgen'!BC$6:BC$257,'Aceite Virgen'!$A$6:$A$257,"&gt;="&amp;$A263,'Aceite Virgen'!$B$6:$B$257,"&lt;="&amp;$B263)</f>
        <v>1.48</v>
      </c>
      <c r="BD263" s="4">
        <f>SUMIFS('Aceite Virgen'!BD$6:BD$257,'Aceite Virgen'!$A$6:$A$257,"&gt;="&amp;$A263,'Aceite Virgen'!$B$6:$B$257,"&lt;="&amp;$B263)</f>
        <v>1.92</v>
      </c>
      <c r="BH263" s="4">
        <f>SUMIFS('Aceite Virgen'!BH$6:BH$257,'Aceite Virgen'!$A$6:$A$257,"&gt;="&amp;$A263,'Aceite Virgen'!$B$6:$B$257,"&lt;="&amp;$B263)</f>
        <v>3.9299999999999997</v>
      </c>
      <c r="BI263" s="4">
        <f>SUMIFS('Aceite Virgen'!BI$6:BI$257,'Aceite Virgen'!$A$6:$A$257,"&gt;="&amp;$A263,'Aceite Virgen'!$B$6:$B$257,"&lt;="&amp;$B263)</f>
        <v>20.85</v>
      </c>
      <c r="BJ263" s="4">
        <f>SUMIFS('Aceite Virgen'!BJ$6:BJ$257,'Aceite Virgen'!$A$6:$A$257,"&gt;="&amp;$A263,'Aceite Virgen'!$B$6:$B$257,"&lt;="&amp;$B263)</f>
        <v>2.62</v>
      </c>
      <c r="BK263" s="4">
        <f>SUMIFS('Aceite Virgen'!BK$6:BK$257,'Aceite Virgen'!$A$6:$A$257,"&gt;="&amp;$A263,'Aceite Virgen'!$B$6:$B$257,"&lt;="&amp;$B263)</f>
        <v>2.1</v>
      </c>
      <c r="BO263" s="4">
        <f>SUMIFS('Aceite Virgen'!BO$6:BO$257,'Aceite Virgen'!$A$6:$A$257,"&gt;="&amp;$A263,'Aceite Virgen'!$B$6:$B$257,"&lt;="&amp;$B263)</f>
        <v>2.5599999999999996</v>
      </c>
      <c r="BP263" s="4">
        <f>SUMIFS('Aceite Virgen'!BP$6:BP$257,'Aceite Virgen'!$A$6:$A$257,"&gt;="&amp;$A263,'Aceite Virgen'!$B$6:$B$257,"&lt;="&amp;$B263)</f>
        <v>3.36</v>
      </c>
      <c r="BQ263" s="4">
        <f>SUMIFS('Aceite Virgen'!BQ$6:BQ$257,'Aceite Virgen'!$A$6:$A$257,"&gt;="&amp;$A263,'Aceite Virgen'!$B$6:$B$257,"&lt;="&amp;$B263)</f>
        <v>2.06</v>
      </c>
      <c r="BR263" s="4">
        <f>SUMIFS('Aceite Virgen'!BR$6:BR$257,'Aceite Virgen'!$A$6:$A$257,"&gt;="&amp;$A263,'Aceite Virgen'!$B$6:$B$257,"&lt;="&amp;$B263)</f>
        <v>6.58</v>
      </c>
      <c r="BV263" s="4">
        <f>SUMIFS('Aceite Virgen'!BV$6:BV$257,'Aceite Virgen'!$A$6:$A$257,"&gt;="&amp;$A263,'Aceite Virgen'!$B$6:$B$257,"&lt;="&amp;$B263)</f>
        <v>2.2000000000000002</v>
      </c>
      <c r="BW263" s="4">
        <f>SUMIFS('Aceite Virgen'!BW$6:BW$257,'Aceite Virgen'!$A$6:$A$257,"&gt;="&amp;$A263,'Aceite Virgen'!$B$6:$B$257,"&lt;="&amp;$B263)</f>
        <v>6.39</v>
      </c>
      <c r="BX263" s="4">
        <f>SUMIFS('Aceite Virgen'!BX$6:BX$257,'Aceite Virgen'!$A$6:$A$257,"&gt;="&amp;$A263,'Aceite Virgen'!$B$6:$B$257,"&lt;="&amp;$B263)</f>
        <v>1.5</v>
      </c>
      <c r="BY263" s="4">
        <f>SUMIFS('Aceite Virgen'!BY$6:BY$257,'Aceite Virgen'!$A$6:$A$257,"&gt;="&amp;$A263,'Aceite Virgen'!$B$6:$B$257,"&lt;="&amp;$B263)</f>
        <v>6.83</v>
      </c>
      <c r="CC263" s="4">
        <f>SUMIFS('Aceite Virgen'!CC$6:CC$257,'Aceite Virgen'!$A$6:$A$257,"&gt;="&amp;$A263,'Aceite Virgen'!$B$6:$B$257,"&lt;="&amp;$B263)</f>
        <v>1.48</v>
      </c>
      <c r="CD263" s="4">
        <f>SUMIFS('Aceite Virgen'!CD$6:CD$257,'Aceite Virgen'!$A$6:$A$257,"&gt;="&amp;$A263,'Aceite Virgen'!$B$6:$B$257,"&lt;="&amp;$B263)</f>
        <v>2.71</v>
      </c>
      <c r="CE263" s="4">
        <f>SUMIFS('Aceite Virgen'!CE$6:CE$257,'Aceite Virgen'!$A$6:$A$257,"&gt;="&amp;$A263,'Aceite Virgen'!$B$6:$B$257,"&lt;="&amp;$B263)</f>
        <v>1.33</v>
      </c>
      <c r="CF263" s="4">
        <f>SUMIFS('Aceite Virgen'!CF$6:CF$257,'Aceite Virgen'!$A$6:$A$257,"&gt;="&amp;$A263,'Aceite Virgen'!$B$6:$B$257,"&lt;="&amp;$B263)</f>
        <v>0</v>
      </c>
      <c r="CJ263" s="4">
        <f>SUMIFS('Aceite Virgen'!CJ$6:CJ$257,'Aceite Virgen'!$A$6:$A$257,"&gt;="&amp;$A263,'Aceite Virgen'!$B$6:$B$257,"&lt;="&amp;$B263)</f>
        <v>3.21</v>
      </c>
      <c r="CK263" s="4">
        <f>SUMIFS('Aceite Virgen'!CK$6:CK$257,'Aceite Virgen'!$A$6:$A$257,"&gt;="&amp;$A263,'Aceite Virgen'!$B$6:$B$257,"&lt;="&amp;$B263)</f>
        <v>8.82</v>
      </c>
      <c r="CL263" s="4">
        <f>SUMIFS('Aceite Virgen'!CL$6:CL$257,'Aceite Virgen'!$A$6:$A$257,"&gt;="&amp;$A263,'Aceite Virgen'!$B$6:$B$257,"&lt;="&amp;$B263)</f>
        <v>2.83</v>
      </c>
      <c r="CM263" s="4">
        <f>SUMIFS('Aceite Virgen'!CM$6:CM$257,'Aceite Virgen'!$A$6:$A$257,"&gt;="&amp;$A263,'Aceite Virgen'!$B$6:$B$257,"&lt;="&amp;$B263)</f>
        <v>1.21</v>
      </c>
      <c r="CQ263" s="4">
        <f>SUMIFS('Aceite Virgen'!CQ$6:CQ$257,'Aceite Virgen'!$A$6:$A$257,"&gt;="&amp;$A263,'Aceite Virgen'!$B$6:$B$257,"&lt;="&amp;$B263)</f>
        <v>3.42</v>
      </c>
      <c r="CR263" s="4">
        <f>SUMIFS('Aceite Virgen'!CR$6:CR$257,'Aceite Virgen'!$A$6:$A$257,"&gt;="&amp;$A263,'Aceite Virgen'!$B$6:$B$257,"&lt;="&amp;$B263)</f>
        <v>18.2</v>
      </c>
      <c r="CS263" s="4">
        <f>SUMIFS('Aceite Virgen'!CS$6:CS$257,'Aceite Virgen'!$A$6:$A$257,"&gt;="&amp;$A263,'Aceite Virgen'!$B$6:$B$257,"&lt;="&amp;$B263)</f>
        <v>1.65</v>
      </c>
      <c r="CT263" s="4">
        <f>SUMIFS('Aceite Virgen'!CT$6:CT$257,'Aceite Virgen'!$A$6:$A$257,"&gt;="&amp;$A263,'Aceite Virgen'!$B$6:$B$257,"&lt;="&amp;$B263)</f>
        <v>0</v>
      </c>
      <c r="CX263" s="4">
        <f>SUMIFS('Aceite Virgen'!CX$6:CX$257,'Aceite Virgen'!$A$6:$A$257,"&gt;="&amp;$A263,'Aceite Virgen'!$B$6:$B$257,"&lt;="&amp;$B263)</f>
        <v>6.18</v>
      </c>
      <c r="CY263" s="4">
        <f>SUMIFS('Aceite Virgen'!CY$6:CY$257,'Aceite Virgen'!$A$6:$A$257,"&gt;="&amp;$A263,'Aceite Virgen'!$B$6:$B$257,"&lt;="&amp;$B263)</f>
        <v>16.119999999999997</v>
      </c>
      <c r="CZ263" s="4">
        <f>SUMIFS('Aceite Virgen'!CZ$6:CZ$257,'Aceite Virgen'!$A$6:$A$257,"&gt;="&amp;$A263,'Aceite Virgen'!$B$6:$B$257,"&lt;="&amp;$B263)</f>
        <v>4.37</v>
      </c>
      <c r="DA263" s="4">
        <f>SUMIFS('Aceite Virgen'!DA$6:DA$257,'Aceite Virgen'!$A$6:$A$257,"&gt;="&amp;$A263,'Aceite Virgen'!$B$6:$B$257,"&lt;="&amp;$B263)</f>
        <v>6.62</v>
      </c>
      <c r="DE263" s="4">
        <f>SUMIFS('Aceite Virgen'!DE$6:DE$257,'Aceite Virgen'!$A$6:$A$257,"&gt;="&amp;$A263,'Aceite Virgen'!$B$6:$B$257,"&lt;="&amp;$B263)</f>
        <v>3.46</v>
      </c>
      <c r="DF263" s="4">
        <f>SUMIFS('Aceite Virgen'!DF$6:DF$257,'Aceite Virgen'!$A$6:$A$257,"&gt;="&amp;$A263,'Aceite Virgen'!$B$6:$B$257,"&lt;="&amp;$B263)</f>
        <v>6.53</v>
      </c>
      <c r="DG263" s="4">
        <f>SUMIFS('Aceite Virgen'!DG$6:DG$257,'Aceite Virgen'!$A$6:$A$257,"&gt;="&amp;$A263,'Aceite Virgen'!$B$6:$B$257,"&lt;="&amp;$B263)</f>
        <v>1.4700000000000002</v>
      </c>
      <c r="DH263" s="4">
        <f>SUMIFS('Aceite Virgen'!DH$6:DH$257,'Aceite Virgen'!$A$6:$A$257,"&gt;="&amp;$A263,'Aceite Virgen'!$B$6:$B$257,"&lt;="&amp;$B263)</f>
        <v>4.92</v>
      </c>
      <c r="DL263" s="4">
        <f>SUMIFS('Aceite Virgen'!DL$6:DL$257,'Aceite Virgen'!$A$6:$A$257,"&gt;="&amp;$A263,'Aceite Virgen'!$B$6:$B$257,"&lt;="&amp;$B263)</f>
        <v>1.4300000000000002</v>
      </c>
      <c r="DM263" s="4">
        <f>SUMIFS('Aceite Virgen'!DM$6:DM$257,'Aceite Virgen'!$A$6:$A$257,"&gt;="&amp;$A263,'Aceite Virgen'!$B$6:$B$257,"&lt;="&amp;$B263)</f>
        <v>7.14</v>
      </c>
      <c r="DN263" s="4">
        <f>SUMIFS('Aceite Virgen'!DN$6:DN$257,'Aceite Virgen'!$A$6:$A$257,"&gt;="&amp;$A263,'Aceite Virgen'!$B$6:$B$257,"&lt;="&amp;$B263)</f>
        <v>0.15</v>
      </c>
      <c r="DO263" s="4">
        <f>SUMIFS('Aceite Virgen'!DO$6:DO$257,'Aceite Virgen'!$A$6:$A$257,"&gt;="&amp;$A263,'Aceite Virgen'!$B$6:$B$257,"&lt;="&amp;$B263)</f>
        <v>1.52</v>
      </c>
      <c r="DS263" s="4">
        <f>SUMIFS('Aceite Virgen'!DS$6:DS$257,'Aceite Virgen'!$A$6:$A$257,"&gt;="&amp;$A263,'Aceite Virgen'!$B$6:$B$257,"&lt;="&amp;$B263)</f>
        <v>1.01</v>
      </c>
      <c r="DT263" s="4">
        <f>SUMIFS('Aceite Virgen'!DT$6:DT$257,'Aceite Virgen'!$A$6:$A$257,"&gt;="&amp;$A263,'Aceite Virgen'!$B$6:$B$257,"&lt;="&amp;$B263)</f>
        <v>1.2</v>
      </c>
      <c r="DU263" s="4">
        <f>SUMIFS('Aceite Virgen'!DU$6:DU$257,'Aceite Virgen'!$A$6:$A$257,"&gt;="&amp;$A263,'Aceite Virgen'!$B$6:$B$257,"&lt;="&amp;$B263)</f>
        <v>0.44000000000000006</v>
      </c>
      <c r="DV263" s="4">
        <f>SUMIFS('Aceite Virgen'!DV$6:DV$257,'Aceite Virgen'!$A$6:$A$257,"&gt;="&amp;$A263,'Aceite Virgen'!$B$6:$B$257,"&lt;="&amp;$B263)</f>
        <v>2.5499999999999998</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2.88</v>
      </c>
      <c r="EH263" s="4">
        <f>SUMIFS('Aceite Virgen'!EH$6:EH$257,'Aceite Virgen'!$A$6:$A$257,"&gt;="&amp;$A263,'Aceite Virgen'!$B$6:$B$257,"&lt;="&amp;$B263)</f>
        <v>10.92</v>
      </c>
      <c r="EI263" s="4">
        <f>SUMIFS('Aceite Virgen'!EI$6:EI$257,'Aceite Virgen'!$A$6:$A$257,"&gt;="&amp;$A263,'Aceite Virgen'!$B$6:$B$257,"&lt;="&amp;$B263)</f>
        <v>0.21</v>
      </c>
      <c r="EJ263" s="4">
        <f>SUMIFS('Aceite Virgen'!EJ$6:EJ$257,'Aceite Virgen'!$A$6:$A$257,"&gt;="&amp;$A263,'Aceite Virgen'!$B$6:$B$257,"&lt;="&amp;$B263)</f>
        <v>2.5499999999999998</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0.15</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0.34</v>
      </c>
      <c r="FJ263" s="4">
        <f>SUMIFS('Aceite Virgen'!FJ$6:FJ$257,'Aceite Virgen'!$A$6:$A$257,"&gt;="&amp;$A263,'Aceite Virgen'!$B$6:$B$257,"&lt;="&amp;$B263)</f>
        <v>0</v>
      </c>
      <c r="FK263" s="4">
        <f>SUMIFS('Aceite Virgen'!FK$6:FK$257,'Aceite Virgen'!$A$6:$A$257,"&gt;="&amp;$A263,'Aceite Virgen'!$B$6:$B$257,"&lt;="&amp;$B263)</f>
        <v>0.54</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0.36</v>
      </c>
      <c r="GE263" s="4">
        <f>SUMIFS('Aceite Virgen'!GE$6:GE$257,'Aceite Virgen'!$A$6:$A$257,"&gt;="&amp;$A263,'Aceite Virgen'!$B$6:$B$257,"&lt;="&amp;$B263)</f>
        <v>0</v>
      </c>
      <c r="GF263" s="4">
        <f>SUMIFS('Aceite Virgen'!GF$6:GF$257,'Aceite Virgen'!$A$6:$A$257,"&gt;="&amp;$A263,'Aceite Virgen'!$B$6:$B$257,"&lt;="&amp;$B263)</f>
        <v>0.54</v>
      </c>
      <c r="GG263" s="4">
        <f>SUMIFS('Aceite Virgen'!GG$6:GG$257,'Aceite Virgen'!$A$6:$A$257,"&gt;="&amp;$A263,'Aceite Virgen'!$B$6:$B$257,"&lt;="&amp;$B263)</f>
        <v>0</v>
      </c>
      <c r="GK263" s="4">
        <f>SUMIFS('Aceite Virgen'!GK$6:GK$257,'Aceite Virgen'!$A$6:$A$257,"&gt;="&amp;$A263,'Aceite Virgen'!$B$6:$B$257,"&lt;="&amp;$B263)</f>
        <v>0.16</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0.18</v>
      </c>
      <c r="GZ263" s="4">
        <f>SUMIFS('Aceite Virgen'!GZ$6:GZ$257,'Aceite Virgen'!$A$6:$A$257,"&gt;="&amp;$A263,'Aceite Virgen'!$B$6:$B$257,"&lt;="&amp;$B263)</f>
        <v>0</v>
      </c>
      <c r="HA263" s="4">
        <f>SUMIFS('Aceite Virgen'!HA$6:HA$257,'Aceite Virgen'!$A$6:$A$257,"&gt;="&amp;$A263,'Aceite Virgen'!$B$6:$B$257,"&lt;="&amp;$B263)</f>
        <v>0.24</v>
      </c>
      <c r="HB263" s="4">
        <f>SUMIFS('Aceite Virgen'!HB$6:HB$257,'Aceite Virgen'!$A$6:$A$257,"&gt;="&amp;$A263,'Aceite Virgen'!$B$6:$B$257,"&lt;="&amp;$B263)</f>
        <v>0</v>
      </c>
      <c r="HF263" s="4">
        <f>SUMIFS('Aceite Virgen'!HF$6:HF$257,'Aceite Virgen'!$A$6:$A$257,"&gt;="&amp;$A263,'Aceite Virgen'!$B$6:$B$257,"&lt;="&amp;$B263)</f>
        <v>0.78</v>
      </c>
      <c r="HG263" s="4">
        <f>SUMIFS('Aceite Virgen'!HG$6:HG$257,'Aceite Virgen'!$A$6:$A$257,"&gt;="&amp;$A263,'Aceite Virgen'!$B$6:$B$257,"&lt;="&amp;$B263)</f>
        <v>0</v>
      </c>
      <c r="HH263" s="4">
        <f>SUMIFS('Aceite Virgen'!HH$6:HH$257,'Aceite Virgen'!$A$6:$A$257,"&gt;="&amp;$A263,'Aceite Virgen'!$B$6:$B$257,"&lt;="&amp;$B263)</f>
        <v>1.0900000000000001</v>
      </c>
      <c r="HI263" s="4">
        <f>SUMIFS('Aceite Virgen'!HI$6:HI$257,'Aceite Virgen'!$A$6:$A$257,"&gt;="&amp;$A263,'Aceite Virgen'!$B$6:$B$257,"&lt;="&amp;$B263)</f>
        <v>0</v>
      </c>
      <c r="HM263" s="4">
        <f>SUMIFS('Aceite Virgen'!HM$6:HM$257,'Aceite Virgen'!$A$6:$A$257,"&gt;="&amp;$A263,'Aceite Virgen'!$B$6:$B$257,"&lt;="&amp;$B263)</f>
        <v>0.18</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2.36</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0.15</v>
      </c>
      <c r="IB263" s="4">
        <f>SUMIFS('Aceite Virgen'!IB$6:IB$257,'Aceite Virgen'!$A$6:$A$257,"&gt;="&amp;$A263,'Aceite Virgen'!$B$6:$B$257,"&lt;="&amp;$B263)</f>
        <v>0</v>
      </c>
      <c r="IC263" s="4">
        <f>SUMIFS('Aceite Virgen'!IC$6:IC$257,'Aceite Virgen'!$A$6:$A$257,"&gt;="&amp;$A263,'Aceite Virgen'!$B$6:$B$257,"&lt;="&amp;$B263)</f>
        <v>0.25</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1.62</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0.13</v>
      </c>
      <c r="JY263" s="4">
        <f>SUMIFS('Aceite Virgen'!JY$6:JY$257,'Aceite Virgen'!$A$6:$A$257,"&gt;="&amp;$A263,'Aceite Virgen'!$B$6:$B$257,"&lt;="&amp;$B263)</f>
        <v>0</v>
      </c>
      <c r="JZ263" s="4">
        <f>SUMIFS('Aceite Virgen'!JZ$6:JZ$257,'Aceite Virgen'!$A$6:$A$257,"&gt;="&amp;$A263,'Aceite Virgen'!$B$6:$B$257,"&lt;="&amp;$B263)</f>
        <v>0.21</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0.1</v>
      </c>
      <c r="KM263" s="4">
        <f>SUMIFS('Aceite Virgen'!KM$6:KM$257,'Aceite Virgen'!$A$6:$A$257,"&gt;="&amp;$A263,'Aceite Virgen'!$B$6:$B$257,"&lt;="&amp;$B263)</f>
        <v>0.71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0.22</v>
      </c>
      <c r="LA263" s="4">
        <f>SUMIFS('Aceite Virgen'!LA$6:LA$257,'Aceite Virgen'!$A$6:$A$257,"&gt;="&amp;$A263,'Aceite Virgen'!$B$6:$B$257,"&lt;="&amp;$B263)</f>
        <v>1.59</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0.2</v>
      </c>
      <c r="LV263" s="4">
        <f>SUMIFS('Aceite Virgen'!LV$6:LV$257,'Aceite Virgen'!$A$6:$A$257,"&gt;="&amp;$A263,'Aceite Virgen'!$B$6:$B$257,"&lt;="&amp;$B263)</f>
        <v>1.75</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0.4</v>
      </c>
      <c r="MC263" s="4">
        <f>SUMIFS('Aceite Virgen'!MC$6:MC$257,'Aceite Virgen'!$A$6:$A$257,"&gt;="&amp;$A263,'Aceite Virgen'!$B$6:$B$257,"&lt;="&amp;$B263)</f>
        <v>3.87</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0.38</v>
      </c>
      <c r="OG263" s="4">
        <f>SUMIFS('Aceite Virgen'!OG$6:OG$257,'Aceite Virgen'!$A$6:$A$257,"&gt;="&amp;$A263,'Aceite Virgen'!$B$6:$B$257,"&lt;="&amp;$B263)</f>
        <v>2.2000000000000002</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0.26</v>
      </c>
      <c r="OU263" s="4">
        <f>SUMIFS('Aceite Virgen'!OU$6:OU$257,'Aceite Virgen'!$A$6:$A$257,"&gt;="&amp;$A263,'Aceite Virgen'!$B$6:$B$257,"&lt;="&amp;$B263)</f>
        <v>1.83</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1.56</v>
      </c>
      <c r="PB263" s="4">
        <f>SUMIFS('Aceite Virgen'!PB$6:PB$257,'Aceite Virgen'!$A$6:$A$257,"&gt;="&amp;$A263,'Aceite Virgen'!$B$6:$B$257,"&lt;="&amp;$B263)</f>
        <v>7.58</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0.81</v>
      </c>
      <c r="PI263" s="4">
        <f>SUMIFS('Aceite Virgen'!PI$6:PI$257,'Aceite Virgen'!$A$6:$A$257,"&gt;="&amp;$A263,'Aceite Virgen'!$B$6:$B$257,"&lt;="&amp;$B263)</f>
        <v>4.3600000000000003</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0.75</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0.49</v>
      </c>
      <c r="QD263" s="4">
        <f>SUMIFS('Aceite Virgen'!QD$6:QD$257,'Aceite Virgen'!$A$6:$A$257,"&gt;="&amp;$A263,'Aceite Virgen'!$B$6:$B$257,"&lt;="&amp;$B263)</f>
        <v>0</v>
      </c>
      <c r="QE263" s="4">
        <f>SUMIFS('Aceite Virgen'!QE$6:QE$257,'Aceite Virgen'!$A$6:$A$257,"&gt;="&amp;$A263,'Aceite Virgen'!$B$6:$B$257,"&lt;="&amp;$B263)</f>
        <v>0.9</v>
      </c>
      <c r="QF263" s="4">
        <f>SUMIFS('Aceite Virgen'!QF$6:QF$257,'Aceite Virgen'!$A$6:$A$257,"&gt;="&amp;$A263,'Aceite Virgen'!$B$6:$B$257,"&lt;="&amp;$B263)</f>
        <v>0</v>
      </c>
      <c r="QJ263" s="4">
        <f>SUMIFS('Aceite Virgen'!QJ$6:QJ$257,'Aceite Virgen'!$A$6:$A$257,"&gt;="&amp;$A263,'Aceite Virgen'!$B$6:$B$257,"&lt;="&amp;$B263)</f>
        <v>0.5</v>
      </c>
      <c r="QK263" s="4">
        <f>SUMIFS('Aceite Virgen'!QK$6:QK$257,'Aceite Virgen'!$A$6:$A$257,"&gt;="&amp;$A263,'Aceite Virgen'!$B$6:$B$257,"&lt;="&amp;$B263)</f>
        <v>1.02</v>
      </c>
      <c r="QL263" s="4">
        <f>SUMIFS('Aceite Virgen'!QL$6:QL$257,'Aceite Virgen'!$A$6:$A$257,"&gt;="&amp;$A263,'Aceite Virgen'!$B$6:$B$257,"&lt;="&amp;$B263)</f>
        <v>0.5</v>
      </c>
      <c r="QM263" s="4">
        <f>SUMIFS('Aceite Virgen'!QM$6:QM$257,'Aceite Virgen'!$A$6:$A$257,"&gt;="&amp;$A263,'Aceite Virgen'!$B$6:$B$257,"&lt;="&amp;$B263)</f>
        <v>0</v>
      </c>
      <c r="QQ263" s="4">
        <f>SUMIFS('Aceite Virgen'!QQ$6:QQ$257,'Aceite Virgen'!$A$6:$A$257,"&gt;="&amp;$A263,'Aceite Virgen'!$B$6:$B$257,"&lt;="&amp;$B263)</f>
        <v>0.85</v>
      </c>
      <c r="QR263" s="4">
        <f>SUMIFS('Aceite Virgen'!QR$6:QR$257,'Aceite Virgen'!$A$6:$A$257,"&gt;="&amp;$A263,'Aceite Virgen'!$B$6:$B$257,"&lt;="&amp;$B263)</f>
        <v>3.97</v>
      </c>
      <c r="QS263" s="4">
        <f>SUMIFS('Aceite Virgen'!QS$6:QS$257,'Aceite Virgen'!$A$6:$A$257,"&gt;="&amp;$A263,'Aceite Virgen'!$B$6:$B$257,"&lt;="&amp;$B263)</f>
        <v>0.3</v>
      </c>
      <c r="QT263" s="4">
        <f>SUMIFS('Aceite Virgen'!QT$6:QT$257,'Aceite Virgen'!$A$6:$A$257,"&gt;="&amp;$A263,'Aceite Virgen'!$B$6:$B$257,"&lt;="&amp;$B263)</f>
        <v>0</v>
      </c>
      <c r="QX263" s="4">
        <f>SUMIFS('Aceite Virgen'!QX$6:QX$257,'Aceite Virgen'!$A$6:$A$257,"&gt;="&amp;$A263,'Aceite Virgen'!$B$6:$B$257,"&lt;="&amp;$B263)</f>
        <v>7.8599999999999994</v>
      </c>
      <c r="QY263" s="4">
        <f>SUMIFS('Aceite Virgen'!QY$6:QY$257,'Aceite Virgen'!$A$6:$A$257,"&gt;="&amp;$A263,'Aceite Virgen'!$B$6:$B$257,"&lt;="&amp;$B263)</f>
        <v>10.91</v>
      </c>
      <c r="QZ263" s="4">
        <f>SUMIFS('Aceite Virgen'!QZ$6:QZ$257,'Aceite Virgen'!$A$6:$A$257,"&gt;="&amp;$A263,'Aceite Virgen'!$B$6:$B$257,"&lt;="&amp;$B263)</f>
        <v>9.07</v>
      </c>
      <c r="RA263" s="4">
        <f>SUMIFS('Aceite Virgen'!RA$6:RA$257,'Aceite Virgen'!$A$6:$A$257,"&gt;="&amp;$A263,'Aceite Virgen'!$B$6:$B$257,"&lt;="&amp;$B263)</f>
        <v>0.56000000000000005</v>
      </c>
      <c r="RE263" s="4">
        <f>SUMIFS('Aceite Virgen'!RE$6:RE$257,'Aceite Virgen'!$A$6:$A$257,"&gt;="&amp;$A263,'Aceite Virgen'!$B$6:$B$257,"&lt;="&amp;$B263)</f>
        <v>27.16</v>
      </c>
      <c r="RF263" s="4">
        <f>SUMIFS('Aceite Virgen'!RF$6:RF$257,'Aceite Virgen'!$A$6:$A$257,"&gt;="&amp;$A263,'Aceite Virgen'!$B$6:$B$257,"&lt;="&amp;$B263)</f>
        <v>1.47</v>
      </c>
      <c r="RG263" s="4">
        <f>SUMIFS('Aceite Virgen'!RG$6:RG$257,'Aceite Virgen'!$A$6:$A$257,"&gt;="&amp;$A263,'Aceite Virgen'!$B$6:$B$257,"&lt;="&amp;$B263)</f>
        <v>45.830000000000005</v>
      </c>
      <c r="RH263" s="4">
        <f>SUMIFS('Aceite Virgen'!RH$6:RH$257,'Aceite Virgen'!$A$6:$A$257,"&gt;="&amp;$A263,'Aceite Virgen'!$B$6:$B$257,"&lt;="&amp;$B263)</f>
        <v>4.7799999999999994</v>
      </c>
      <c r="RL263" s="4">
        <f>SUMIFS('Aceite Virgen'!RL$6:RL$257,'Aceite Virgen'!$A$6:$A$257,"&gt;="&amp;$A263,'Aceite Virgen'!$B$6:$B$257,"&lt;="&amp;$B263)</f>
        <v>27.98</v>
      </c>
      <c r="RM263" s="4">
        <f>SUMIFS('Aceite Virgen'!RM$6:RM$257,'Aceite Virgen'!$A$6:$A$257,"&gt;="&amp;$A263,'Aceite Virgen'!$B$6:$B$257,"&lt;="&amp;$B263)</f>
        <v>3.92</v>
      </c>
      <c r="RN263" s="4">
        <f>SUMIFS('Aceite Virgen'!RN$6:RN$257,'Aceite Virgen'!$A$6:$A$257,"&gt;="&amp;$A263,'Aceite Virgen'!$B$6:$B$257,"&lt;="&amp;$B263)</f>
        <v>37.33</v>
      </c>
      <c r="RO263" s="4">
        <f>SUMIFS('Aceite Virgen'!RO$6:RO$257,'Aceite Virgen'!$A$6:$A$257,"&gt;="&amp;$A263,'Aceite Virgen'!$B$6:$B$257,"&lt;="&amp;$B263)</f>
        <v>28.020000000000003</v>
      </c>
      <c r="RS263" s="69">
        <f>SUMIFS('Aceite Virgen'!RS$6:RS$257,'Aceite Virgen'!$A$6:$A$257,"&gt;="&amp;$A263,'Aceite Virgen'!$B$6:$B$257,"&lt;="&amp;$B263)</f>
        <v>20.310000000000002</v>
      </c>
      <c r="RT263" s="4">
        <f>SUMIFS('Aceite Virgen'!RT$6:RT$257,'Aceite Virgen'!$A$6:$A$257,"&gt;="&amp;$A263,'Aceite Virgen'!$B$6:$B$257,"&lt;="&amp;$B263)</f>
        <v>0</v>
      </c>
      <c r="RU263" s="4">
        <f>SUMIFS('Aceite Virgen'!RU$6:RU$257,'Aceite Virgen'!$A$6:$A$257,"&gt;="&amp;$A263,'Aceite Virgen'!$B$6:$B$257,"&lt;="&amp;$B263)</f>
        <v>28.51</v>
      </c>
      <c r="RV263" s="4">
        <f>SUMIFS('Aceite Virgen'!RV$6:RV$257,'Aceite Virgen'!$A$6:$A$257,"&gt;="&amp;$A263,'Aceite Virgen'!$B$6:$B$257,"&lt;="&amp;$B263)</f>
        <v>12.61</v>
      </c>
      <c r="RZ263" s="69">
        <f>SUMIFS('Aceite Virgen'!RZ$6:RZ$257,'Aceite Virgen'!$A$6:$A$257,"&gt;="&amp;$A263,'Aceite Virgen'!$B$6:$B$257,"&lt;="&amp;$B263)</f>
        <v>8.76</v>
      </c>
      <c r="SA263" s="4">
        <f>SUMIFS('Aceite Virgen'!SA$6:SA$257,'Aceite Virgen'!$A$6:$A$257,"&gt;="&amp;$A263,'Aceite Virgen'!$B$6:$B$257,"&lt;="&amp;$B263)</f>
        <v>19.579999999999998</v>
      </c>
      <c r="SB263" s="4">
        <f>SUMIFS('Aceite Virgen'!SB$6:SB$257,'Aceite Virgen'!$A$6:$A$257,"&gt;="&amp;$A263,'Aceite Virgen'!$B$6:$B$257,"&lt;="&amp;$B263)</f>
        <v>6.34</v>
      </c>
      <c r="SC263" s="4">
        <f>SUMIFS('Aceite Virgen'!SC$6:SC$257,'Aceite Virgen'!$A$6:$A$257,"&gt;="&amp;$A263,'Aceite Virgen'!$B$6:$B$257,"&lt;="&amp;$B263)</f>
        <v>9.129999999999999</v>
      </c>
      <c r="SG263" s="69">
        <f>SUMIFS('Aceite Virgen'!SG$6:SG$257,'Aceite Virgen'!$A$6:$A$257,"&gt;="&amp;$A263,'Aceite Virgen'!$B$6:$B$257,"&lt;="&amp;$B263)</f>
        <v>7.86</v>
      </c>
      <c r="SH263" s="4">
        <f>SUMIFS('Aceite Virgen'!SH$6:SH$257,'Aceite Virgen'!$A$6:$A$257,"&gt;="&amp;$A263,'Aceite Virgen'!$B$6:$B$257,"&lt;="&amp;$B263)</f>
        <v>18.09</v>
      </c>
      <c r="SI263" s="4">
        <f>SUMIFS('Aceite Virgen'!SI$6:SI$257,'Aceite Virgen'!$A$6:$A$257,"&gt;="&amp;$A263,'Aceite Virgen'!$B$6:$B$257,"&lt;="&amp;$B263)</f>
        <v>7.04</v>
      </c>
      <c r="SJ263" s="4">
        <f>SUMIFS('Aceite Virgen'!SJ$6:SJ$257,'Aceite Virgen'!$A$6:$A$257,"&gt;="&amp;$A263,'Aceite Virgen'!$B$6:$B$257,"&lt;="&amp;$B263)</f>
        <v>5.9399999999999995</v>
      </c>
      <c r="SN263" s="69">
        <f>SUMIFS('Aceite Virgen'!SN$6:SN$257,'Aceite Virgen'!$A$6:$A$257,"&gt;="&amp;$A263,'Aceite Virgen'!$B$6:$B$257,"&lt;="&amp;$B263)</f>
        <v>4.29</v>
      </c>
      <c r="SO263" s="4">
        <f>SUMIFS('Aceite Virgen'!SO$6:SO$257,'Aceite Virgen'!$A$6:$A$257,"&gt;="&amp;$A263,'Aceite Virgen'!$B$6:$B$257,"&lt;="&amp;$B263)</f>
        <v>14.34</v>
      </c>
      <c r="SP263" s="4">
        <f>SUMIFS('Aceite Virgen'!SP$6:SP$257,'Aceite Virgen'!$A$6:$A$257,"&gt;="&amp;$A263,'Aceite Virgen'!$B$6:$B$257,"&lt;="&amp;$B263)</f>
        <v>3.4899999999999998</v>
      </c>
      <c r="SQ263" s="4">
        <f>SUMIFS('Aceite Virgen'!SQ$6:SQ$257,'Aceite Virgen'!$A$6:$A$257,"&gt;="&amp;$A263,'Aceite Virgen'!$B$6:$B$257,"&lt;="&amp;$B263)</f>
        <v>0</v>
      </c>
      <c r="SU263" s="69">
        <f>SUMIFS('Aceite Virgen'!SU$6:SU$257,'Aceite Virgen'!$A$6:$A$257,"&gt;="&amp;$A263,'Aceite Virgen'!$B$6:$B$257,"&lt;="&amp;$B263)</f>
        <v>2.5</v>
      </c>
      <c r="SV263" s="4">
        <f>SUMIFS('Aceite Virgen'!SV$6:SV$257,'Aceite Virgen'!$A$6:$A$257,"&gt;="&amp;$A263,'Aceite Virgen'!$B$6:$B$257,"&lt;="&amp;$B263)</f>
        <v>7.75</v>
      </c>
      <c r="SW263" s="4">
        <f>SUMIFS('Aceite Virgen'!SW$6:SW$257,'Aceite Virgen'!$A$6:$A$257,"&gt;="&amp;$A263,'Aceite Virgen'!$B$6:$B$257,"&lt;="&amp;$B263)</f>
        <v>1.35</v>
      </c>
      <c r="SX263" s="4">
        <f>SUMIFS('Aceite Virgen'!SX$6:SX$257,'Aceite Virgen'!$A$6:$A$257,"&gt;="&amp;$A263,'Aceite Virgen'!$B$6:$B$257,"&lt;="&amp;$B263)</f>
        <v>1.31</v>
      </c>
      <c r="TB263" s="69">
        <f>SUMIFS('Aceite Virgen'!TB$6:TB$257,'Aceite Virgen'!$A$6:$A$257,"&gt;="&amp;$A263,'Aceite Virgen'!$B$6:$B$257,"&lt;="&amp;$B263)</f>
        <v>0</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0</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1.03</v>
      </c>
      <c r="TX263" s="4">
        <f>SUMIFS('Aceite Virgen'!TX$6:TX$257,'Aceite Virgen'!$A$6:$A$257,"&gt;="&amp;$A263,'Aceite Virgen'!$B$6:$B$257,"&lt;="&amp;$B263)</f>
        <v>1.04</v>
      </c>
      <c r="TY263" s="4">
        <f>SUMIFS('Aceite Virgen'!TY$6:TY$257,'Aceite Virgen'!$A$6:$A$257,"&gt;="&amp;$A263,'Aceite Virgen'!$B$6:$B$257,"&lt;="&amp;$B263)</f>
        <v>0</v>
      </c>
      <c r="TZ263" s="4">
        <f>SUMIFS('Aceite Virgen'!TZ$6:TZ$257,'Aceite Virgen'!$A$6:$A$257,"&gt;="&amp;$A263,'Aceite Virgen'!$B$6:$B$257,"&lt;="&amp;$B263)</f>
        <v>3.26</v>
      </c>
      <c r="UD263" s="69">
        <f>SUMIFS('Aceite Virgen'!UD$6:UD$257,'Aceite Virgen'!$A$6:$A$257,"&gt;="&amp;$A263,'Aceite Virgen'!$B$6:$B$257,"&lt;="&amp;$B263)</f>
        <v>1.23</v>
      </c>
      <c r="UE263" s="4">
        <f>SUMIFS('Aceite Virgen'!UE$6:UE$257,'Aceite Virgen'!$A$6:$A$257,"&gt;="&amp;$A263,'Aceite Virgen'!$B$6:$B$257,"&lt;="&amp;$B263)</f>
        <v>0</v>
      </c>
      <c r="UF263" s="4">
        <f>SUMIFS('Aceite Virgen'!UF$6:UF$257,'Aceite Virgen'!$A$6:$A$257,"&gt;="&amp;$A263,'Aceite Virgen'!$B$6:$B$257,"&lt;="&amp;$B263)</f>
        <v>0.67</v>
      </c>
      <c r="UG263" s="4">
        <f>SUMIFS('Aceite Virgen'!UG$6:UG$257,'Aceite Virgen'!$A$6:$A$257,"&gt;="&amp;$A263,'Aceite Virgen'!$B$6:$B$257,"&lt;="&amp;$B263)</f>
        <v>4.5999999999999996</v>
      </c>
      <c r="UK263" s="69">
        <f>SUMIFS('Aceite Virgen'!UK$6:UK$257,'Aceite Virgen'!$A$6:$A$257,"&gt;="&amp;$A263,'Aceite Virgen'!$B$6:$B$257,"&lt;="&amp;$B263)</f>
        <v>1.24</v>
      </c>
      <c r="UL263" s="4">
        <f>SUMIFS('Aceite Virgen'!UL$6:UL$257,'Aceite Virgen'!$A$6:$A$257,"&gt;="&amp;$A263,'Aceite Virgen'!$B$6:$B$257,"&lt;="&amp;$B263)</f>
        <v>4.3899999999999997</v>
      </c>
      <c r="UM263" s="4">
        <f>SUMIFS('Aceite Virgen'!UM$6:UM$257,'Aceite Virgen'!$A$6:$A$257,"&gt;="&amp;$A263,'Aceite Virgen'!$B$6:$B$257,"&lt;="&amp;$B263)</f>
        <v>0</v>
      </c>
      <c r="UN263" s="4">
        <f>SUMIFS('Aceite Virgen'!UN$6:UN$257,'Aceite Virgen'!$A$6:$A$257,"&gt;="&amp;$A263,'Aceite Virgen'!$B$6:$B$257,"&lt;="&amp;$B263)</f>
        <v>2.19</v>
      </c>
      <c r="UR263" s="69">
        <f>SUMIFS('Aceite Virgen'!UR$6:UR$257,'Aceite Virgen'!$A$6:$A$257,"&gt;="&amp;$A263,'Aceite Virgen'!$B$6:$B$257,"&lt;="&amp;$B263)</f>
        <v>0.35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2.4900000000000002</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0.2</v>
      </c>
      <c r="VG263" s="4">
        <f>SUMIFS('Aceite Virgen'!VG$6:VG$257,'Aceite Virgen'!$A$6:$A$257,"&gt;="&amp;$A263,'Aceite Virgen'!$B$6:$B$257,"&lt;="&amp;$B263)</f>
        <v>0</v>
      </c>
      <c r="VH263" s="4">
        <f>SUMIFS('Aceite Virgen'!VH$6:VH$257,'Aceite Virgen'!$A$6:$A$257,"&gt;="&amp;$A263,'Aceite Virgen'!$B$6:$B$257,"&lt;="&amp;$B263)</f>
        <v>0.32</v>
      </c>
      <c r="VI263" s="4">
        <f>SUMIFS('Aceite Virgen'!VI$6:VI$257,'Aceite Virgen'!$A$6:$A$257,"&gt;="&amp;$A263,'Aceite Virgen'!$B$6:$B$257,"&lt;="&amp;$B263)</f>
        <v>0</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0.23</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1.27</v>
      </c>
      <c r="WH263" s="69">
        <f>SUMIFS('Aceite Virgen'!WH$6:WH$257,'Aceite Virgen'!$A$6:$A$257,"&gt;="&amp;$A263,'Aceite Virgen'!$B$6:$B$257,"&lt;="&amp;$B263)</f>
        <v>0.56999999999999995</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0.79</v>
      </c>
      <c r="WO263" s="69">
        <f>SUMIFS('Aceite Virgen'!WO$6:WO$257,'Aceite Virgen'!$A$6:$A$257,"&gt;="&amp;$A263,'Aceite Virgen'!$B$6:$B$257,"&lt;="&amp;$B263)</f>
        <v>1</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6.6</v>
      </c>
      <c r="WV263" s="69">
        <f>SUMIFS('Aceite Virgen'!WV$6:WV$257,'Aceite Virgen'!$A$6:$A$257,"&gt;="&amp;$A263,'Aceite Virgen'!$B$6:$B$257,"&lt;="&amp;$B263)</f>
        <v>1.96</v>
      </c>
      <c r="WW263" s="4">
        <f>SUMIFS('Aceite Virgen'!WW$6:WW$257,'Aceite Virgen'!$A$6:$A$257,"&gt;="&amp;$A263,'Aceite Virgen'!$B$6:$B$257,"&lt;="&amp;$B263)</f>
        <v>0</v>
      </c>
      <c r="WX263" s="4">
        <f>SUMIFS('Aceite Virgen'!WX$6:WX$257,'Aceite Virgen'!$A$6:$A$257,"&gt;="&amp;$A263,'Aceite Virgen'!$B$6:$B$257,"&lt;="&amp;$B263)</f>
        <v>1.2</v>
      </c>
      <c r="WY263" s="4">
        <f>SUMIFS('Aceite Virgen'!WY$6:WY$257,'Aceite Virgen'!$A$6:$A$257,"&gt;="&amp;$A263,'Aceite Virgen'!$B$6:$B$257,"&lt;="&amp;$B263)</f>
        <v>6.69</v>
      </c>
      <c r="XC263" s="69">
        <f>SUMIFS('Aceite Virgen'!XC$6:XC$257,'Aceite Virgen'!$A$6:$A$257,"&gt;="&amp;$A263,'Aceite Virgen'!$B$6:$B$257,"&lt;="&amp;$B263)</f>
        <v>0.7</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3.68</v>
      </c>
      <c r="XJ263" s="69">
        <f>SUMIFS('Aceite Virgen'!XJ$6:XJ$257,'Aceite Virgen'!$A$6:$A$257,"&gt;="&amp;$A263,'Aceite Virgen'!$B$6:$B$257,"&lt;="&amp;$B263)</f>
        <v>0.81</v>
      </c>
      <c r="XK263" s="4">
        <f>SUMIFS('Aceite Virgen'!XK$6:XK$257,'Aceite Virgen'!$A$6:$A$257,"&gt;="&amp;$A263,'Aceite Virgen'!$B$6:$B$257,"&lt;="&amp;$B263)</f>
        <v>4.1100000000000003</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15.42</v>
      </c>
      <c r="XR263" s="4">
        <f>SUMIFS('Aceite Virgen'!XR$6:XR$257,'Aceite Virgen'!$A$6:$A$257,"&gt;="&amp;$A263,'Aceite Virgen'!$B$6:$B$257,"&lt;="&amp;$B263)</f>
        <v>10.28</v>
      </c>
      <c r="XS263" s="4">
        <f>SUMIFS('Aceite Virgen'!XS$6:XS$257,'Aceite Virgen'!$A$6:$A$257,"&gt;="&amp;$A263,'Aceite Virgen'!$B$6:$B$257,"&lt;="&amp;$B263)</f>
        <v>21.429999999999996</v>
      </c>
      <c r="XT263" s="4">
        <f>SUMIFS('Aceite Virgen'!XT$6:XT$257,'Aceite Virgen'!$A$6:$A$257,"&gt;="&amp;$A263,'Aceite Virgen'!$B$6:$B$257,"&lt;="&amp;$B263)</f>
        <v>0</v>
      </c>
    </row>
    <row r="264" spans="1:644" x14ac:dyDescent="0.25">
      <c r="A264" s="9">
        <f>'TAM Aceite Virgen'!B12</f>
        <v>5.4</v>
      </c>
      <c r="B264" s="9">
        <f>'TAM Aceite Virgen'!C12</f>
        <v>5.6</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0.47</v>
      </c>
      <c r="L264" s="4">
        <f>SUMIFS('Aceite Virgen'!L$6:L$257,'Aceite Virgen'!$A$6:$A$257,"&gt;="&amp;$A264,'Aceite Virgen'!$B$6:$B$257,"&lt;="&amp;$B264)</f>
        <v>0</v>
      </c>
      <c r="M264" s="4">
        <f>SUMIFS('Aceite Virgen'!M$6:M$257,'Aceite Virgen'!$A$6:$A$257,"&gt;="&amp;$A264,'Aceite Virgen'!$B$6:$B$257,"&lt;="&amp;$B264)</f>
        <v>0.61</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0.26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0.04</v>
      </c>
      <c r="AN264" s="4">
        <f>SUMIFS('Aceite Virgen'!AN$6:AN$257,'Aceite Virgen'!$A$6:$A$257,"&gt;="&amp;$A264,'Aceite Virgen'!$B$6:$B$257,"&lt;="&amp;$B264)</f>
        <v>0</v>
      </c>
      <c r="AO264" s="4">
        <f>SUMIFS('Aceite Virgen'!AO$6:AO$257,'Aceite Virgen'!$A$6:$A$257,"&gt;="&amp;$A264,'Aceite Virgen'!$B$6:$B$257,"&lt;="&amp;$B264)</f>
        <v>0.05</v>
      </c>
      <c r="AP264" s="4">
        <f>SUMIFS('Aceite Virgen'!AP$6:AP$257,'Aceite Virgen'!$A$6:$A$257,"&gt;="&amp;$A264,'Aceite Virgen'!$B$6:$B$257,"&lt;="&amp;$B264)</f>
        <v>0</v>
      </c>
      <c r="AQ264" s="9"/>
      <c r="AR264" s="9"/>
      <c r="AT264" s="4">
        <f>SUMIFS('Aceite Virgen'!AT$6:AT$257,'Aceite Virgen'!$A$6:$A$257,"&gt;="&amp;$A264,'Aceite Virgen'!$B$6:$B$257,"&lt;="&amp;$B264)</f>
        <v>0.5</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0.44</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0.75</v>
      </c>
      <c r="BP264" s="4">
        <f>SUMIFS('Aceite Virgen'!BP$6:BP$257,'Aceite Virgen'!$A$6:$A$257,"&gt;="&amp;$A264,'Aceite Virgen'!$B$6:$B$257,"&lt;="&amp;$B264)</f>
        <v>0</v>
      </c>
      <c r="BQ264" s="4">
        <f>SUMIFS('Aceite Virgen'!BQ$6:BQ$257,'Aceite Virgen'!$A$6:$A$257,"&gt;="&amp;$A264,'Aceite Virgen'!$B$6:$B$257,"&lt;="&amp;$B264)</f>
        <v>0.03</v>
      </c>
      <c r="BR264" s="4">
        <f>SUMIFS('Aceite Virgen'!BR$6:BR$257,'Aceite Virgen'!$A$6:$A$257,"&gt;="&amp;$A264,'Aceite Virgen'!$B$6:$B$257,"&lt;="&amp;$B264)</f>
        <v>0</v>
      </c>
      <c r="BV264" s="4">
        <f>SUMIFS('Aceite Virgen'!BV$6:BV$257,'Aceite Virgen'!$A$6:$A$257,"&gt;="&amp;$A264,'Aceite Virgen'!$B$6:$B$257,"&lt;="&amp;$B264)</f>
        <v>0.27</v>
      </c>
      <c r="BW264" s="4">
        <f>SUMIFS('Aceite Virgen'!BW$6:BW$257,'Aceite Virgen'!$A$6:$A$257,"&gt;="&amp;$A264,'Aceite Virgen'!$B$6:$B$257,"&lt;="&amp;$B264)</f>
        <v>0</v>
      </c>
      <c r="BX264" s="4">
        <f>SUMIFS('Aceite Virgen'!BX$6:BX$257,'Aceite Virgen'!$A$6:$A$257,"&gt;="&amp;$A264,'Aceite Virgen'!$B$6:$B$257,"&lt;="&amp;$B264)</f>
        <v>0.06</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0.74</v>
      </c>
      <c r="CR264" s="4">
        <f>SUMIFS('Aceite Virgen'!CR$6:CR$257,'Aceite Virgen'!$A$6:$A$257,"&gt;="&amp;$A264,'Aceite Virgen'!$B$6:$B$257,"&lt;="&amp;$B264)</f>
        <v>2.72</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1.44</v>
      </c>
      <c r="CY264" s="4">
        <f>SUMIFS('Aceite Virgen'!CY$6:CY$257,'Aceite Virgen'!$A$6:$A$257,"&gt;="&amp;$A264,'Aceite Virgen'!$B$6:$B$257,"&lt;="&amp;$B264)</f>
        <v>8.6900000000000013</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1.19</v>
      </c>
      <c r="DF264" s="4">
        <f>SUMIFS('Aceite Virgen'!DF$6:DF$257,'Aceite Virgen'!$A$6:$A$257,"&gt;="&amp;$A264,'Aceite Virgen'!$B$6:$B$257,"&lt;="&amp;$B264)</f>
        <v>4.78</v>
      </c>
      <c r="DG264" s="4">
        <f>SUMIFS('Aceite Virgen'!DG$6:DG$257,'Aceite Virgen'!$A$6:$A$257,"&gt;="&amp;$A264,'Aceite Virgen'!$B$6:$B$257,"&lt;="&amp;$B264)</f>
        <v>0.2</v>
      </c>
      <c r="DH264" s="4">
        <f>SUMIFS('Aceite Virgen'!DH$6:DH$257,'Aceite Virgen'!$A$6:$A$257,"&gt;="&amp;$A264,'Aceite Virgen'!$B$6:$B$257,"&lt;="&amp;$B264)</f>
        <v>0</v>
      </c>
      <c r="DL264" s="4">
        <f>SUMIFS('Aceite Virgen'!DL$6:DL$257,'Aceite Virgen'!$A$6:$A$257,"&gt;="&amp;$A264,'Aceite Virgen'!$B$6:$B$257,"&lt;="&amp;$B264)</f>
        <v>0.96</v>
      </c>
      <c r="DM264" s="4">
        <f>SUMIFS('Aceite Virgen'!DM$6:DM$257,'Aceite Virgen'!$A$6:$A$257,"&gt;="&amp;$A264,'Aceite Virgen'!$B$6:$B$257,"&lt;="&amp;$B264)</f>
        <v>0.72</v>
      </c>
      <c r="DN264" s="4">
        <f>SUMIFS('Aceite Virgen'!DN$6:DN$257,'Aceite Virgen'!$A$6:$A$257,"&gt;="&amp;$A264,'Aceite Virgen'!$B$6:$B$257,"&lt;="&amp;$B264)</f>
        <v>1.17</v>
      </c>
      <c r="DO264" s="4">
        <f>SUMIFS('Aceite Virgen'!DO$6:DO$257,'Aceite Virgen'!$A$6:$A$257,"&gt;="&amp;$A264,'Aceite Virgen'!$B$6:$B$257,"&lt;="&amp;$B264)</f>
        <v>0</v>
      </c>
      <c r="DS264" s="4">
        <f>SUMIFS('Aceite Virgen'!DS$6:DS$257,'Aceite Virgen'!$A$6:$A$257,"&gt;="&amp;$A264,'Aceite Virgen'!$B$6:$B$257,"&lt;="&amp;$B264)</f>
        <v>0.13</v>
      </c>
      <c r="DT264" s="4">
        <f>SUMIFS('Aceite Virgen'!DT$6:DT$257,'Aceite Virgen'!$A$6:$A$257,"&gt;="&amp;$A264,'Aceite Virgen'!$B$6:$B$257,"&lt;="&amp;$B264)</f>
        <v>1.0900000000000001</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1.81</v>
      </c>
      <c r="EA264" s="4">
        <f>SUMIFS('Aceite Virgen'!EA$6:EA$257,'Aceite Virgen'!$A$6:$A$257,"&gt;="&amp;$A264,'Aceite Virgen'!$B$6:$B$257,"&lt;="&amp;$B264)</f>
        <v>7.42</v>
      </c>
      <c r="EB264" s="4">
        <f>SUMIFS('Aceite Virgen'!EB$6:EB$257,'Aceite Virgen'!$A$6:$A$257,"&gt;="&amp;$A264,'Aceite Virgen'!$B$6:$B$257,"&lt;="&amp;$B264)</f>
        <v>0.94</v>
      </c>
      <c r="EC264" s="4">
        <f>SUMIFS('Aceite Virgen'!EC$6:EC$257,'Aceite Virgen'!$A$6:$A$257,"&gt;="&amp;$A264,'Aceite Virgen'!$B$6:$B$257,"&lt;="&amp;$B264)</f>
        <v>0</v>
      </c>
      <c r="EG264" s="4">
        <f>SUMIFS('Aceite Virgen'!EG$6:EG$257,'Aceite Virgen'!$A$6:$A$257,"&gt;="&amp;$A264,'Aceite Virgen'!$B$6:$B$257,"&lt;="&amp;$B264)</f>
        <v>0.27</v>
      </c>
      <c r="EH264" s="4">
        <f>SUMIFS('Aceite Virgen'!EH$6:EH$257,'Aceite Virgen'!$A$6:$A$257,"&gt;="&amp;$A264,'Aceite Virgen'!$B$6:$B$257,"&lt;="&amp;$B264)</f>
        <v>1.18</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0.75</v>
      </c>
      <c r="EO264" s="4">
        <f>SUMIFS('Aceite Virgen'!EO$6:EO$257,'Aceite Virgen'!$A$6:$A$257,"&gt;="&amp;$A264,'Aceite Virgen'!$B$6:$B$257,"&lt;="&amp;$B264)</f>
        <v>0.99</v>
      </c>
      <c r="EP264" s="4">
        <f>SUMIFS('Aceite Virgen'!EP$6:EP$257,'Aceite Virgen'!$A$6:$A$257,"&gt;="&amp;$A264,'Aceite Virgen'!$B$6:$B$257,"&lt;="&amp;$B264)</f>
        <v>0.39</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0.85</v>
      </c>
      <c r="GL264" s="4">
        <f>SUMIFS('Aceite Virgen'!GL$6:GL$257,'Aceite Virgen'!$A$6:$A$257,"&gt;="&amp;$A264,'Aceite Virgen'!$B$6:$B$257,"&lt;="&amp;$B264)</f>
        <v>0.75</v>
      </c>
      <c r="GM264" s="4">
        <f>SUMIFS('Aceite Virgen'!GM$6:GM$257,'Aceite Virgen'!$A$6:$A$257,"&gt;="&amp;$A264,'Aceite Virgen'!$B$6:$B$257,"&lt;="&amp;$B264)</f>
        <v>1.06</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0.61</v>
      </c>
      <c r="IB264" s="4">
        <f>SUMIFS('Aceite Virgen'!IB$6:IB$257,'Aceite Virgen'!$A$6:$A$257,"&gt;="&amp;$A264,'Aceite Virgen'!$B$6:$B$257,"&lt;="&amp;$B264)</f>
        <v>0</v>
      </c>
      <c r="IC264" s="4">
        <f>SUMIFS('Aceite Virgen'!IC$6:IC$257,'Aceite Virgen'!$A$6:$A$257,"&gt;="&amp;$A264,'Aceite Virgen'!$B$6:$B$257,"&lt;="&amp;$B264)</f>
        <v>0.99</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0.16</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0.54</v>
      </c>
      <c r="KM264" s="4">
        <f>SUMIFS('Aceite Virgen'!KM$6:KM$257,'Aceite Virgen'!$A$6:$A$257,"&gt;="&amp;$A264,'Aceite Virgen'!$B$6:$B$257,"&lt;="&amp;$B264)</f>
        <v>0</v>
      </c>
      <c r="KN264" s="4">
        <f>SUMIFS('Aceite Virgen'!KN$6:KN$257,'Aceite Virgen'!$A$6:$A$257,"&gt;="&amp;$A264,'Aceite Virgen'!$B$6:$B$257,"&lt;="&amp;$B264)</f>
        <v>0.87</v>
      </c>
      <c r="KO264" s="4">
        <f>SUMIFS('Aceite Virgen'!KO$6:KO$257,'Aceite Virgen'!$A$6:$A$257,"&gt;="&amp;$A264,'Aceite Virgen'!$B$6:$B$257,"&lt;="&amp;$B264)</f>
        <v>0</v>
      </c>
      <c r="KS264" s="4">
        <f>SUMIFS('Aceite Virgen'!KS$6:KS$257,'Aceite Virgen'!$A$6:$A$257,"&gt;="&amp;$A264,'Aceite Virgen'!$B$6:$B$257,"&lt;="&amp;$B264)</f>
        <v>0.12</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0.42</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2.99</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1.19</v>
      </c>
      <c r="MQ264" s="4">
        <f>SUMIFS('Aceite Virgen'!MQ$6:MQ$257,'Aceite Virgen'!$A$6:$A$257,"&gt;="&amp;$A264,'Aceite Virgen'!$B$6:$B$257,"&lt;="&amp;$B264)</f>
        <v>0</v>
      </c>
      <c r="MR264" s="4">
        <f>SUMIFS('Aceite Virgen'!MR$6:MR$257,'Aceite Virgen'!$A$6:$A$257,"&gt;="&amp;$A264,'Aceite Virgen'!$B$6:$B$257,"&lt;="&amp;$B264)</f>
        <v>1.78</v>
      </c>
      <c r="MS264" s="4">
        <f>SUMIFS('Aceite Virgen'!MS$6:MS$257,'Aceite Virgen'!$A$6:$A$257,"&gt;="&amp;$A264,'Aceite Virgen'!$B$6:$B$257,"&lt;="&amp;$B264)</f>
        <v>0</v>
      </c>
      <c r="MW264" s="4">
        <f>SUMIFS('Aceite Virgen'!MW$6:MW$257,'Aceite Virgen'!$A$6:$A$257,"&gt;="&amp;$A264,'Aceite Virgen'!$B$6:$B$257,"&lt;="&amp;$B264)</f>
        <v>0.41</v>
      </c>
      <c r="MX264" s="4">
        <f>SUMIFS('Aceite Virgen'!MX$6:MX$257,'Aceite Virgen'!$A$6:$A$257,"&gt;="&amp;$A264,'Aceite Virgen'!$B$6:$B$257,"&lt;="&amp;$B264)</f>
        <v>0</v>
      </c>
      <c r="MY264" s="4">
        <f>SUMIFS('Aceite Virgen'!MY$6:MY$257,'Aceite Virgen'!$A$6:$A$257,"&gt;="&amp;$A264,'Aceite Virgen'!$B$6:$B$257,"&lt;="&amp;$B264)</f>
        <v>0.63</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0.82</v>
      </c>
      <c r="NS264" s="4">
        <f>SUMIFS('Aceite Virgen'!NS$6:NS$257,'Aceite Virgen'!$A$6:$A$257,"&gt;="&amp;$A264,'Aceite Virgen'!$B$6:$B$257,"&lt;="&amp;$B264)</f>
        <v>4.99</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0.17</v>
      </c>
      <c r="NZ264" s="4">
        <f>SUMIFS('Aceite Virgen'!NZ$6:NZ$257,'Aceite Virgen'!$A$6:$A$257,"&gt;="&amp;$A264,'Aceite Virgen'!$B$6:$B$257,"&lt;="&amp;$B264)</f>
        <v>1</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0.36</v>
      </c>
      <c r="OG264" s="4">
        <f>SUMIFS('Aceite Virgen'!OG$6:OG$257,'Aceite Virgen'!$A$6:$A$257,"&gt;="&amp;$A264,'Aceite Virgen'!$B$6:$B$257,"&lt;="&amp;$B264)</f>
        <v>1.19</v>
      </c>
      <c r="OH264" s="4">
        <f>SUMIFS('Aceite Virgen'!OH$6:OH$257,'Aceite Virgen'!$A$6:$A$257,"&gt;="&amp;$A264,'Aceite Virgen'!$B$6:$B$257,"&lt;="&amp;$B264)</f>
        <v>0.24</v>
      </c>
      <c r="OI264" s="4">
        <f>SUMIFS('Aceite Virgen'!OI$6:OI$257,'Aceite Virgen'!$A$6:$A$257,"&gt;="&amp;$A264,'Aceite Virgen'!$B$6:$B$257,"&lt;="&amp;$B264)</f>
        <v>0</v>
      </c>
      <c r="OM264" s="4">
        <f>SUMIFS('Aceite Virgen'!OM$6:OM$257,'Aceite Virgen'!$A$6:$A$257,"&gt;="&amp;$A264,'Aceite Virgen'!$B$6:$B$257,"&lt;="&amp;$B264)</f>
        <v>1.8299999999999998</v>
      </c>
      <c r="ON264" s="4">
        <f>SUMIFS('Aceite Virgen'!ON$6:ON$257,'Aceite Virgen'!$A$6:$A$257,"&gt;="&amp;$A264,'Aceite Virgen'!$B$6:$B$257,"&lt;="&amp;$B264)</f>
        <v>10.65</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0.92</v>
      </c>
      <c r="OU264" s="4">
        <f>SUMIFS('Aceite Virgen'!OU$6:OU$257,'Aceite Virgen'!$A$6:$A$257,"&gt;="&amp;$A264,'Aceite Virgen'!$B$6:$B$257,"&lt;="&amp;$B264)</f>
        <v>1.75</v>
      </c>
      <c r="OV264" s="4">
        <f>SUMIFS('Aceite Virgen'!OV$6:OV$257,'Aceite Virgen'!$A$6:$A$257,"&gt;="&amp;$A264,'Aceite Virgen'!$B$6:$B$257,"&lt;="&amp;$B264)</f>
        <v>1.07</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0.22</v>
      </c>
      <c r="PP264" s="4">
        <f>SUMIFS('Aceite Virgen'!PP$6:PP$257,'Aceite Virgen'!$A$6:$A$257,"&gt;="&amp;$A264,'Aceite Virgen'!$B$6:$B$257,"&lt;="&amp;$B264)</f>
        <v>0</v>
      </c>
      <c r="PQ264" s="4">
        <f>SUMIFS('Aceite Virgen'!PQ$6:PQ$257,'Aceite Virgen'!$A$6:$A$257,"&gt;="&amp;$A264,'Aceite Virgen'!$B$6:$B$257,"&lt;="&amp;$B264)</f>
        <v>0.4</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0.33999999999999997</v>
      </c>
      <c r="QK264" s="4">
        <f>SUMIFS('Aceite Virgen'!QK$6:QK$257,'Aceite Virgen'!$A$6:$A$257,"&gt;="&amp;$A264,'Aceite Virgen'!$B$6:$B$257,"&lt;="&amp;$B264)</f>
        <v>0</v>
      </c>
      <c r="QL264" s="4">
        <f>SUMIFS('Aceite Virgen'!QL$6:QL$257,'Aceite Virgen'!$A$6:$A$257,"&gt;="&amp;$A264,'Aceite Virgen'!$B$6:$B$257,"&lt;="&amp;$B264)</f>
        <v>0.34</v>
      </c>
      <c r="QM264" s="4">
        <f>SUMIFS('Aceite Virgen'!QM$6:QM$257,'Aceite Virgen'!$A$6:$A$257,"&gt;="&amp;$A264,'Aceite Virgen'!$B$6:$B$257,"&lt;="&amp;$B264)</f>
        <v>0.76</v>
      </c>
      <c r="QQ264" s="4">
        <f>SUMIFS('Aceite Virgen'!QQ$6:QQ$257,'Aceite Virgen'!$A$6:$A$257,"&gt;="&amp;$A264,'Aceite Virgen'!$B$6:$B$257,"&lt;="&amp;$B264)</f>
        <v>1.03</v>
      </c>
      <c r="QR264" s="4">
        <f>SUMIFS('Aceite Virgen'!QR$6:QR$257,'Aceite Virgen'!$A$6:$A$257,"&gt;="&amp;$A264,'Aceite Virgen'!$B$6:$B$257,"&lt;="&amp;$B264)</f>
        <v>0</v>
      </c>
      <c r="QS264" s="4">
        <f>SUMIFS('Aceite Virgen'!QS$6:QS$257,'Aceite Virgen'!$A$6:$A$257,"&gt;="&amp;$A264,'Aceite Virgen'!$B$6:$B$257,"&lt;="&amp;$B264)</f>
        <v>1.37</v>
      </c>
      <c r="QT264" s="4">
        <f>SUMIFS('Aceite Virgen'!QT$6:QT$257,'Aceite Virgen'!$A$6:$A$257,"&gt;="&amp;$A264,'Aceite Virgen'!$B$6:$B$257,"&lt;="&amp;$B264)</f>
        <v>0.98</v>
      </c>
      <c r="QX264" s="4">
        <f>SUMIFS('Aceite Virgen'!QX$6:QX$257,'Aceite Virgen'!$A$6:$A$257,"&gt;="&amp;$A264,'Aceite Virgen'!$B$6:$B$257,"&lt;="&amp;$B264)</f>
        <v>6.48</v>
      </c>
      <c r="QY264" s="4">
        <f>SUMIFS('Aceite Virgen'!QY$6:QY$257,'Aceite Virgen'!$A$6:$A$257,"&gt;="&amp;$A264,'Aceite Virgen'!$B$6:$B$257,"&lt;="&amp;$B264)</f>
        <v>5.47</v>
      </c>
      <c r="QZ264" s="4">
        <f>SUMIFS('Aceite Virgen'!QZ$6:QZ$257,'Aceite Virgen'!$A$6:$A$257,"&gt;="&amp;$A264,'Aceite Virgen'!$B$6:$B$257,"&lt;="&amp;$B264)</f>
        <v>8.5399999999999991</v>
      </c>
      <c r="RA264" s="4">
        <f>SUMIFS('Aceite Virgen'!RA$6:RA$257,'Aceite Virgen'!$A$6:$A$257,"&gt;="&amp;$A264,'Aceite Virgen'!$B$6:$B$257,"&lt;="&amp;$B264)</f>
        <v>0</v>
      </c>
      <c r="RE264" s="4">
        <f>SUMIFS('Aceite Virgen'!RE$6:RE$257,'Aceite Virgen'!$A$6:$A$257,"&gt;="&amp;$A264,'Aceite Virgen'!$B$6:$B$257,"&lt;="&amp;$B264)</f>
        <v>0.85000000000000009</v>
      </c>
      <c r="RF264" s="4">
        <f>SUMIFS('Aceite Virgen'!RF$6:RF$257,'Aceite Virgen'!$A$6:$A$257,"&gt;="&amp;$A264,'Aceite Virgen'!$B$6:$B$257,"&lt;="&amp;$B264)</f>
        <v>0</v>
      </c>
      <c r="RG264" s="4">
        <f>SUMIFS('Aceite Virgen'!RG$6:RG$257,'Aceite Virgen'!$A$6:$A$257,"&gt;="&amp;$A264,'Aceite Virgen'!$B$6:$B$257,"&lt;="&amp;$B264)</f>
        <v>1.24</v>
      </c>
      <c r="RH264" s="4">
        <f>SUMIFS('Aceite Virgen'!RH$6:RH$257,'Aceite Virgen'!$A$6:$A$257,"&gt;="&amp;$A264,'Aceite Virgen'!$B$6:$B$257,"&lt;="&amp;$B264)</f>
        <v>0.63</v>
      </c>
      <c r="RL264" s="4">
        <f>SUMIFS('Aceite Virgen'!RL$6:RL$257,'Aceite Virgen'!$A$6:$A$257,"&gt;="&amp;$A264,'Aceite Virgen'!$B$6:$B$257,"&lt;="&amp;$B264)</f>
        <v>4.42</v>
      </c>
      <c r="RM264" s="4">
        <f>SUMIFS('Aceite Virgen'!RM$6:RM$257,'Aceite Virgen'!$A$6:$A$257,"&gt;="&amp;$A264,'Aceite Virgen'!$B$6:$B$257,"&lt;="&amp;$B264)</f>
        <v>7.72</v>
      </c>
      <c r="RN264" s="4">
        <f>SUMIFS('Aceite Virgen'!RN$6:RN$257,'Aceite Virgen'!$A$6:$A$257,"&gt;="&amp;$A264,'Aceite Virgen'!$B$6:$B$257,"&lt;="&amp;$B264)</f>
        <v>3.08</v>
      </c>
      <c r="RO264" s="4">
        <f>SUMIFS('Aceite Virgen'!RO$6:RO$257,'Aceite Virgen'!$A$6:$A$257,"&gt;="&amp;$A264,'Aceite Virgen'!$B$6:$B$257,"&lt;="&amp;$B264)</f>
        <v>3.91</v>
      </c>
      <c r="RS264" s="69">
        <f>SUMIFS('Aceite Virgen'!RS$6:RS$257,'Aceite Virgen'!$A$6:$A$257,"&gt;="&amp;$A264,'Aceite Virgen'!$B$6:$B$257,"&lt;="&amp;$B264)</f>
        <v>18.7</v>
      </c>
      <c r="RT264" s="4">
        <f>SUMIFS('Aceite Virgen'!RT$6:RT$257,'Aceite Virgen'!$A$6:$A$257,"&gt;="&amp;$A264,'Aceite Virgen'!$B$6:$B$257,"&lt;="&amp;$B264)</f>
        <v>9.7099999999999991</v>
      </c>
      <c r="RU264" s="4">
        <f>SUMIFS('Aceite Virgen'!RU$6:RU$257,'Aceite Virgen'!$A$6:$A$257,"&gt;="&amp;$A264,'Aceite Virgen'!$B$6:$B$257,"&lt;="&amp;$B264)</f>
        <v>20.47</v>
      </c>
      <c r="RV264" s="4">
        <f>SUMIFS('Aceite Virgen'!RV$6:RV$257,'Aceite Virgen'!$A$6:$A$257,"&gt;="&amp;$A264,'Aceite Virgen'!$B$6:$B$257,"&lt;="&amp;$B264)</f>
        <v>23.12</v>
      </c>
      <c r="RZ264" s="69">
        <f>SUMIFS('Aceite Virgen'!RZ$6:RZ$257,'Aceite Virgen'!$A$6:$A$257,"&gt;="&amp;$A264,'Aceite Virgen'!$B$6:$B$257,"&lt;="&amp;$B264)</f>
        <v>58.79</v>
      </c>
      <c r="SA264" s="4">
        <f>SUMIFS('Aceite Virgen'!SA$6:SA$257,'Aceite Virgen'!$A$6:$A$257,"&gt;="&amp;$A264,'Aceite Virgen'!$B$6:$B$257,"&lt;="&amp;$B264)</f>
        <v>12.11</v>
      </c>
      <c r="SB264" s="4">
        <f>SUMIFS('Aceite Virgen'!SB$6:SB$257,'Aceite Virgen'!$A$6:$A$257,"&gt;="&amp;$A264,'Aceite Virgen'!$B$6:$B$257,"&lt;="&amp;$B264)</f>
        <v>72.19</v>
      </c>
      <c r="SC264" s="4">
        <f>SUMIFS('Aceite Virgen'!SC$6:SC$257,'Aceite Virgen'!$A$6:$A$257,"&gt;="&amp;$A264,'Aceite Virgen'!$B$6:$B$257,"&lt;="&amp;$B264)</f>
        <v>52.95</v>
      </c>
      <c r="SG264" s="69">
        <f>SUMIFS('Aceite Virgen'!SG$6:SG$257,'Aceite Virgen'!$A$6:$A$257,"&gt;="&amp;$A264,'Aceite Virgen'!$B$6:$B$257,"&lt;="&amp;$B264)</f>
        <v>23.6</v>
      </c>
      <c r="SH264" s="4">
        <f>SUMIFS('Aceite Virgen'!SH$6:SH$257,'Aceite Virgen'!$A$6:$A$257,"&gt;="&amp;$A264,'Aceite Virgen'!$B$6:$B$257,"&lt;="&amp;$B264)</f>
        <v>7.95</v>
      </c>
      <c r="SI264" s="4">
        <f>SUMIFS('Aceite Virgen'!SI$6:SI$257,'Aceite Virgen'!$A$6:$A$257,"&gt;="&amp;$A264,'Aceite Virgen'!$B$6:$B$257,"&lt;="&amp;$B264)</f>
        <v>32.369999999999997</v>
      </c>
      <c r="SJ264" s="4">
        <f>SUMIFS('Aceite Virgen'!SJ$6:SJ$257,'Aceite Virgen'!$A$6:$A$257,"&gt;="&amp;$A264,'Aceite Virgen'!$B$6:$B$257,"&lt;="&amp;$B264)</f>
        <v>4.7699999999999996</v>
      </c>
      <c r="SN264" s="69">
        <f>SUMIFS('Aceite Virgen'!SN$6:SN$257,'Aceite Virgen'!$A$6:$A$257,"&gt;="&amp;$A264,'Aceite Virgen'!$B$6:$B$257,"&lt;="&amp;$B264)</f>
        <v>4.92</v>
      </c>
      <c r="SO264" s="4">
        <f>SUMIFS('Aceite Virgen'!SO$6:SO$257,'Aceite Virgen'!$A$6:$A$257,"&gt;="&amp;$A264,'Aceite Virgen'!$B$6:$B$257,"&lt;="&amp;$B264)</f>
        <v>6.9499999999999993</v>
      </c>
      <c r="SP264" s="4">
        <f>SUMIFS('Aceite Virgen'!SP$6:SP$257,'Aceite Virgen'!$A$6:$A$257,"&gt;="&amp;$A264,'Aceite Virgen'!$B$6:$B$257,"&lt;="&amp;$B264)</f>
        <v>3.5700000000000003</v>
      </c>
      <c r="SQ264" s="4">
        <f>SUMIFS('Aceite Virgen'!SQ$6:SQ$257,'Aceite Virgen'!$A$6:$A$257,"&gt;="&amp;$A264,'Aceite Virgen'!$B$6:$B$257,"&lt;="&amp;$B264)</f>
        <v>1.78</v>
      </c>
      <c r="SU264" s="69">
        <f>SUMIFS('Aceite Virgen'!SU$6:SU$257,'Aceite Virgen'!$A$6:$A$257,"&gt;="&amp;$A264,'Aceite Virgen'!$B$6:$B$257,"&lt;="&amp;$B264)</f>
        <v>1.18</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0</v>
      </c>
      <c r="TB264" s="69">
        <f>SUMIFS('Aceite Virgen'!TB$6:TB$257,'Aceite Virgen'!$A$6:$A$257,"&gt;="&amp;$A264,'Aceite Virgen'!$B$6:$B$257,"&lt;="&amp;$B264)</f>
        <v>0.72</v>
      </c>
      <c r="TC264" s="4">
        <f>SUMIFS('Aceite Virgen'!TC$6:TC$257,'Aceite Virgen'!$A$6:$A$257,"&gt;="&amp;$A264,'Aceite Virgen'!$B$6:$B$257,"&lt;="&amp;$B264)</f>
        <v>1.41</v>
      </c>
      <c r="TD264" s="4">
        <f>SUMIFS('Aceite Virgen'!TD$6:TD$257,'Aceite Virgen'!$A$6:$A$257,"&gt;="&amp;$A264,'Aceite Virgen'!$B$6:$B$257,"&lt;="&amp;$B264)</f>
        <v>0.53</v>
      </c>
      <c r="TE264" s="4">
        <f>SUMIFS('Aceite Virgen'!TE$6:TE$257,'Aceite Virgen'!$A$6:$A$257,"&gt;="&amp;$A264,'Aceite Virgen'!$B$6:$B$257,"&lt;="&amp;$B264)</f>
        <v>0.95</v>
      </c>
      <c r="TI264" s="69">
        <f>SUMIFS('Aceite Virgen'!TI$6:TI$257,'Aceite Virgen'!$A$6:$A$257,"&gt;="&amp;$A264,'Aceite Virgen'!$B$6:$B$257,"&lt;="&amp;$B264)</f>
        <v>0.56000000000000005</v>
      </c>
      <c r="TJ264" s="4">
        <f>SUMIFS('Aceite Virgen'!TJ$6:TJ$257,'Aceite Virgen'!$A$6:$A$257,"&gt;="&amp;$A264,'Aceite Virgen'!$B$6:$B$257,"&lt;="&amp;$B264)</f>
        <v>1.43</v>
      </c>
      <c r="TK264" s="4">
        <f>SUMIFS('Aceite Virgen'!TK$6:TK$257,'Aceite Virgen'!$A$6:$A$257,"&gt;="&amp;$A264,'Aceite Virgen'!$B$6:$B$257,"&lt;="&amp;$B264)</f>
        <v>0.43</v>
      </c>
      <c r="TL264" s="4">
        <f>SUMIFS('Aceite Virgen'!TL$6:TL$257,'Aceite Virgen'!$A$6:$A$257,"&gt;="&amp;$A264,'Aceite Virgen'!$B$6:$B$257,"&lt;="&amp;$B264)</f>
        <v>0</v>
      </c>
      <c r="TP264" s="69">
        <f>SUMIFS('Aceite Virgen'!TP$6:TP$257,'Aceite Virgen'!$A$6:$A$257,"&gt;="&amp;$A264,'Aceite Virgen'!$B$6:$B$257,"&lt;="&amp;$B264)</f>
        <v>0.2</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0.66</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0.18</v>
      </c>
      <c r="UL264" s="4">
        <f>SUMIFS('Aceite Virgen'!UL$6:UL$257,'Aceite Virgen'!$A$6:$A$257,"&gt;="&amp;$A264,'Aceite Virgen'!$B$6:$B$257,"&lt;="&amp;$B264)</f>
        <v>0</v>
      </c>
      <c r="UM264" s="4">
        <f>SUMIFS('Aceite Virgen'!UM$6:UM$257,'Aceite Virgen'!$A$6:$A$257,"&gt;="&amp;$A264,'Aceite Virgen'!$B$6:$B$257,"&lt;="&amp;$B264)</f>
        <v>0.32</v>
      </c>
      <c r="UN264" s="4">
        <f>SUMIFS('Aceite Virgen'!UN$6:UN$257,'Aceite Virgen'!$A$6:$A$257,"&gt;="&amp;$A264,'Aceite Virgen'!$B$6:$B$257,"&lt;="&amp;$B264)</f>
        <v>0</v>
      </c>
      <c r="UR264" s="69">
        <f>SUMIFS('Aceite Virgen'!UR$6:UR$257,'Aceite Virgen'!$A$6:$A$257,"&gt;="&amp;$A264,'Aceite Virgen'!$B$6:$B$257,"&lt;="&amp;$B264)</f>
        <v>0.39</v>
      </c>
      <c r="US264" s="4">
        <f>SUMIFS('Aceite Virgen'!US$6:US$257,'Aceite Virgen'!$A$6:$A$257,"&gt;="&amp;$A264,'Aceite Virgen'!$B$6:$B$257,"&lt;="&amp;$B264)</f>
        <v>1.72</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0.44</v>
      </c>
      <c r="VG264" s="4">
        <f>SUMIFS('Aceite Virgen'!VG$6:VG$257,'Aceite Virgen'!$A$6:$A$257,"&gt;="&amp;$A264,'Aceite Virgen'!$B$6:$B$257,"&lt;="&amp;$B264)</f>
        <v>3.88</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1.92</v>
      </c>
      <c r="VU264" s="4">
        <f>SUMIFS('Aceite Virgen'!VU$6:VU$257,'Aceite Virgen'!$A$6:$A$257,"&gt;="&amp;$A264,'Aceite Virgen'!$B$6:$B$257,"&lt;="&amp;$B264)</f>
        <v>0</v>
      </c>
      <c r="VV264" s="4">
        <f>SUMIFS('Aceite Virgen'!VV$6:VV$257,'Aceite Virgen'!$A$6:$A$257,"&gt;="&amp;$A264,'Aceite Virgen'!$B$6:$B$257,"&lt;="&amp;$B264)</f>
        <v>0.88</v>
      </c>
      <c r="VW264" s="4">
        <f>SUMIFS('Aceite Virgen'!VW$6:VW$257,'Aceite Virgen'!$A$6:$A$257,"&gt;="&amp;$A264,'Aceite Virgen'!$B$6:$B$257,"&lt;="&amp;$B264)</f>
        <v>4.2300000000000004</v>
      </c>
      <c r="WA264" s="69">
        <f>SUMIFS('Aceite Virgen'!WA$6:WA$257,'Aceite Virgen'!$A$6:$A$257,"&gt;="&amp;$A264,'Aceite Virgen'!$B$6:$B$257,"&lt;="&amp;$B264)</f>
        <v>0.3</v>
      </c>
      <c r="WB264" s="4">
        <f>SUMIFS('Aceite Virgen'!WB$6:WB$257,'Aceite Virgen'!$A$6:$A$257,"&gt;="&amp;$A264,'Aceite Virgen'!$B$6:$B$257,"&lt;="&amp;$B264)</f>
        <v>0</v>
      </c>
      <c r="WC264" s="4">
        <f>SUMIFS('Aceite Virgen'!WC$6:WC$257,'Aceite Virgen'!$A$6:$A$257,"&gt;="&amp;$A264,'Aceite Virgen'!$B$6:$B$257,"&lt;="&amp;$B264)</f>
        <v>0.44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1.01</v>
      </c>
      <c r="WP264" s="4">
        <f>SUMIFS('Aceite Virgen'!WP$6:WP$257,'Aceite Virgen'!$A$6:$A$257,"&gt;="&amp;$A264,'Aceite Virgen'!$B$6:$B$257,"&lt;="&amp;$B264)</f>
        <v>3.15</v>
      </c>
      <c r="WQ264" s="4">
        <f>SUMIFS('Aceite Virgen'!WQ$6:WQ$257,'Aceite Virgen'!$A$6:$A$257,"&gt;="&amp;$A264,'Aceite Virgen'!$B$6:$B$257,"&lt;="&amp;$B264)</f>
        <v>0.49</v>
      </c>
      <c r="WR264" s="4">
        <f>SUMIFS('Aceite Virgen'!WR$6:WR$257,'Aceite Virgen'!$A$6:$A$257,"&gt;="&amp;$A264,'Aceite Virgen'!$B$6:$B$257,"&lt;="&amp;$B264)</f>
        <v>0</v>
      </c>
      <c r="WV264" s="69">
        <f>SUMIFS('Aceite Virgen'!WV$6:WV$257,'Aceite Virgen'!$A$6:$A$257,"&gt;="&amp;$A264,'Aceite Virgen'!$B$6:$B$257,"&lt;="&amp;$B264)</f>
        <v>0.19</v>
      </c>
      <c r="WW264" s="4">
        <f>SUMIFS('Aceite Virgen'!WW$6:WW$257,'Aceite Virgen'!$A$6:$A$257,"&gt;="&amp;$A264,'Aceite Virgen'!$B$6:$B$257,"&lt;="&amp;$B264)</f>
        <v>0.69</v>
      </c>
      <c r="WX264" s="4">
        <f>SUMIFS('Aceite Virgen'!WX$6:WX$257,'Aceite Virgen'!$A$6:$A$257,"&gt;="&amp;$A264,'Aceite Virgen'!$B$6:$B$257,"&lt;="&amp;$B264)</f>
        <v>0.14000000000000001</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3.57</v>
      </c>
      <c r="XK264" s="4">
        <f>SUMIFS('Aceite Virgen'!XK$6:XK$257,'Aceite Virgen'!$A$6:$A$257,"&gt;="&amp;$A264,'Aceite Virgen'!$B$6:$B$257,"&lt;="&amp;$B264)</f>
        <v>14.48</v>
      </c>
      <c r="XL264" s="4">
        <f>SUMIFS('Aceite Virgen'!XL$6:XL$257,'Aceite Virgen'!$A$6:$A$257,"&gt;="&amp;$A264,'Aceite Virgen'!$B$6:$B$257,"&lt;="&amp;$B264)</f>
        <v>1.32</v>
      </c>
      <c r="XM264" s="4">
        <f>SUMIFS('Aceite Virgen'!XM$6:XM$257,'Aceite Virgen'!$A$6:$A$257,"&gt;="&amp;$A264,'Aceite Virgen'!$B$6:$B$257,"&lt;="&amp;$B264)</f>
        <v>0</v>
      </c>
      <c r="XQ264" s="69">
        <f>SUMIFS('Aceite Virgen'!XQ$6:XQ$257,'Aceite Virgen'!$A$6:$A$257,"&gt;="&amp;$A264,'Aceite Virgen'!$B$6:$B$257,"&lt;="&amp;$B264)</f>
        <v>44.120000000000005</v>
      </c>
      <c r="XR264" s="4">
        <f>SUMIFS('Aceite Virgen'!XR$6:XR$257,'Aceite Virgen'!$A$6:$A$257,"&gt;="&amp;$A264,'Aceite Virgen'!$B$6:$B$257,"&lt;="&amp;$B264)</f>
        <v>33.42</v>
      </c>
      <c r="XS264" s="4">
        <f>SUMIFS('Aceite Virgen'!XS$6:XS$257,'Aceite Virgen'!$A$6:$A$257,"&gt;="&amp;$A264,'Aceite Virgen'!$B$6:$B$257,"&lt;="&amp;$B264)</f>
        <v>46.53</v>
      </c>
      <c r="XT264" s="4">
        <f>SUMIFS('Aceite Virgen'!XT$6:XT$257,'Aceite Virgen'!$A$6:$A$257,"&gt;="&amp;$A264,'Aceite Virgen'!$B$6:$B$257,"&lt;="&amp;$B264)</f>
        <v>53.11</v>
      </c>
    </row>
    <row r="265" spans="1:644" x14ac:dyDescent="0.25">
      <c r="A265" s="9">
        <f>'TAM Aceite Virgen'!B13</f>
        <v>5.6</v>
      </c>
      <c r="B265" s="9">
        <f>'TAM Aceite Virgen'!C13</f>
        <v>5.8</v>
      </c>
      <c r="C265" s="9"/>
      <c r="D265" s="4">
        <f>SUMIFS('Aceite Virgen'!D$6:D$257,'Aceite Virgen'!$A$6:$A$257,"&gt;="&amp;$A265,'Aceite Virgen'!$B$6:$B$257,"&lt;="&amp;$B265)</f>
        <v>0.57999999999999996</v>
      </c>
      <c r="E265" s="4">
        <f>SUMIFS('Aceite Virgen'!E$6:E$257,'Aceite Virgen'!$A$6:$A$257,"&gt;="&amp;$A265,'Aceite Virgen'!$B$6:$B$257,"&lt;="&amp;$B265)</f>
        <v>0</v>
      </c>
      <c r="F265" s="4">
        <f>SUMIFS('Aceite Virgen'!F$6:F$257,'Aceite Virgen'!$A$6:$A$257,"&gt;="&amp;$A265,'Aceite Virgen'!$B$6:$B$257,"&lt;="&amp;$B265)</f>
        <v>0.6</v>
      </c>
      <c r="G265" s="4">
        <f>SUMIFS('Aceite Virgen'!G$6:G$257,'Aceite Virgen'!$A$6:$A$257,"&gt;="&amp;$A265,'Aceite Virgen'!$B$6:$B$257,"&lt;="&amp;$B265)</f>
        <v>1.63</v>
      </c>
      <c r="H265" s="9"/>
      <c r="I265" s="9"/>
      <c r="J265" s="9"/>
      <c r="K265" s="4">
        <f>SUMIFS('Aceite Virgen'!K$6:K$257,'Aceite Virgen'!$A$6:$A$257,"&gt;="&amp;$A265,'Aceite Virgen'!$B$6:$B$257,"&lt;="&amp;$B265)</f>
        <v>0.76</v>
      </c>
      <c r="L265" s="4">
        <f>SUMIFS('Aceite Virgen'!L$6:L$257,'Aceite Virgen'!$A$6:$A$257,"&gt;="&amp;$A265,'Aceite Virgen'!$B$6:$B$257,"&lt;="&amp;$B265)</f>
        <v>0</v>
      </c>
      <c r="M265" s="4">
        <f>SUMIFS('Aceite Virgen'!M$6:M$257,'Aceite Virgen'!$A$6:$A$257,"&gt;="&amp;$A265,'Aceite Virgen'!$B$6:$B$257,"&lt;="&amp;$B265)</f>
        <v>0.84</v>
      </c>
      <c r="N265" s="4">
        <f>SUMIFS('Aceite Virgen'!N$6:N$257,'Aceite Virgen'!$A$6:$A$257,"&gt;="&amp;$A265,'Aceite Virgen'!$B$6:$B$257,"&lt;="&amp;$B265)</f>
        <v>2.02</v>
      </c>
      <c r="O265" s="9"/>
      <c r="P265" s="9"/>
      <c r="Q265" s="9"/>
      <c r="R265" s="4">
        <f>SUMIFS('Aceite Virgen'!R$6:R$257,'Aceite Virgen'!$A$6:$A$257,"&gt;="&amp;$A265,'Aceite Virgen'!$B$6:$B$257,"&lt;="&amp;$B265)</f>
        <v>0.47</v>
      </c>
      <c r="S265" s="4">
        <f>SUMIFS('Aceite Virgen'!S$6:S$257,'Aceite Virgen'!$A$6:$A$257,"&gt;="&amp;$A265,'Aceite Virgen'!$B$6:$B$257,"&lt;="&amp;$B265)</f>
        <v>0</v>
      </c>
      <c r="T265" s="4">
        <f>SUMIFS('Aceite Virgen'!T$6:T$257,'Aceite Virgen'!$A$6:$A$257,"&gt;="&amp;$A265,'Aceite Virgen'!$B$6:$B$257,"&lt;="&amp;$B265)</f>
        <v>0.13</v>
      </c>
      <c r="U265" s="4">
        <f>SUMIFS('Aceite Virgen'!U$6:U$257,'Aceite Virgen'!$A$6:$A$257,"&gt;="&amp;$A265,'Aceite Virgen'!$B$6:$B$257,"&lt;="&amp;$B265)</f>
        <v>4.5</v>
      </c>
      <c r="V265" s="9"/>
      <c r="W265" s="9"/>
      <c r="X265" s="9"/>
      <c r="Y265" s="4">
        <f>SUMIFS('Aceite Virgen'!Y$6:Y$257,'Aceite Virgen'!$A$6:$A$257,"&gt;="&amp;$A265,'Aceite Virgen'!$B$6:$B$257,"&lt;="&amp;$B265)</f>
        <v>0.3</v>
      </c>
      <c r="Z265" s="4">
        <f>SUMIFS('Aceite Virgen'!Z$6:Z$257,'Aceite Virgen'!$A$6:$A$257,"&gt;="&amp;$A265,'Aceite Virgen'!$B$6:$B$257,"&lt;="&amp;$B265)</f>
        <v>0.35</v>
      </c>
      <c r="AA265" s="4">
        <f>SUMIFS('Aceite Virgen'!AA$6:AA$257,'Aceite Virgen'!$A$6:$A$257,"&gt;="&amp;$A265,'Aceite Virgen'!$B$6:$B$257,"&lt;="&amp;$B265)</f>
        <v>0.19</v>
      </c>
      <c r="AB265" s="4">
        <f>SUMIFS('Aceite Virgen'!AB$6:AB$257,'Aceite Virgen'!$A$6:$A$257,"&gt;="&amp;$A265,'Aceite Virgen'!$B$6:$B$257,"&lt;="&amp;$B265)</f>
        <v>1.39</v>
      </c>
      <c r="AC265" s="9"/>
      <c r="AD265" s="9"/>
      <c r="AE265" s="9"/>
      <c r="AF265" s="4">
        <f>SUMIFS('Aceite Virgen'!AF$6:AF$257,'Aceite Virgen'!$A$6:$A$257,"&gt;="&amp;$A265,'Aceite Virgen'!$B$6:$B$257,"&lt;="&amp;$B265)</f>
        <v>0.03</v>
      </c>
      <c r="AG265" s="4">
        <f>SUMIFS('Aceite Virgen'!AG$6:AG$257,'Aceite Virgen'!$A$6:$A$257,"&gt;="&amp;$A265,'Aceite Virgen'!$B$6:$B$257,"&lt;="&amp;$B265)</f>
        <v>0</v>
      </c>
      <c r="AH265" s="4">
        <f>SUMIFS('Aceite Virgen'!AH$6:AH$257,'Aceite Virgen'!$A$6:$A$257,"&gt;="&amp;$A265,'Aceite Virgen'!$B$6:$B$257,"&lt;="&amp;$B265)</f>
        <v>0.04</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0.69</v>
      </c>
      <c r="BB265" s="4">
        <f>SUMIFS('Aceite Virgen'!BB$6:BB$257,'Aceite Virgen'!$A$6:$A$257,"&gt;="&amp;$A265,'Aceite Virgen'!$B$6:$B$257,"&lt;="&amp;$B265)</f>
        <v>3.28</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0.06</v>
      </c>
      <c r="BI265" s="4">
        <f>SUMIFS('Aceite Virgen'!BI$6:BI$257,'Aceite Virgen'!$A$6:$A$257,"&gt;="&amp;$A265,'Aceite Virgen'!$B$6:$B$257,"&lt;="&amp;$B265)</f>
        <v>0.76</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0.5</v>
      </c>
      <c r="BP265" s="4">
        <f>SUMIFS('Aceite Virgen'!BP$6:BP$257,'Aceite Virgen'!$A$6:$A$257,"&gt;="&amp;$A265,'Aceite Virgen'!$B$6:$B$257,"&lt;="&amp;$B265)</f>
        <v>2.29</v>
      </c>
      <c r="BQ265" s="4">
        <f>SUMIFS('Aceite Virgen'!BQ$6:BQ$257,'Aceite Virgen'!$A$6:$A$257,"&gt;="&amp;$A265,'Aceite Virgen'!$B$6:$B$257,"&lt;="&amp;$B265)</f>
        <v>0.43</v>
      </c>
      <c r="BR265" s="4">
        <f>SUMIFS('Aceite Virgen'!BR$6:BR$257,'Aceite Virgen'!$A$6:$A$257,"&gt;="&amp;$A265,'Aceite Virgen'!$B$6:$B$257,"&lt;="&amp;$B265)</f>
        <v>0</v>
      </c>
      <c r="BV265" s="4">
        <f>SUMIFS('Aceite Virgen'!BV$6:BV$257,'Aceite Virgen'!$A$6:$A$257,"&gt;="&amp;$A265,'Aceite Virgen'!$B$6:$B$257,"&lt;="&amp;$B265)</f>
        <v>0.65999999999999992</v>
      </c>
      <c r="BW265" s="4">
        <f>SUMIFS('Aceite Virgen'!BW$6:BW$257,'Aceite Virgen'!$A$6:$A$257,"&gt;="&amp;$A265,'Aceite Virgen'!$B$6:$B$257,"&lt;="&amp;$B265)</f>
        <v>5.65</v>
      </c>
      <c r="BX265" s="4">
        <f>SUMIFS('Aceite Virgen'!BX$6:BX$257,'Aceite Virgen'!$A$6:$A$257,"&gt;="&amp;$A265,'Aceite Virgen'!$B$6:$B$257,"&lt;="&amp;$B265)</f>
        <v>0.03</v>
      </c>
      <c r="BY265" s="4">
        <f>SUMIFS('Aceite Virgen'!BY$6:BY$257,'Aceite Virgen'!$A$6:$A$257,"&gt;="&amp;$A265,'Aceite Virgen'!$B$6:$B$257,"&lt;="&amp;$B265)</f>
        <v>0</v>
      </c>
      <c r="CC265" s="4">
        <f>SUMIFS('Aceite Virgen'!CC$6:CC$257,'Aceite Virgen'!$A$6:$A$257,"&gt;="&amp;$A265,'Aceite Virgen'!$B$6:$B$257,"&lt;="&amp;$B265)</f>
        <v>2.29</v>
      </c>
      <c r="CD265" s="4">
        <f>SUMIFS('Aceite Virgen'!CD$6:CD$257,'Aceite Virgen'!$A$6:$A$257,"&gt;="&amp;$A265,'Aceite Virgen'!$B$6:$B$257,"&lt;="&amp;$B265)</f>
        <v>9.36</v>
      </c>
      <c r="CE265" s="4">
        <f>SUMIFS('Aceite Virgen'!CE$6:CE$257,'Aceite Virgen'!$A$6:$A$257,"&gt;="&amp;$A265,'Aceite Virgen'!$B$6:$B$257,"&lt;="&amp;$B265)</f>
        <v>0.82</v>
      </c>
      <c r="CF265" s="4">
        <f>SUMIFS('Aceite Virgen'!CF$6:CF$257,'Aceite Virgen'!$A$6:$A$257,"&gt;="&amp;$A265,'Aceite Virgen'!$B$6:$B$257,"&lt;="&amp;$B265)</f>
        <v>6.18</v>
      </c>
      <c r="CJ265" s="4">
        <f>SUMIFS('Aceite Virgen'!CJ$6:CJ$257,'Aceite Virgen'!$A$6:$A$257,"&gt;="&amp;$A265,'Aceite Virgen'!$B$6:$B$257,"&lt;="&amp;$B265)</f>
        <v>1.06</v>
      </c>
      <c r="CK265" s="4">
        <f>SUMIFS('Aceite Virgen'!CK$6:CK$257,'Aceite Virgen'!$A$6:$A$257,"&gt;="&amp;$A265,'Aceite Virgen'!$B$6:$B$257,"&lt;="&amp;$B265)</f>
        <v>5.32</v>
      </c>
      <c r="CL265" s="4">
        <f>SUMIFS('Aceite Virgen'!CL$6:CL$257,'Aceite Virgen'!$A$6:$A$257,"&gt;="&amp;$A265,'Aceite Virgen'!$B$6:$B$257,"&lt;="&amp;$B265)</f>
        <v>0.35</v>
      </c>
      <c r="CM265" s="4">
        <f>SUMIFS('Aceite Virgen'!CM$6:CM$257,'Aceite Virgen'!$A$6:$A$257,"&gt;="&amp;$A265,'Aceite Virgen'!$B$6:$B$257,"&lt;="&amp;$B265)</f>
        <v>0</v>
      </c>
      <c r="CQ265" s="4">
        <f>SUMIFS('Aceite Virgen'!CQ$6:CQ$257,'Aceite Virgen'!$A$6:$A$257,"&gt;="&amp;$A265,'Aceite Virgen'!$B$6:$B$257,"&lt;="&amp;$B265)</f>
        <v>2.2000000000000002</v>
      </c>
      <c r="CR265" s="4">
        <f>SUMIFS('Aceite Virgen'!CR$6:CR$257,'Aceite Virgen'!$A$6:$A$257,"&gt;="&amp;$A265,'Aceite Virgen'!$B$6:$B$257,"&lt;="&amp;$B265)</f>
        <v>11.94</v>
      </c>
      <c r="CS265" s="4">
        <f>SUMIFS('Aceite Virgen'!CS$6:CS$257,'Aceite Virgen'!$A$6:$A$257,"&gt;="&amp;$A265,'Aceite Virgen'!$B$6:$B$257,"&lt;="&amp;$B265)</f>
        <v>1.25</v>
      </c>
      <c r="CT265" s="4">
        <f>SUMIFS('Aceite Virgen'!CT$6:CT$257,'Aceite Virgen'!$A$6:$A$257,"&gt;="&amp;$A265,'Aceite Virgen'!$B$6:$B$257,"&lt;="&amp;$B265)</f>
        <v>0</v>
      </c>
      <c r="CX265" s="4">
        <f>SUMIFS('Aceite Virgen'!CX$6:CX$257,'Aceite Virgen'!$A$6:$A$257,"&gt;="&amp;$A265,'Aceite Virgen'!$B$6:$B$257,"&lt;="&amp;$B265)</f>
        <v>0.63</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0.79</v>
      </c>
      <c r="DF265" s="4">
        <f>SUMIFS('Aceite Virgen'!DF$6:DF$257,'Aceite Virgen'!$A$6:$A$257,"&gt;="&amp;$A265,'Aceite Virgen'!$B$6:$B$257,"&lt;="&amp;$B265)</f>
        <v>0</v>
      </c>
      <c r="DG265" s="4">
        <f>SUMIFS('Aceite Virgen'!DG$6:DG$257,'Aceite Virgen'!$A$6:$A$257,"&gt;="&amp;$A265,'Aceite Virgen'!$B$6:$B$257,"&lt;="&amp;$B265)</f>
        <v>0.32999999999999996</v>
      </c>
      <c r="DH265" s="4">
        <f>SUMIFS('Aceite Virgen'!DH$6:DH$257,'Aceite Virgen'!$A$6:$A$257,"&gt;="&amp;$A265,'Aceite Virgen'!$B$6:$B$257,"&lt;="&amp;$B265)</f>
        <v>0</v>
      </c>
      <c r="DL265" s="4">
        <f>SUMIFS('Aceite Virgen'!DL$6:DL$257,'Aceite Virgen'!$A$6:$A$257,"&gt;="&amp;$A265,'Aceite Virgen'!$B$6:$B$257,"&lt;="&amp;$B265)</f>
        <v>0.84000000000000008</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0.64</v>
      </c>
      <c r="FC265" s="4">
        <f>SUMIFS('Aceite Virgen'!FC$6:FC$257,'Aceite Virgen'!$A$6:$A$257,"&gt;="&amp;$A265,'Aceite Virgen'!$B$6:$B$257,"&lt;="&amp;$B265)</f>
        <v>0</v>
      </c>
      <c r="FD265" s="4">
        <f>SUMIFS('Aceite Virgen'!FD$6:FD$257,'Aceite Virgen'!$A$6:$A$257,"&gt;="&amp;$A265,'Aceite Virgen'!$B$6:$B$257,"&lt;="&amp;$B265)</f>
        <v>0.96</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0.29000000000000004</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0.51</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0.36</v>
      </c>
      <c r="JY265" s="4">
        <f>SUMIFS('Aceite Virgen'!JY$6:JY$257,'Aceite Virgen'!$A$6:$A$257,"&gt;="&amp;$A265,'Aceite Virgen'!$B$6:$B$257,"&lt;="&amp;$B265)</f>
        <v>0</v>
      </c>
      <c r="JZ265" s="4">
        <f>SUMIFS('Aceite Virgen'!JZ$6:JZ$257,'Aceite Virgen'!$A$6:$A$257,"&gt;="&amp;$A265,'Aceite Virgen'!$B$6:$B$257,"&lt;="&amp;$B265)</f>
        <v>0.56999999999999995</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0.21</v>
      </c>
      <c r="MQ265" s="4">
        <f>SUMIFS('Aceite Virgen'!MQ$6:MQ$257,'Aceite Virgen'!$A$6:$A$257,"&gt;="&amp;$A265,'Aceite Virgen'!$B$6:$B$257,"&lt;="&amp;$B265)</f>
        <v>1.29</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0.28000000000000003</v>
      </c>
      <c r="MX265" s="4">
        <f>SUMIFS('Aceite Virgen'!MX$6:MX$257,'Aceite Virgen'!$A$6:$A$257,"&gt;="&amp;$A265,'Aceite Virgen'!$B$6:$B$257,"&lt;="&amp;$B265)</f>
        <v>2.33</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0.69</v>
      </c>
      <c r="NE265" s="4">
        <f>SUMIFS('Aceite Virgen'!NE$6:NE$257,'Aceite Virgen'!$A$6:$A$257,"&gt;="&amp;$A265,'Aceite Virgen'!$B$6:$B$257,"&lt;="&amp;$B265)</f>
        <v>4.29</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0.37</v>
      </c>
      <c r="NS265" s="4">
        <f>SUMIFS('Aceite Virgen'!NS$6:NS$257,'Aceite Virgen'!$A$6:$A$257,"&gt;="&amp;$A265,'Aceite Virgen'!$B$6:$B$257,"&lt;="&amp;$B265)</f>
        <v>2.2400000000000002</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0.74</v>
      </c>
      <c r="ON265" s="4">
        <f>SUMIFS('Aceite Virgen'!ON$6:ON$257,'Aceite Virgen'!$A$6:$A$257,"&gt;="&amp;$A265,'Aceite Virgen'!$B$6:$B$257,"&lt;="&amp;$B265)</f>
        <v>0.44</v>
      </c>
      <c r="OO265" s="4">
        <f>SUMIFS('Aceite Virgen'!OO$6:OO$257,'Aceite Virgen'!$A$6:$A$257,"&gt;="&amp;$A265,'Aceite Virgen'!$B$6:$B$257,"&lt;="&amp;$B265)</f>
        <v>0.91</v>
      </c>
      <c r="OP265" s="4">
        <f>SUMIFS('Aceite Virgen'!OP$6:OP$257,'Aceite Virgen'!$A$6:$A$257,"&gt;="&amp;$A265,'Aceite Virgen'!$B$6:$B$257,"&lt;="&amp;$B265)</f>
        <v>0</v>
      </c>
      <c r="OT265" s="4">
        <f>SUMIFS('Aceite Virgen'!OT$6:OT$257,'Aceite Virgen'!$A$6:$A$257,"&gt;="&amp;$A265,'Aceite Virgen'!$B$6:$B$257,"&lt;="&amp;$B265)</f>
        <v>3.42</v>
      </c>
      <c r="OU265" s="4">
        <f>SUMIFS('Aceite Virgen'!OU$6:OU$257,'Aceite Virgen'!$A$6:$A$257,"&gt;="&amp;$A265,'Aceite Virgen'!$B$6:$B$257,"&lt;="&amp;$B265)</f>
        <v>13.06</v>
      </c>
      <c r="OV265" s="4">
        <f>SUMIFS('Aceite Virgen'!OV$6:OV$257,'Aceite Virgen'!$A$6:$A$257,"&gt;="&amp;$A265,'Aceite Virgen'!$B$6:$B$257,"&lt;="&amp;$B265)</f>
        <v>1.93</v>
      </c>
      <c r="OW265" s="4">
        <f>SUMIFS('Aceite Virgen'!OW$6:OW$257,'Aceite Virgen'!$A$6:$A$257,"&gt;="&amp;$A265,'Aceite Virgen'!$B$6:$B$257,"&lt;="&amp;$B265)</f>
        <v>0</v>
      </c>
      <c r="PA265" s="4">
        <f>SUMIFS('Aceite Virgen'!PA$6:PA$257,'Aceite Virgen'!$A$6:$A$257,"&gt;="&amp;$A265,'Aceite Virgen'!$B$6:$B$257,"&lt;="&amp;$B265)</f>
        <v>0.41</v>
      </c>
      <c r="PB265" s="4">
        <f>SUMIFS('Aceite Virgen'!PB$6:PB$257,'Aceite Virgen'!$A$6:$A$257,"&gt;="&amp;$A265,'Aceite Virgen'!$B$6:$B$257,"&lt;="&amp;$B265)</f>
        <v>1.99</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2.85</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1.52</v>
      </c>
      <c r="QK265" s="4">
        <f>SUMIFS('Aceite Virgen'!QK$6:QK$257,'Aceite Virgen'!$A$6:$A$257,"&gt;="&amp;$A265,'Aceite Virgen'!$B$6:$B$257,"&lt;="&amp;$B265)</f>
        <v>0</v>
      </c>
      <c r="QL265" s="4">
        <f>SUMIFS('Aceite Virgen'!QL$6:QL$257,'Aceite Virgen'!$A$6:$A$257,"&gt;="&amp;$A265,'Aceite Virgen'!$B$6:$B$257,"&lt;="&amp;$B265)</f>
        <v>1.87</v>
      </c>
      <c r="QM265" s="4">
        <f>SUMIFS('Aceite Virgen'!QM$6:QM$257,'Aceite Virgen'!$A$6:$A$257,"&gt;="&amp;$A265,'Aceite Virgen'!$B$6:$B$257,"&lt;="&amp;$B265)</f>
        <v>2.61</v>
      </c>
      <c r="QQ265" s="4">
        <f>SUMIFS('Aceite Virgen'!QQ$6:QQ$257,'Aceite Virgen'!$A$6:$A$257,"&gt;="&amp;$A265,'Aceite Virgen'!$B$6:$B$257,"&lt;="&amp;$B265)</f>
        <v>0.92999999999999994</v>
      </c>
      <c r="QR265" s="4">
        <f>SUMIFS('Aceite Virgen'!QR$6:QR$257,'Aceite Virgen'!$A$6:$A$257,"&gt;="&amp;$A265,'Aceite Virgen'!$B$6:$B$257,"&lt;="&amp;$B265)</f>
        <v>0</v>
      </c>
      <c r="QS265" s="4">
        <f>SUMIFS('Aceite Virgen'!QS$6:QS$257,'Aceite Virgen'!$A$6:$A$257,"&gt;="&amp;$A265,'Aceite Virgen'!$B$6:$B$257,"&lt;="&amp;$B265)</f>
        <v>1.01</v>
      </c>
      <c r="QT265" s="4">
        <f>SUMIFS('Aceite Virgen'!QT$6:QT$257,'Aceite Virgen'!$A$6:$A$257,"&gt;="&amp;$A265,'Aceite Virgen'!$B$6:$B$257,"&lt;="&amp;$B265)</f>
        <v>0</v>
      </c>
      <c r="QX265" s="4">
        <f>SUMIFS('Aceite Virgen'!QX$6:QX$257,'Aceite Virgen'!$A$6:$A$257,"&gt;="&amp;$A265,'Aceite Virgen'!$B$6:$B$257,"&lt;="&amp;$B265)</f>
        <v>1.57</v>
      </c>
      <c r="QY265" s="4">
        <f>SUMIFS('Aceite Virgen'!QY$6:QY$257,'Aceite Virgen'!$A$6:$A$257,"&gt;="&amp;$A265,'Aceite Virgen'!$B$6:$B$257,"&lt;="&amp;$B265)</f>
        <v>0</v>
      </c>
      <c r="QZ265" s="4">
        <f>SUMIFS('Aceite Virgen'!QZ$6:QZ$257,'Aceite Virgen'!$A$6:$A$257,"&gt;="&amp;$A265,'Aceite Virgen'!$B$6:$B$257,"&lt;="&amp;$B265)</f>
        <v>1.1099999999999999</v>
      </c>
      <c r="RA265" s="4">
        <f>SUMIFS('Aceite Virgen'!RA$6:RA$257,'Aceite Virgen'!$A$6:$A$257,"&gt;="&amp;$A265,'Aceite Virgen'!$B$6:$B$257,"&lt;="&amp;$B265)</f>
        <v>0</v>
      </c>
      <c r="RE265" s="4">
        <f>SUMIFS('Aceite Virgen'!RE$6:RE$257,'Aceite Virgen'!$A$6:$A$257,"&gt;="&amp;$A265,'Aceite Virgen'!$B$6:$B$257,"&lt;="&amp;$B265)</f>
        <v>4.4499999999999993</v>
      </c>
      <c r="RF265" s="4">
        <f>SUMIFS('Aceite Virgen'!RF$6:RF$257,'Aceite Virgen'!$A$6:$A$257,"&gt;="&amp;$A265,'Aceite Virgen'!$B$6:$B$257,"&lt;="&amp;$B265)</f>
        <v>5.9</v>
      </c>
      <c r="RG265" s="4">
        <f>SUMIFS('Aceite Virgen'!RG$6:RG$257,'Aceite Virgen'!$A$6:$A$257,"&gt;="&amp;$A265,'Aceite Virgen'!$B$6:$B$257,"&lt;="&amp;$B265)</f>
        <v>5.16</v>
      </c>
      <c r="RH265" s="4">
        <f>SUMIFS('Aceite Virgen'!RH$6:RH$257,'Aceite Virgen'!$A$6:$A$257,"&gt;="&amp;$A265,'Aceite Virgen'!$B$6:$B$257,"&lt;="&amp;$B265)</f>
        <v>2.91</v>
      </c>
      <c r="RL265" s="4">
        <f>SUMIFS('Aceite Virgen'!RL$6:RL$257,'Aceite Virgen'!$A$6:$A$257,"&gt;="&amp;$A265,'Aceite Virgen'!$B$6:$B$257,"&lt;="&amp;$B265)</f>
        <v>2.16</v>
      </c>
      <c r="RM265" s="4">
        <f>SUMIFS('Aceite Virgen'!RM$6:RM$257,'Aceite Virgen'!$A$6:$A$257,"&gt;="&amp;$A265,'Aceite Virgen'!$B$6:$B$257,"&lt;="&amp;$B265)</f>
        <v>4.32</v>
      </c>
      <c r="RN265" s="4">
        <f>SUMIFS('Aceite Virgen'!RN$6:RN$257,'Aceite Virgen'!$A$6:$A$257,"&gt;="&amp;$A265,'Aceite Virgen'!$B$6:$B$257,"&lt;="&amp;$B265)</f>
        <v>2.19</v>
      </c>
      <c r="RO265" s="4">
        <f>SUMIFS('Aceite Virgen'!RO$6:RO$257,'Aceite Virgen'!$A$6:$A$257,"&gt;="&amp;$A265,'Aceite Virgen'!$B$6:$B$257,"&lt;="&amp;$B265)</f>
        <v>0.96</v>
      </c>
      <c r="RS265" s="69">
        <f>SUMIFS('Aceite Virgen'!RS$6:RS$257,'Aceite Virgen'!$A$6:$A$257,"&gt;="&amp;$A265,'Aceite Virgen'!$B$6:$B$257,"&lt;="&amp;$B265)</f>
        <v>6.01</v>
      </c>
      <c r="RT265" s="4">
        <f>SUMIFS('Aceite Virgen'!RT$6:RT$257,'Aceite Virgen'!$A$6:$A$257,"&gt;="&amp;$A265,'Aceite Virgen'!$B$6:$B$257,"&lt;="&amp;$B265)</f>
        <v>10.690000000000001</v>
      </c>
      <c r="RU265" s="4">
        <f>SUMIFS('Aceite Virgen'!RU$6:RU$257,'Aceite Virgen'!$A$6:$A$257,"&gt;="&amp;$A265,'Aceite Virgen'!$B$6:$B$257,"&lt;="&amp;$B265)</f>
        <v>6.52</v>
      </c>
      <c r="RV265" s="4">
        <f>SUMIFS('Aceite Virgen'!RV$6:RV$257,'Aceite Virgen'!$A$6:$A$257,"&gt;="&amp;$A265,'Aceite Virgen'!$B$6:$B$257,"&lt;="&amp;$B265)</f>
        <v>0</v>
      </c>
      <c r="RZ265" s="69">
        <f>SUMIFS('Aceite Virgen'!RZ$6:RZ$257,'Aceite Virgen'!$A$6:$A$257,"&gt;="&amp;$A265,'Aceite Virgen'!$B$6:$B$257,"&lt;="&amp;$B265)</f>
        <v>4.62</v>
      </c>
      <c r="SA265" s="4">
        <f>SUMIFS('Aceite Virgen'!SA$6:SA$257,'Aceite Virgen'!$A$6:$A$257,"&gt;="&amp;$A265,'Aceite Virgen'!$B$6:$B$257,"&lt;="&amp;$B265)</f>
        <v>3.23</v>
      </c>
      <c r="SB265" s="4">
        <f>SUMIFS('Aceite Virgen'!SB$6:SB$257,'Aceite Virgen'!$A$6:$A$257,"&gt;="&amp;$A265,'Aceite Virgen'!$B$6:$B$257,"&lt;="&amp;$B265)</f>
        <v>3.46</v>
      </c>
      <c r="SC265" s="4">
        <f>SUMIFS('Aceite Virgen'!SC$6:SC$257,'Aceite Virgen'!$A$6:$A$257,"&gt;="&amp;$A265,'Aceite Virgen'!$B$6:$B$257,"&lt;="&amp;$B265)</f>
        <v>9.3699999999999992</v>
      </c>
      <c r="SG265" s="69">
        <f>SUMIFS('Aceite Virgen'!SG$6:SG$257,'Aceite Virgen'!$A$6:$A$257,"&gt;="&amp;$A265,'Aceite Virgen'!$B$6:$B$257,"&lt;="&amp;$B265)</f>
        <v>18.809999999999999</v>
      </c>
      <c r="SH265" s="4">
        <f>SUMIFS('Aceite Virgen'!SH$6:SH$257,'Aceite Virgen'!$A$6:$A$257,"&gt;="&amp;$A265,'Aceite Virgen'!$B$6:$B$257,"&lt;="&amp;$B265)</f>
        <v>3.71</v>
      </c>
      <c r="SI265" s="4">
        <f>SUMIFS('Aceite Virgen'!SI$6:SI$257,'Aceite Virgen'!$A$6:$A$257,"&gt;="&amp;$A265,'Aceite Virgen'!$B$6:$B$257,"&lt;="&amp;$B265)</f>
        <v>18.420000000000002</v>
      </c>
      <c r="SJ265" s="4">
        <f>SUMIFS('Aceite Virgen'!SJ$6:SJ$257,'Aceite Virgen'!$A$6:$A$257,"&gt;="&amp;$A265,'Aceite Virgen'!$B$6:$B$257,"&lt;="&amp;$B265)</f>
        <v>31.68</v>
      </c>
      <c r="SN265" s="69">
        <f>SUMIFS('Aceite Virgen'!SN$6:SN$257,'Aceite Virgen'!$A$6:$A$257,"&gt;="&amp;$A265,'Aceite Virgen'!$B$6:$B$257,"&lt;="&amp;$B265)</f>
        <v>20.39</v>
      </c>
      <c r="SO265" s="4">
        <f>SUMIFS('Aceite Virgen'!SO$6:SO$257,'Aceite Virgen'!$A$6:$A$257,"&gt;="&amp;$A265,'Aceite Virgen'!$B$6:$B$257,"&lt;="&amp;$B265)</f>
        <v>5.87</v>
      </c>
      <c r="SP265" s="4">
        <f>SUMIFS('Aceite Virgen'!SP$6:SP$257,'Aceite Virgen'!$A$6:$A$257,"&gt;="&amp;$A265,'Aceite Virgen'!$B$6:$B$257,"&lt;="&amp;$B265)</f>
        <v>26.62</v>
      </c>
      <c r="SQ265" s="4">
        <f>SUMIFS('Aceite Virgen'!SQ$6:SQ$257,'Aceite Virgen'!$A$6:$A$257,"&gt;="&amp;$A265,'Aceite Virgen'!$B$6:$B$257,"&lt;="&amp;$B265)</f>
        <v>12.67</v>
      </c>
      <c r="SU265" s="69">
        <f>SUMIFS('Aceite Virgen'!SU$6:SU$257,'Aceite Virgen'!$A$6:$A$257,"&gt;="&amp;$A265,'Aceite Virgen'!$B$6:$B$257,"&lt;="&amp;$B265)</f>
        <v>10.51</v>
      </c>
      <c r="SV265" s="4">
        <f>SUMIFS('Aceite Virgen'!SV$6:SV$257,'Aceite Virgen'!$A$6:$A$257,"&gt;="&amp;$A265,'Aceite Virgen'!$B$6:$B$257,"&lt;="&amp;$B265)</f>
        <v>22.84</v>
      </c>
      <c r="SW265" s="4">
        <f>SUMIFS('Aceite Virgen'!SW$6:SW$257,'Aceite Virgen'!$A$6:$A$257,"&gt;="&amp;$A265,'Aceite Virgen'!$B$6:$B$257,"&lt;="&amp;$B265)</f>
        <v>10.36</v>
      </c>
      <c r="SX265" s="4">
        <f>SUMIFS('Aceite Virgen'!SX$6:SX$257,'Aceite Virgen'!$A$6:$A$257,"&gt;="&amp;$A265,'Aceite Virgen'!$B$6:$B$257,"&lt;="&amp;$B265)</f>
        <v>0</v>
      </c>
      <c r="TB265" s="69">
        <f>SUMIFS('Aceite Virgen'!TB$6:TB$257,'Aceite Virgen'!$A$6:$A$257,"&gt;="&amp;$A265,'Aceite Virgen'!$B$6:$B$257,"&lt;="&amp;$B265)</f>
        <v>0.85</v>
      </c>
      <c r="TC265" s="4">
        <f>SUMIFS('Aceite Virgen'!TC$6:TC$257,'Aceite Virgen'!$A$6:$A$257,"&gt;="&amp;$A265,'Aceite Virgen'!$B$6:$B$257,"&lt;="&amp;$B265)</f>
        <v>4.58</v>
      </c>
      <c r="TD265" s="4">
        <f>SUMIFS('Aceite Virgen'!TD$6:TD$257,'Aceite Virgen'!$A$6:$A$257,"&gt;="&amp;$A265,'Aceite Virgen'!$B$6:$B$257,"&lt;="&amp;$B265)</f>
        <v>0.32</v>
      </c>
      <c r="TE265" s="4">
        <f>SUMIFS('Aceite Virgen'!TE$6:TE$257,'Aceite Virgen'!$A$6:$A$257,"&gt;="&amp;$A265,'Aceite Virgen'!$B$6:$B$257,"&lt;="&amp;$B265)</f>
        <v>0</v>
      </c>
      <c r="TI265" s="69">
        <f>SUMIFS('Aceite Virgen'!TI$6:TI$257,'Aceite Virgen'!$A$6:$A$257,"&gt;="&amp;$A265,'Aceite Virgen'!$B$6:$B$257,"&lt;="&amp;$B265)</f>
        <v>0</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0.42000000000000004</v>
      </c>
      <c r="TQ265" s="4">
        <f>SUMIFS('Aceite Virgen'!TQ$6:TQ$257,'Aceite Virgen'!$A$6:$A$257,"&gt;="&amp;$A265,'Aceite Virgen'!$B$6:$B$257,"&lt;="&amp;$B265)</f>
        <v>0</v>
      </c>
      <c r="TR265" s="4">
        <f>SUMIFS('Aceite Virgen'!TR$6:TR$257,'Aceite Virgen'!$A$6:$A$257,"&gt;="&amp;$A265,'Aceite Virgen'!$B$6:$B$257,"&lt;="&amp;$B265)</f>
        <v>0.69</v>
      </c>
      <c r="TS265" s="4">
        <f>SUMIFS('Aceite Virgen'!TS$6:TS$257,'Aceite Virgen'!$A$6:$A$257,"&gt;="&amp;$A265,'Aceite Virgen'!$B$6:$B$257,"&lt;="&amp;$B265)</f>
        <v>0</v>
      </c>
      <c r="TW265" s="69">
        <f>SUMIFS('Aceite Virgen'!TW$6:TW$257,'Aceite Virgen'!$A$6:$A$257,"&gt;="&amp;$A265,'Aceite Virgen'!$B$6:$B$257,"&lt;="&amp;$B265)</f>
        <v>0.52</v>
      </c>
      <c r="TX265" s="4">
        <f>SUMIFS('Aceite Virgen'!TX$6:TX$257,'Aceite Virgen'!$A$6:$A$257,"&gt;="&amp;$A265,'Aceite Virgen'!$B$6:$B$257,"&lt;="&amp;$B265)</f>
        <v>0</v>
      </c>
      <c r="TY265" s="4">
        <f>SUMIFS('Aceite Virgen'!TY$6:TY$257,'Aceite Virgen'!$A$6:$A$257,"&gt;="&amp;$A265,'Aceite Virgen'!$B$6:$B$257,"&lt;="&amp;$B265)</f>
        <v>0.81</v>
      </c>
      <c r="TZ265" s="4">
        <f>SUMIFS('Aceite Virgen'!TZ$6:TZ$257,'Aceite Virgen'!$A$6:$A$257,"&gt;="&amp;$A265,'Aceite Virgen'!$B$6:$B$257,"&lt;="&amp;$B265)</f>
        <v>0</v>
      </c>
      <c r="UD265" s="69">
        <f>SUMIFS('Aceite Virgen'!UD$6:UD$257,'Aceite Virgen'!$A$6:$A$257,"&gt;="&amp;$A265,'Aceite Virgen'!$B$6:$B$257,"&lt;="&amp;$B265)</f>
        <v>0.3</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0.87</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6.22</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0.57999999999999996</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2.73</v>
      </c>
      <c r="VM265" s="69">
        <f>SUMIFS('Aceite Virgen'!VM$6:VM$257,'Aceite Virgen'!$A$6:$A$257,"&gt;="&amp;$A265,'Aceite Virgen'!$B$6:$B$257,"&lt;="&amp;$B265)</f>
        <v>0.63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2.95</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0.08</v>
      </c>
      <c r="WW265" s="4">
        <f>SUMIFS('Aceite Virgen'!WW$6:WW$257,'Aceite Virgen'!$A$6:$A$257,"&gt;="&amp;$A265,'Aceite Virgen'!$B$6:$B$257,"&lt;="&amp;$B265)</f>
        <v>0</v>
      </c>
      <c r="WX265" s="4">
        <f>SUMIFS('Aceite Virgen'!WX$6:WX$257,'Aceite Virgen'!$A$6:$A$257,"&gt;="&amp;$A265,'Aceite Virgen'!$B$6:$B$257,"&lt;="&amp;$B265)</f>
        <v>0.12</v>
      </c>
      <c r="WY265" s="4">
        <f>SUMIFS('Aceite Virgen'!WY$6:WY$257,'Aceite Virgen'!$A$6:$A$257,"&gt;="&amp;$A265,'Aceite Virgen'!$B$6:$B$257,"&lt;="&amp;$B265)</f>
        <v>0</v>
      </c>
      <c r="XC265" s="69">
        <f>SUMIFS('Aceite Virgen'!XC$6:XC$257,'Aceite Virgen'!$A$6:$A$257,"&gt;="&amp;$A265,'Aceite Virgen'!$B$6:$B$257,"&lt;="&amp;$B265)</f>
        <v>0.11</v>
      </c>
      <c r="XD265" s="4">
        <f>SUMIFS('Aceite Virgen'!XD$6:XD$257,'Aceite Virgen'!$A$6:$A$257,"&gt;="&amp;$A265,'Aceite Virgen'!$B$6:$B$257,"&lt;="&amp;$B265)</f>
        <v>0</v>
      </c>
      <c r="XE265" s="4">
        <f>SUMIFS('Aceite Virgen'!XE$6:XE$257,'Aceite Virgen'!$A$6:$A$257,"&gt;="&amp;$A265,'Aceite Virgen'!$B$6:$B$257,"&lt;="&amp;$B265)</f>
        <v>0.18</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0.11</v>
      </c>
      <c r="XR265" s="4">
        <f>SUMIFS('Aceite Virgen'!XR$6:XR$257,'Aceite Virgen'!$A$6:$A$257,"&gt;="&amp;$A265,'Aceite Virgen'!$B$6:$B$257,"&lt;="&amp;$B265)</f>
        <v>0</v>
      </c>
      <c r="XS265" s="4">
        <f>SUMIFS('Aceite Virgen'!XS$6:XS$257,'Aceite Virgen'!$A$6:$A$257,"&gt;="&amp;$A265,'Aceite Virgen'!$B$6:$B$257,"&lt;="&amp;$B265)</f>
        <v>0.18</v>
      </c>
      <c r="XT265" s="4">
        <f>SUMIFS('Aceite Virgen'!XT$6:XT$257,'Aceite Virgen'!$A$6:$A$257,"&gt;="&amp;$A265,'Aceite Virgen'!$B$6:$B$257,"&lt;="&amp;$B265)</f>
        <v>0</v>
      </c>
    </row>
    <row r="266" spans="1:644" x14ac:dyDescent="0.25">
      <c r="A266" s="9">
        <f>'TAM Aceite Virgen'!B14</f>
        <v>5.8</v>
      </c>
      <c r="B266" s="9">
        <f>'TAM Aceite Virgen'!C14</f>
        <v>6</v>
      </c>
      <c r="C266" s="9"/>
      <c r="D266" s="4">
        <f>SUMIFS('Aceite Virgen'!D$6:D$257,'Aceite Virgen'!$A$6:$A$257,"&gt;="&amp;$A266,'Aceite Virgen'!$B$6:$B$257,"&lt;="&amp;$B266)</f>
        <v>2.11</v>
      </c>
      <c r="E266" s="4">
        <f>SUMIFS('Aceite Virgen'!E$6:E$257,'Aceite Virgen'!$A$6:$A$257,"&gt;="&amp;$A266,'Aceite Virgen'!$B$6:$B$257,"&lt;="&amp;$B266)</f>
        <v>15.41</v>
      </c>
      <c r="F266" s="4">
        <f>SUMIFS('Aceite Virgen'!F$6:F$257,'Aceite Virgen'!$A$6:$A$257,"&gt;="&amp;$A266,'Aceite Virgen'!$B$6:$B$257,"&lt;="&amp;$B266)</f>
        <v>0.23</v>
      </c>
      <c r="G266" s="4">
        <f>SUMIFS('Aceite Virgen'!G$6:G$257,'Aceite Virgen'!$A$6:$A$257,"&gt;="&amp;$A266,'Aceite Virgen'!$B$6:$B$257,"&lt;="&amp;$B266)</f>
        <v>0</v>
      </c>
      <c r="H266" s="9"/>
      <c r="I266" s="9"/>
      <c r="J266" s="9"/>
      <c r="K266" s="4">
        <f>SUMIFS('Aceite Virgen'!K$6:K$257,'Aceite Virgen'!$A$6:$A$257,"&gt;="&amp;$A266,'Aceite Virgen'!$B$6:$B$257,"&lt;="&amp;$B266)</f>
        <v>6.4</v>
      </c>
      <c r="L266" s="4">
        <f>SUMIFS('Aceite Virgen'!L$6:L$257,'Aceite Virgen'!$A$6:$A$257,"&gt;="&amp;$A266,'Aceite Virgen'!$B$6:$B$257,"&lt;="&amp;$B266)</f>
        <v>34.85</v>
      </c>
      <c r="M266" s="4">
        <f>SUMIFS('Aceite Virgen'!M$6:M$257,'Aceite Virgen'!$A$6:$A$257,"&gt;="&amp;$A266,'Aceite Virgen'!$B$6:$B$257,"&lt;="&amp;$B266)</f>
        <v>1.27</v>
      </c>
      <c r="N266" s="4">
        <f>SUMIFS('Aceite Virgen'!N$6:N$257,'Aceite Virgen'!$A$6:$A$257,"&gt;="&amp;$A266,'Aceite Virgen'!$B$6:$B$257,"&lt;="&amp;$B266)</f>
        <v>4.66</v>
      </c>
      <c r="O266" s="9"/>
      <c r="P266" s="9"/>
      <c r="Q266" s="9"/>
      <c r="R266" s="4">
        <f>SUMIFS('Aceite Virgen'!R$6:R$257,'Aceite Virgen'!$A$6:$A$257,"&gt;="&amp;$A266,'Aceite Virgen'!$B$6:$B$257,"&lt;="&amp;$B266)</f>
        <v>7.9499999999999993</v>
      </c>
      <c r="S266" s="4">
        <f>SUMIFS('Aceite Virgen'!S$6:S$257,'Aceite Virgen'!$A$6:$A$257,"&gt;="&amp;$A266,'Aceite Virgen'!$B$6:$B$257,"&lt;="&amp;$B266)</f>
        <v>30.6</v>
      </c>
      <c r="T266" s="4">
        <f>SUMIFS('Aceite Virgen'!T$6:T$257,'Aceite Virgen'!$A$6:$A$257,"&gt;="&amp;$A266,'Aceite Virgen'!$B$6:$B$257,"&lt;="&amp;$B266)</f>
        <v>4.26</v>
      </c>
      <c r="U266" s="4">
        <f>SUMIFS('Aceite Virgen'!U$6:U$257,'Aceite Virgen'!$A$6:$A$257,"&gt;="&amp;$A266,'Aceite Virgen'!$B$6:$B$257,"&lt;="&amp;$B266)</f>
        <v>0</v>
      </c>
      <c r="V266" s="9"/>
      <c r="W266" s="9"/>
      <c r="X266" s="9"/>
      <c r="Y266" s="4">
        <f>SUMIFS('Aceite Virgen'!Y$6:Y$257,'Aceite Virgen'!$A$6:$A$257,"&gt;="&amp;$A266,'Aceite Virgen'!$B$6:$B$257,"&lt;="&amp;$B266)</f>
        <v>3.7299999999999995</v>
      </c>
      <c r="Z266" s="4">
        <f>SUMIFS('Aceite Virgen'!Z$6:Z$257,'Aceite Virgen'!$A$6:$A$257,"&gt;="&amp;$A266,'Aceite Virgen'!$B$6:$B$257,"&lt;="&amp;$B266)</f>
        <v>10.36</v>
      </c>
      <c r="AA266" s="4">
        <f>SUMIFS('Aceite Virgen'!AA$6:AA$257,'Aceite Virgen'!$A$6:$A$257,"&gt;="&amp;$A266,'Aceite Virgen'!$B$6:$B$257,"&lt;="&amp;$B266)</f>
        <v>2.67</v>
      </c>
      <c r="AB266" s="4">
        <f>SUMIFS('Aceite Virgen'!AB$6:AB$257,'Aceite Virgen'!$A$6:$A$257,"&gt;="&amp;$A266,'Aceite Virgen'!$B$6:$B$257,"&lt;="&amp;$B266)</f>
        <v>0</v>
      </c>
      <c r="AC266" s="9"/>
      <c r="AD266" s="9"/>
      <c r="AE266" s="9"/>
      <c r="AF266" s="4">
        <f>SUMIFS('Aceite Virgen'!AF$6:AF$257,'Aceite Virgen'!$A$6:$A$257,"&gt;="&amp;$A266,'Aceite Virgen'!$B$6:$B$257,"&lt;="&amp;$B266)</f>
        <v>3.33</v>
      </c>
      <c r="AG266" s="4">
        <f>SUMIFS('Aceite Virgen'!AG$6:AG$257,'Aceite Virgen'!$A$6:$A$257,"&gt;="&amp;$A266,'Aceite Virgen'!$B$6:$B$257,"&lt;="&amp;$B266)</f>
        <v>25.37</v>
      </c>
      <c r="AH266" s="4">
        <f>SUMIFS('Aceite Virgen'!AH$6:AH$257,'Aceite Virgen'!$A$6:$A$257,"&gt;="&amp;$A266,'Aceite Virgen'!$B$6:$B$257,"&lt;="&amp;$B266)</f>
        <v>1.1600000000000001</v>
      </c>
      <c r="AI266" s="4">
        <f>SUMIFS('Aceite Virgen'!AI$6:AI$257,'Aceite Virgen'!$A$6:$A$257,"&gt;="&amp;$A266,'Aceite Virgen'!$B$6:$B$257,"&lt;="&amp;$B266)</f>
        <v>0</v>
      </c>
      <c r="AJ266" s="9"/>
      <c r="AK266" s="9"/>
      <c r="AL266" s="9"/>
      <c r="AM266" s="4">
        <f>SUMIFS('Aceite Virgen'!AM$6:AM$257,'Aceite Virgen'!$A$6:$A$257,"&gt;="&amp;$A266,'Aceite Virgen'!$B$6:$B$257,"&lt;="&amp;$B266)</f>
        <v>2.31</v>
      </c>
      <c r="AN266" s="4">
        <f>SUMIFS('Aceite Virgen'!AN$6:AN$257,'Aceite Virgen'!$A$6:$A$257,"&gt;="&amp;$A266,'Aceite Virgen'!$B$6:$B$257,"&lt;="&amp;$B266)</f>
        <v>10.77</v>
      </c>
      <c r="AO266" s="4">
        <f>SUMIFS('Aceite Virgen'!AO$6:AO$257,'Aceite Virgen'!$A$6:$A$257,"&gt;="&amp;$A266,'Aceite Virgen'!$B$6:$B$257,"&lt;="&amp;$B266)</f>
        <v>1.3599999999999999</v>
      </c>
      <c r="AP266" s="4">
        <f>SUMIFS('Aceite Virgen'!AP$6:AP$257,'Aceite Virgen'!$A$6:$A$257,"&gt;="&amp;$A266,'Aceite Virgen'!$B$6:$B$257,"&lt;="&amp;$B266)</f>
        <v>0</v>
      </c>
      <c r="AQ266" s="9"/>
      <c r="AR266" s="9"/>
      <c r="AT266" s="4">
        <f>SUMIFS('Aceite Virgen'!AT$6:AT$257,'Aceite Virgen'!$A$6:$A$257,"&gt;="&amp;$A266,'Aceite Virgen'!$B$6:$B$257,"&lt;="&amp;$B266)</f>
        <v>1.48</v>
      </c>
      <c r="AU266" s="4">
        <f>SUMIFS('Aceite Virgen'!AU$6:AU$257,'Aceite Virgen'!$A$6:$A$257,"&gt;="&amp;$A266,'Aceite Virgen'!$B$6:$B$257,"&lt;="&amp;$B266)</f>
        <v>9.33</v>
      </c>
      <c r="AV266" s="4">
        <f>SUMIFS('Aceite Virgen'!AV$6:AV$257,'Aceite Virgen'!$A$6:$A$257,"&gt;="&amp;$A266,'Aceite Virgen'!$B$6:$B$257,"&lt;="&amp;$B266)</f>
        <v>0.38</v>
      </c>
      <c r="AW266" s="4">
        <f>SUMIFS('Aceite Virgen'!AW$6:AW$257,'Aceite Virgen'!$A$6:$A$257,"&gt;="&amp;$A266,'Aceite Virgen'!$B$6:$B$257,"&lt;="&amp;$B266)</f>
        <v>0</v>
      </c>
      <c r="BA266" s="4">
        <f>SUMIFS('Aceite Virgen'!BA$6:BA$257,'Aceite Virgen'!$A$6:$A$257,"&gt;="&amp;A266,'Aceite Virgen'!$B$6:$B$257,"&lt;="&amp;B266)</f>
        <v>0.35</v>
      </c>
      <c r="BB266" s="4">
        <f>SUMIFS('Aceite Virgen'!BB$6:BB$257,'Aceite Virgen'!$A$6:$A$257,"&gt;="&amp;$A266,'Aceite Virgen'!$B$6:$B$257,"&lt;="&amp;$B266)</f>
        <v>0.41</v>
      </c>
      <c r="BC266" s="4">
        <f>SUMIFS('Aceite Virgen'!BC$6:BC$257,'Aceite Virgen'!$A$6:$A$257,"&gt;="&amp;$A266,'Aceite Virgen'!$B$6:$B$257,"&lt;="&amp;$B266)</f>
        <v>0.3</v>
      </c>
      <c r="BD266" s="4">
        <f>SUMIFS('Aceite Virgen'!BD$6:BD$257,'Aceite Virgen'!$A$6:$A$257,"&gt;="&amp;$A266,'Aceite Virgen'!$B$6:$B$257,"&lt;="&amp;$B266)</f>
        <v>0</v>
      </c>
      <c r="BH266" s="4">
        <f>SUMIFS('Aceite Virgen'!BH$6:BH$257,'Aceite Virgen'!$A$6:$A$257,"&gt;="&amp;$A266,'Aceite Virgen'!$B$6:$B$257,"&lt;="&amp;$B266)</f>
        <v>0.7</v>
      </c>
      <c r="BI266" s="4">
        <f>SUMIFS('Aceite Virgen'!BI$6:BI$257,'Aceite Virgen'!$A$6:$A$257,"&gt;="&amp;$A266,'Aceite Virgen'!$B$6:$B$257,"&lt;="&amp;$B266)</f>
        <v>5.99</v>
      </c>
      <c r="BJ266" s="4">
        <f>SUMIFS('Aceite Virgen'!BJ$6:BJ$257,'Aceite Virgen'!$A$6:$A$257,"&gt;="&amp;$A266,'Aceite Virgen'!$B$6:$B$257,"&lt;="&amp;$B266)</f>
        <v>0.16</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0</v>
      </c>
      <c r="BQ266" s="4">
        <f>SUMIFS('Aceite Virgen'!BQ$6:BQ$257,'Aceite Virgen'!$A$6:$A$257,"&gt;="&amp;$A266,'Aceite Virgen'!$B$6:$B$257,"&lt;="&amp;$B266)</f>
        <v>0.19</v>
      </c>
      <c r="BR266" s="4">
        <f>SUMIFS('Aceite Virgen'!BR$6:BR$257,'Aceite Virgen'!$A$6:$A$257,"&gt;="&amp;$A266,'Aceite Virgen'!$B$6:$B$257,"&lt;="&amp;$B266)</f>
        <v>0</v>
      </c>
      <c r="BV266" s="4">
        <f>SUMIFS('Aceite Virgen'!BV$6:BV$257,'Aceite Virgen'!$A$6:$A$257,"&gt;="&amp;$A266,'Aceite Virgen'!$B$6:$B$257,"&lt;="&amp;$B266)</f>
        <v>1.3</v>
      </c>
      <c r="BW266" s="4">
        <f>SUMIFS('Aceite Virgen'!BW$6:BW$257,'Aceite Virgen'!$A$6:$A$257,"&gt;="&amp;$A266,'Aceite Virgen'!$B$6:$B$257,"&lt;="&amp;$B266)</f>
        <v>0.43</v>
      </c>
      <c r="BX266" s="4">
        <f>SUMIFS('Aceite Virgen'!BX$6:BX$257,'Aceite Virgen'!$A$6:$A$257,"&gt;="&amp;$A266,'Aceite Virgen'!$B$6:$B$257,"&lt;="&amp;$B266)</f>
        <v>1.55</v>
      </c>
      <c r="BY266" s="4">
        <f>SUMIFS('Aceite Virgen'!BY$6:BY$257,'Aceite Virgen'!$A$6:$A$257,"&gt;="&amp;$A266,'Aceite Virgen'!$B$6:$B$257,"&lt;="&amp;$B266)</f>
        <v>0</v>
      </c>
      <c r="CC266" s="4">
        <f>SUMIFS('Aceite Virgen'!CC$6:CC$257,'Aceite Virgen'!$A$6:$A$257,"&gt;="&amp;$A266,'Aceite Virgen'!$B$6:$B$257,"&lt;="&amp;$B266)</f>
        <v>1.4100000000000001</v>
      </c>
      <c r="CD266" s="4">
        <f>SUMIFS('Aceite Virgen'!CD$6:CD$257,'Aceite Virgen'!$A$6:$A$257,"&gt;="&amp;$A266,'Aceite Virgen'!$B$6:$B$257,"&lt;="&amp;$B266)</f>
        <v>1.78</v>
      </c>
      <c r="CE266" s="4">
        <f>SUMIFS('Aceite Virgen'!CE$6:CE$257,'Aceite Virgen'!$A$6:$A$257,"&gt;="&amp;$A266,'Aceite Virgen'!$B$6:$B$257,"&lt;="&amp;$B266)</f>
        <v>1.07</v>
      </c>
      <c r="CF266" s="4">
        <f>SUMIFS('Aceite Virgen'!CF$6:CF$257,'Aceite Virgen'!$A$6:$A$257,"&gt;="&amp;$A266,'Aceite Virgen'!$B$6:$B$257,"&lt;="&amp;$B266)</f>
        <v>0</v>
      </c>
      <c r="CJ266" s="4">
        <f>SUMIFS('Aceite Virgen'!CJ$6:CJ$257,'Aceite Virgen'!$A$6:$A$257,"&gt;="&amp;$A266,'Aceite Virgen'!$B$6:$B$257,"&lt;="&amp;$B266)</f>
        <v>0.05</v>
      </c>
      <c r="CK266" s="4">
        <f>SUMIFS('Aceite Virgen'!CK$6:CK$257,'Aceite Virgen'!$A$6:$A$257,"&gt;="&amp;$A266,'Aceite Virgen'!$B$6:$B$257,"&lt;="&amp;$B266)</f>
        <v>0.56000000000000005</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0.98</v>
      </c>
      <c r="CR266" s="4">
        <f>SUMIFS('Aceite Virgen'!CR$6:CR$257,'Aceite Virgen'!$A$6:$A$257,"&gt;="&amp;$A266,'Aceite Virgen'!$B$6:$B$257,"&lt;="&amp;$B266)</f>
        <v>0</v>
      </c>
      <c r="CS266" s="4">
        <f>SUMIFS('Aceite Virgen'!CS$6:CS$257,'Aceite Virgen'!$A$6:$A$257,"&gt;="&amp;$A266,'Aceite Virgen'!$B$6:$B$257,"&lt;="&amp;$B266)</f>
        <v>0.09</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1.3</v>
      </c>
      <c r="DM266" s="4">
        <f>SUMIFS('Aceite Virgen'!DM$6:DM$257,'Aceite Virgen'!$A$6:$A$257,"&gt;="&amp;$A266,'Aceite Virgen'!$B$6:$B$257,"&lt;="&amp;$B266)</f>
        <v>4.7300000000000004</v>
      </c>
      <c r="DN266" s="4">
        <f>SUMIFS('Aceite Virgen'!DN$6:DN$257,'Aceite Virgen'!$A$6:$A$257,"&gt;="&amp;$A266,'Aceite Virgen'!$B$6:$B$257,"&lt;="&amp;$B266)</f>
        <v>0.72</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0.89</v>
      </c>
      <c r="EA266" s="4">
        <f>SUMIFS('Aceite Virgen'!EA$6:EA$257,'Aceite Virgen'!$A$6:$A$257,"&gt;="&amp;$A266,'Aceite Virgen'!$B$6:$B$257,"&lt;="&amp;$B266)</f>
        <v>1.05</v>
      </c>
      <c r="EB266" s="4">
        <f>SUMIFS('Aceite Virgen'!EB$6:EB$257,'Aceite Virgen'!$A$6:$A$257,"&gt;="&amp;$A266,'Aceite Virgen'!$B$6:$B$257,"&lt;="&amp;$B266)</f>
        <v>1</v>
      </c>
      <c r="EC266" s="4">
        <f>SUMIFS('Aceite Virgen'!EC$6:EC$257,'Aceite Virgen'!$A$6:$A$257,"&gt;="&amp;$A266,'Aceite Virgen'!$B$6:$B$257,"&lt;="&amp;$B266)</f>
        <v>0</v>
      </c>
      <c r="EG266" s="4">
        <f>SUMIFS('Aceite Virgen'!EG$6:EG$257,'Aceite Virgen'!$A$6:$A$257,"&gt;="&amp;$A266,'Aceite Virgen'!$B$6:$B$257,"&lt;="&amp;$B266)</f>
        <v>0.39</v>
      </c>
      <c r="EH266" s="4">
        <f>SUMIFS('Aceite Virgen'!EH$6:EH$257,'Aceite Virgen'!$A$6:$A$257,"&gt;="&amp;$A266,'Aceite Virgen'!$B$6:$B$257,"&lt;="&amp;$B266)</f>
        <v>0</v>
      </c>
      <c r="EI266" s="4">
        <f>SUMIFS('Aceite Virgen'!EI$6:EI$257,'Aceite Virgen'!$A$6:$A$257,"&gt;="&amp;$A266,'Aceite Virgen'!$B$6:$B$257,"&lt;="&amp;$B266)</f>
        <v>0.59</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0.83</v>
      </c>
      <c r="FC266" s="4">
        <f>SUMIFS('Aceite Virgen'!FC$6:FC$257,'Aceite Virgen'!$A$6:$A$257,"&gt;="&amp;$A266,'Aceite Virgen'!$B$6:$B$257,"&lt;="&amp;$B266)</f>
        <v>4.1399999999999997</v>
      </c>
      <c r="FD266" s="4">
        <f>SUMIFS('Aceite Virgen'!FD$6:FD$257,'Aceite Virgen'!$A$6:$A$257,"&gt;="&amp;$A266,'Aceite Virgen'!$B$6:$B$257,"&lt;="&amp;$B266)</f>
        <v>0.13</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2.37</v>
      </c>
      <c r="HN266" s="4">
        <f>SUMIFS('Aceite Virgen'!HN$6:HN$257,'Aceite Virgen'!$A$6:$A$257,"&gt;="&amp;$A266,'Aceite Virgen'!$B$6:$B$257,"&lt;="&amp;$B266)</f>
        <v>1.81</v>
      </c>
      <c r="HO266" s="4">
        <f>SUMIFS('Aceite Virgen'!HO$6:HO$257,'Aceite Virgen'!$A$6:$A$257,"&gt;="&amp;$A266,'Aceite Virgen'!$B$6:$B$257,"&lt;="&amp;$B266)</f>
        <v>3.08</v>
      </c>
      <c r="HP266" s="4">
        <f>SUMIFS('Aceite Virgen'!HP$6:HP$257,'Aceite Virgen'!$A$6:$A$257,"&gt;="&amp;$A266,'Aceite Virgen'!$B$6:$B$257,"&lt;="&amp;$B266)</f>
        <v>0</v>
      </c>
      <c r="HT266" s="4">
        <f>SUMIFS('Aceite Virgen'!HT$6:HT$257,'Aceite Virgen'!$A$6:$A$257,"&gt;="&amp;$A266,'Aceite Virgen'!$B$6:$B$257,"&lt;="&amp;$B266)</f>
        <v>0.59</v>
      </c>
      <c r="HU266" s="4">
        <f>SUMIFS('Aceite Virgen'!HU$6:HU$257,'Aceite Virgen'!$A$6:$A$257,"&gt;="&amp;$A266,'Aceite Virgen'!$B$6:$B$257,"&lt;="&amp;$B266)</f>
        <v>0</v>
      </c>
      <c r="HV266" s="4">
        <f>SUMIFS('Aceite Virgen'!HV$6:HV$257,'Aceite Virgen'!$A$6:$A$257,"&gt;="&amp;$A266,'Aceite Virgen'!$B$6:$B$257,"&lt;="&amp;$B266)</f>
        <v>0.9</v>
      </c>
      <c r="HW266" s="4">
        <f>SUMIFS('Aceite Virgen'!HW$6:HW$257,'Aceite Virgen'!$A$6:$A$257,"&gt;="&amp;$A266,'Aceite Virgen'!$B$6:$B$257,"&lt;="&amp;$B266)</f>
        <v>0</v>
      </c>
      <c r="IA266" s="4">
        <f>SUMIFS('Aceite Virgen'!IA$6:IA$257,'Aceite Virgen'!$A$6:$A$257,"&gt;="&amp;$A266,'Aceite Virgen'!$B$6:$B$257,"&lt;="&amp;$B266)</f>
        <v>0.33</v>
      </c>
      <c r="IB266" s="4">
        <f>SUMIFS('Aceite Virgen'!IB$6:IB$257,'Aceite Virgen'!$A$6:$A$257,"&gt;="&amp;$A266,'Aceite Virgen'!$B$6:$B$257,"&lt;="&amp;$B266)</f>
        <v>1.72</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0.17</v>
      </c>
      <c r="II266" s="4">
        <f>SUMIFS('Aceite Virgen'!II$6:II$257,'Aceite Virgen'!$A$6:$A$257,"&gt;="&amp;$A266,'Aceite Virgen'!$B$6:$B$257,"&lt;="&amp;$B266)</f>
        <v>0</v>
      </c>
      <c r="IJ266" s="4">
        <f>SUMIFS('Aceite Virgen'!IJ$6:IJ$257,'Aceite Virgen'!$A$6:$A$257,"&gt;="&amp;$A266,'Aceite Virgen'!$B$6:$B$257,"&lt;="&amp;$B266)</f>
        <v>0.24</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3.33</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0.64</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0.28000000000000003</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0.23</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1.59</v>
      </c>
      <c r="MW266" s="4">
        <f>SUMIFS('Aceite Virgen'!MW$6:MW$257,'Aceite Virgen'!$A$6:$A$257,"&gt;="&amp;$A266,'Aceite Virgen'!$B$6:$B$257,"&lt;="&amp;$B266)</f>
        <v>0.51</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0.9</v>
      </c>
      <c r="NE266" s="4">
        <f>SUMIFS('Aceite Virgen'!NE$6:NE$257,'Aceite Virgen'!$A$6:$A$257,"&gt;="&amp;$A266,'Aceite Virgen'!$B$6:$B$257,"&lt;="&amp;$B266)</f>
        <v>1.99</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4.0199999999999996</v>
      </c>
      <c r="NZ266" s="4">
        <f>SUMIFS('Aceite Virgen'!NZ$6:NZ$257,'Aceite Virgen'!$A$6:$A$257,"&gt;="&amp;$A266,'Aceite Virgen'!$B$6:$B$257,"&lt;="&amp;$B266)</f>
        <v>6.38</v>
      </c>
      <c r="OA266" s="4">
        <f>SUMIFS('Aceite Virgen'!OA$6:OA$257,'Aceite Virgen'!$A$6:$A$257,"&gt;="&amp;$A266,'Aceite Virgen'!$B$6:$B$257,"&lt;="&amp;$B266)</f>
        <v>5.23</v>
      </c>
      <c r="OB266" s="4">
        <f>SUMIFS('Aceite Virgen'!OB$6:OB$257,'Aceite Virgen'!$A$6:$A$257,"&gt;="&amp;$A266,'Aceite Virgen'!$B$6:$B$257,"&lt;="&amp;$B266)</f>
        <v>0</v>
      </c>
      <c r="OF266" s="4">
        <f>SUMIFS('Aceite Virgen'!OF$6:OF$257,'Aceite Virgen'!$A$6:$A$257,"&gt;="&amp;$A266,'Aceite Virgen'!$B$6:$B$257,"&lt;="&amp;$B266)</f>
        <v>4.63</v>
      </c>
      <c r="OG266" s="4">
        <f>SUMIFS('Aceite Virgen'!OG$6:OG$257,'Aceite Virgen'!$A$6:$A$257,"&gt;="&amp;$A266,'Aceite Virgen'!$B$6:$B$257,"&lt;="&amp;$B266)</f>
        <v>25.6</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1.0900000000000001</v>
      </c>
      <c r="ON266" s="4">
        <f>SUMIFS('Aceite Virgen'!ON$6:ON$257,'Aceite Virgen'!$A$6:$A$257,"&gt;="&amp;$A266,'Aceite Virgen'!$B$6:$B$257,"&lt;="&amp;$B266)</f>
        <v>1.1599999999999999</v>
      </c>
      <c r="OO266" s="4">
        <f>SUMIFS('Aceite Virgen'!OO$6:OO$257,'Aceite Virgen'!$A$6:$A$257,"&gt;="&amp;$A266,'Aceite Virgen'!$B$6:$B$257,"&lt;="&amp;$B266)</f>
        <v>1.3</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3.27</v>
      </c>
      <c r="PB266" s="4">
        <f>SUMIFS('Aceite Virgen'!PB$6:PB$257,'Aceite Virgen'!$A$6:$A$257,"&gt;="&amp;$A266,'Aceite Virgen'!$B$6:$B$257,"&lt;="&amp;$B266)</f>
        <v>15.95</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0.39</v>
      </c>
      <c r="PI266" s="4">
        <f>SUMIFS('Aceite Virgen'!PI$6:PI$257,'Aceite Virgen'!$A$6:$A$257,"&gt;="&amp;$A266,'Aceite Virgen'!$B$6:$B$257,"&lt;="&amp;$B266)</f>
        <v>2.0699999999999998</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1.52</v>
      </c>
      <c r="PW266" s="4">
        <f>SUMIFS('Aceite Virgen'!PW$6:PW$257,'Aceite Virgen'!$A$6:$A$257,"&gt;="&amp;$A266,'Aceite Virgen'!$B$6:$B$257,"&lt;="&amp;$B266)</f>
        <v>7.79</v>
      </c>
      <c r="PX266" s="4">
        <f>SUMIFS('Aceite Virgen'!PX$6:PX$257,'Aceite Virgen'!$A$6:$A$257,"&gt;="&amp;$A266,'Aceite Virgen'!$B$6:$B$257,"&lt;="&amp;$B266)</f>
        <v>0.38</v>
      </c>
      <c r="PY266" s="4">
        <f>SUMIFS('Aceite Virgen'!PY$6:PY$257,'Aceite Virgen'!$A$6:$A$257,"&gt;="&amp;$A266,'Aceite Virgen'!$B$6:$B$257,"&lt;="&amp;$B266)</f>
        <v>0</v>
      </c>
      <c r="QC266" s="4">
        <f>SUMIFS('Aceite Virgen'!QC$6:QC$257,'Aceite Virgen'!$A$6:$A$257,"&gt;="&amp;$A266,'Aceite Virgen'!$B$6:$B$257,"&lt;="&amp;$B266)</f>
        <v>3.42</v>
      </c>
      <c r="QD266" s="4">
        <f>SUMIFS('Aceite Virgen'!QD$6:QD$257,'Aceite Virgen'!$A$6:$A$257,"&gt;="&amp;$A266,'Aceite Virgen'!$B$6:$B$257,"&lt;="&amp;$B266)</f>
        <v>11.77</v>
      </c>
      <c r="QE266" s="4">
        <f>SUMIFS('Aceite Virgen'!QE$6:QE$257,'Aceite Virgen'!$A$6:$A$257,"&gt;="&amp;$A266,'Aceite Virgen'!$B$6:$B$257,"&lt;="&amp;$B266)</f>
        <v>1.38</v>
      </c>
      <c r="QF266" s="4">
        <f>SUMIFS('Aceite Virgen'!QF$6:QF$257,'Aceite Virgen'!$A$6:$A$257,"&gt;="&amp;$A266,'Aceite Virgen'!$B$6:$B$257,"&lt;="&amp;$B266)</f>
        <v>1.32</v>
      </c>
      <c r="QJ266" s="4">
        <f>SUMIFS('Aceite Virgen'!QJ$6:QJ$257,'Aceite Virgen'!$A$6:$A$257,"&gt;="&amp;$A266,'Aceite Virgen'!$B$6:$B$257,"&lt;="&amp;$B266)</f>
        <v>0.67</v>
      </c>
      <c r="QK266" s="4">
        <f>SUMIFS('Aceite Virgen'!QK$6:QK$257,'Aceite Virgen'!$A$6:$A$257,"&gt;="&amp;$A266,'Aceite Virgen'!$B$6:$B$257,"&lt;="&amp;$B266)</f>
        <v>2.9299999999999997</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0.44</v>
      </c>
      <c r="QR266" s="4">
        <f>SUMIFS('Aceite Virgen'!QR$6:QR$257,'Aceite Virgen'!$A$6:$A$257,"&gt;="&amp;$A266,'Aceite Virgen'!$B$6:$B$257,"&lt;="&amp;$B266)</f>
        <v>0</v>
      </c>
      <c r="QS266" s="4">
        <f>SUMIFS('Aceite Virgen'!QS$6:QS$257,'Aceite Virgen'!$A$6:$A$257,"&gt;="&amp;$A266,'Aceite Virgen'!$B$6:$B$257,"&lt;="&amp;$B266)</f>
        <v>0.31</v>
      </c>
      <c r="QT266" s="4">
        <f>SUMIFS('Aceite Virgen'!QT$6:QT$257,'Aceite Virgen'!$A$6:$A$257,"&gt;="&amp;$A266,'Aceite Virgen'!$B$6:$B$257,"&lt;="&amp;$B266)</f>
        <v>1.47</v>
      </c>
      <c r="QX266" s="4">
        <f>SUMIFS('Aceite Virgen'!QX$6:QX$257,'Aceite Virgen'!$A$6:$A$257,"&gt;="&amp;$A266,'Aceite Virgen'!$B$6:$B$257,"&lt;="&amp;$B266)</f>
        <v>0.48</v>
      </c>
      <c r="QY266" s="4">
        <f>SUMIFS('Aceite Virgen'!QY$6:QY$257,'Aceite Virgen'!$A$6:$A$257,"&gt;="&amp;$A266,'Aceite Virgen'!$B$6:$B$257,"&lt;="&amp;$B266)</f>
        <v>0</v>
      </c>
      <c r="QZ266" s="4">
        <f>SUMIFS('Aceite Virgen'!QZ$6:QZ$257,'Aceite Virgen'!$A$6:$A$257,"&gt;="&amp;$A266,'Aceite Virgen'!$B$6:$B$257,"&lt;="&amp;$B266)</f>
        <v>0.81</v>
      </c>
      <c r="RA266" s="4">
        <f>SUMIFS('Aceite Virgen'!RA$6:RA$257,'Aceite Virgen'!$A$6:$A$257,"&gt;="&amp;$A266,'Aceite Virgen'!$B$6:$B$257,"&lt;="&amp;$B266)</f>
        <v>0</v>
      </c>
      <c r="RE266" s="4">
        <f>SUMIFS('Aceite Virgen'!RE$6:RE$257,'Aceite Virgen'!$A$6:$A$257,"&gt;="&amp;$A266,'Aceite Virgen'!$B$6:$B$257,"&lt;="&amp;$B266)</f>
        <v>0.44</v>
      </c>
      <c r="RF266" s="4">
        <f>SUMIFS('Aceite Virgen'!RF$6:RF$257,'Aceite Virgen'!$A$6:$A$257,"&gt;="&amp;$A266,'Aceite Virgen'!$B$6:$B$257,"&lt;="&amp;$B266)</f>
        <v>0.77</v>
      </c>
      <c r="RG266" s="4">
        <f>SUMIFS('Aceite Virgen'!RG$6:RG$257,'Aceite Virgen'!$A$6:$A$257,"&gt;="&amp;$A266,'Aceite Virgen'!$B$6:$B$257,"&lt;="&amp;$B266)</f>
        <v>0.57999999999999996</v>
      </c>
      <c r="RH266" s="4">
        <f>SUMIFS('Aceite Virgen'!RH$6:RH$257,'Aceite Virgen'!$A$6:$A$257,"&gt;="&amp;$A266,'Aceite Virgen'!$B$6:$B$257,"&lt;="&amp;$B266)</f>
        <v>0</v>
      </c>
      <c r="RL266" s="4">
        <f>SUMIFS('Aceite Virgen'!RL$6:RL$257,'Aceite Virgen'!$A$6:$A$257,"&gt;="&amp;$A266,'Aceite Virgen'!$B$6:$B$257,"&lt;="&amp;$B266)</f>
        <v>3.1399999999999997</v>
      </c>
      <c r="RM266" s="4">
        <f>SUMIFS('Aceite Virgen'!RM$6:RM$257,'Aceite Virgen'!$A$6:$A$257,"&gt;="&amp;$A266,'Aceite Virgen'!$B$6:$B$257,"&lt;="&amp;$B266)</f>
        <v>1.34</v>
      </c>
      <c r="RN266" s="4">
        <f>SUMIFS('Aceite Virgen'!RN$6:RN$257,'Aceite Virgen'!$A$6:$A$257,"&gt;="&amp;$A266,'Aceite Virgen'!$B$6:$B$257,"&lt;="&amp;$B266)</f>
        <v>2.1799999999999997</v>
      </c>
      <c r="RO266" s="4">
        <f>SUMIFS('Aceite Virgen'!RO$6:RO$257,'Aceite Virgen'!$A$6:$A$257,"&gt;="&amp;$A266,'Aceite Virgen'!$B$6:$B$257,"&lt;="&amp;$B266)</f>
        <v>6.82</v>
      </c>
      <c r="RS266" s="69">
        <f>SUMIFS('Aceite Virgen'!RS$6:RS$257,'Aceite Virgen'!$A$6:$A$257,"&gt;="&amp;$A266,'Aceite Virgen'!$B$6:$B$257,"&lt;="&amp;$B266)</f>
        <v>3.17</v>
      </c>
      <c r="RT266" s="4">
        <f>SUMIFS('Aceite Virgen'!RT$6:RT$257,'Aceite Virgen'!$A$6:$A$257,"&gt;="&amp;$A266,'Aceite Virgen'!$B$6:$B$257,"&lt;="&amp;$B266)</f>
        <v>2.3199999999999998</v>
      </c>
      <c r="RU266" s="4">
        <f>SUMIFS('Aceite Virgen'!RU$6:RU$257,'Aceite Virgen'!$A$6:$A$257,"&gt;="&amp;$A266,'Aceite Virgen'!$B$6:$B$257,"&lt;="&amp;$B266)</f>
        <v>2.6</v>
      </c>
      <c r="RV266" s="4">
        <f>SUMIFS('Aceite Virgen'!RV$6:RV$257,'Aceite Virgen'!$A$6:$A$257,"&gt;="&amp;$A266,'Aceite Virgen'!$B$6:$B$257,"&lt;="&amp;$B266)</f>
        <v>7.45</v>
      </c>
      <c r="RZ266" s="69">
        <f>SUMIFS('Aceite Virgen'!RZ$6:RZ$257,'Aceite Virgen'!$A$6:$A$257,"&gt;="&amp;$A266,'Aceite Virgen'!$B$6:$B$257,"&lt;="&amp;$B266)</f>
        <v>4.07</v>
      </c>
      <c r="SA266" s="4">
        <f>SUMIFS('Aceite Virgen'!SA$6:SA$257,'Aceite Virgen'!$A$6:$A$257,"&gt;="&amp;$A266,'Aceite Virgen'!$B$6:$B$257,"&lt;="&amp;$B266)</f>
        <v>10.120000000000001</v>
      </c>
      <c r="SB266" s="4">
        <f>SUMIFS('Aceite Virgen'!SB$6:SB$257,'Aceite Virgen'!$A$6:$A$257,"&gt;="&amp;$A266,'Aceite Virgen'!$B$6:$B$257,"&lt;="&amp;$B266)</f>
        <v>3.92</v>
      </c>
      <c r="SC266" s="4">
        <f>SUMIFS('Aceite Virgen'!SC$6:SC$257,'Aceite Virgen'!$A$6:$A$257,"&gt;="&amp;$A266,'Aceite Virgen'!$B$6:$B$257,"&lt;="&amp;$B266)</f>
        <v>0</v>
      </c>
      <c r="SG266" s="69">
        <f>SUMIFS('Aceite Virgen'!SG$6:SG$257,'Aceite Virgen'!$A$6:$A$257,"&gt;="&amp;$A266,'Aceite Virgen'!$B$6:$B$257,"&lt;="&amp;$B266)</f>
        <v>24.26</v>
      </c>
      <c r="SH266" s="4">
        <f>SUMIFS('Aceite Virgen'!SH$6:SH$257,'Aceite Virgen'!$A$6:$A$257,"&gt;="&amp;$A266,'Aceite Virgen'!$B$6:$B$257,"&lt;="&amp;$B266)</f>
        <v>11.530000000000001</v>
      </c>
      <c r="SI266" s="4">
        <f>SUMIFS('Aceite Virgen'!SI$6:SI$257,'Aceite Virgen'!$A$6:$A$257,"&gt;="&amp;$A266,'Aceite Virgen'!$B$6:$B$257,"&lt;="&amp;$B266)</f>
        <v>27.41</v>
      </c>
      <c r="SJ266" s="4">
        <f>SUMIFS('Aceite Virgen'!SJ$6:SJ$257,'Aceite Virgen'!$A$6:$A$257,"&gt;="&amp;$A266,'Aceite Virgen'!$B$6:$B$257,"&lt;="&amp;$B266)</f>
        <v>18.28</v>
      </c>
      <c r="SN266" s="69">
        <f>SUMIFS('Aceite Virgen'!SN$6:SN$257,'Aceite Virgen'!$A$6:$A$257,"&gt;="&amp;$A266,'Aceite Virgen'!$B$6:$B$257,"&lt;="&amp;$B266)</f>
        <v>47.67</v>
      </c>
      <c r="SO266" s="4">
        <f>SUMIFS('Aceite Virgen'!SO$6:SO$257,'Aceite Virgen'!$A$6:$A$257,"&gt;="&amp;$A266,'Aceite Virgen'!$B$6:$B$257,"&lt;="&amp;$B266)</f>
        <v>15.740000000000002</v>
      </c>
      <c r="SP266" s="4">
        <f>SUMIFS('Aceite Virgen'!SP$6:SP$257,'Aceite Virgen'!$A$6:$A$257,"&gt;="&amp;$A266,'Aceite Virgen'!$B$6:$B$257,"&lt;="&amp;$B266)</f>
        <v>55.97</v>
      </c>
      <c r="SQ266" s="4">
        <f>SUMIFS('Aceite Virgen'!SQ$6:SQ$257,'Aceite Virgen'!$A$6:$A$257,"&gt;="&amp;$A266,'Aceite Virgen'!$B$6:$B$257,"&lt;="&amp;$B266)</f>
        <v>58.87</v>
      </c>
      <c r="SU266" s="69">
        <f>SUMIFS('Aceite Virgen'!SU$6:SU$257,'Aceite Virgen'!$A$6:$A$257,"&gt;="&amp;$A266,'Aceite Virgen'!$B$6:$B$257,"&lt;="&amp;$B266)</f>
        <v>25.810000000000002</v>
      </c>
      <c r="SV266" s="4">
        <f>SUMIFS('Aceite Virgen'!SV$6:SV$257,'Aceite Virgen'!$A$6:$A$257,"&gt;="&amp;$A266,'Aceite Virgen'!$B$6:$B$257,"&lt;="&amp;$B266)</f>
        <v>22.560000000000002</v>
      </c>
      <c r="SW266" s="4">
        <f>SUMIFS('Aceite Virgen'!SW$6:SW$257,'Aceite Virgen'!$A$6:$A$257,"&gt;="&amp;$A266,'Aceite Virgen'!$B$6:$B$257,"&lt;="&amp;$B266)</f>
        <v>24.080000000000002</v>
      </c>
      <c r="SX266" s="4">
        <f>SUMIFS('Aceite Virgen'!SX$6:SX$257,'Aceite Virgen'!$A$6:$A$257,"&gt;="&amp;$A266,'Aceite Virgen'!$B$6:$B$257,"&lt;="&amp;$B266)</f>
        <v>36.440000000000005</v>
      </c>
      <c r="TB266" s="69">
        <f>SUMIFS('Aceite Virgen'!TB$6:TB$257,'Aceite Virgen'!$A$6:$A$257,"&gt;="&amp;$A266,'Aceite Virgen'!$B$6:$B$257,"&lt;="&amp;$B266)</f>
        <v>7.75</v>
      </c>
      <c r="TC266" s="4">
        <f>SUMIFS('Aceite Virgen'!TC$6:TC$257,'Aceite Virgen'!$A$6:$A$257,"&gt;="&amp;$A266,'Aceite Virgen'!$B$6:$B$257,"&lt;="&amp;$B266)</f>
        <v>15.27</v>
      </c>
      <c r="TD266" s="4">
        <f>SUMIFS('Aceite Virgen'!TD$6:TD$257,'Aceite Virgen'!$A$6:$A$257,"&gt;="&amp;$A266,'Aceite Virgen'!$B$6:$B$257,"&lt;="&amp;$B266)</f>
        <v>7.42</v>
      </c>
      <c r="TE266" s="4">
        <f>SUMIFS('Aceite Virgen'!TE$6:TE$257,'Aceite Virgen'!$A$6:$A$257,"&gt;="&amp;$A266,'Aceite Virgen'!$B$6:$B$257,"&lt;="&amp;$B266)</f>
        <v>2.91</v>
      </c>
      <c r="TI266" s="69">
        <f>SUMIFS('Aceite Virgen'!TI$6:TI$257,'Aceite Virgen'!$A$6:$A$257,"&gt;="&amp;$A266,'Aceite Virgen'!$B$6:$B$257,"&lt;="&amp;$B266)</f>
        <v>1.7799999999999998</v>
      </c>
      <c r="TJ266" s="4">
        <f>SUMIFS('Aceite Virgen'!TJ$6:TJ$257,'Aceite Virgen'!$A$6:$A$257,"&gt;="&amp;$A266,'Aceite Virgen'!$B$6:$B$257,"&lt;="&amp;$B266)</f>
        <v>1.33</v>
      </c>
      <c r="TK266" s="4">
        <f>SUMIFS('Aceite Virgen'!TK$6:TK$257,'Aceite Virgen'!$A$6:$A$257,"&gt;="&amp;$A266,'Aceite Virgen'!$B$6:$B$257,"&lt;="&amp;$B266)</f>
        <v>2.2199999999999998</v>
      </c>
      <c r="TL266" s="4">
        <f>SUMIFS('Aceite Virgen'!TL$6:TL$257,'Aceite Virgen'!$A$6:$A$257,"&gt;="&amp;$A266,'Aceite Virgen'!$B$6:$B$257,"&lt;="&amp;$B266)</f>
        <v>1.44</v>
      </c>
      <c r="TP266" s="69">
        <f>SUMIFS('Aceite Virgen'!TP$6:TP$257,'Aceite Virgen'!$A$6:$A$257,"&gt;="&amp;$A266,'Aceite Virgen'!$B$6:$B$257,"&lt;="&amp;$B266)</f>
        <v>0.25</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9">
        <f>SUMIFS('Aceite Virgen'!TW$6:TW$257,'Aceite Virgen'!$A$6:$A$257,"&gt;="&amp;$A266,'Aceite Virgen'!$B$6:$B$257,"&lt;="&amp;$B266)</f>
        <v>0.68</v>
      </c>
      <c r="TX266" s="4">
        <f>SUMIFS('Aceite Virgen'!TX$6:TX$257,'Aceite Virgen'!$A$6:$A$257,"&gt;="&amp;$A266,'Aceite Virgen'!$B$6:$B$257,"&lt;="&amp;$B266)</f>
        <v>0</v>
      </c>
      <c r="TY266" s="4">
        <f>SUMIFS('Aceite Virgen'!TY$6:TY$257,'Aceite Virgen'!$A$6:$A$257,"&gt;="&amp;$A266,'Aceite Virgen'!$B$6:$B$257,"&lt;="&amp;$B266)</f>
        <v>1.06</v>
      </c>
      <c r="TZ266" s="4">
        <f>SUMIFS('Aceite Virgen'!TZ$6:TZ$257,'Aceite Virgen'!$A$6:$A$257,"&gt;="&amp;$A266,'Aceite Virgen'!$B$6:$B$257,"&lt;="&amp;$B266)</f>
        <v>0</v>
      </c>
      <c r="UD266" s="69">
        <f>SUMIFS('Aceite Virgen'!UD$6:UD$257,'Aceite Virgen'!$A$6:$A$257,"&gt;="&amp;$A266,'Aceite Virgen'!$B$6:$B$257,"&lt;="&amp;$B266)</f>
        <v>0.65999999999999992</v>
      </c>
      <c r="UE266" s="4">
        <f>SUMIFS('Aceite Virgen'!UE$6:UE$257,'Aceite Virgen'!$A$6:$A$257,"&gt;="&amp;$A266,'Aceite Virgen'!$B$6:$B$257,"&lt;="&amp;$B266)</f>
        <v>0</v>
      </c>
      <c r="UF266" s="4">
        <f>SUMIFS('Aceite Virgen'!UF$6:UF$257,'Aceite Virgen'!$A$6:$A$257,"&gt;="&amp;$A266,'Aceite Virgen'!$B$6:$B$257,"&lt;="&amp;$B266)</f>
        <v>0.46</v>
      </c>
      <c r="UG266" s="4">
        <f>SUMIFS('Aceite Virgen'!UG$6:UG$257,'Aceite Virgen'!$A$6:$A$257,"&gt;="&amp;$A266,'Aceite Virgen'!$B$6:$B$257,"&lt;="&amp;$B266)</f>
        <v>0</v>
      </c>
      <c r="UK266" s="69">
        <f>SUMIFS('Aceite Virgen'!UK$6:UK$257,'Aceite Virgen'!$A$6:$A$257,"&gt;="&amp;$A266,'Aceite Virgen'!$B$6:$B$257,"&lt;="&amp;$B266)</f>
        <v>0.17</v>
      </c>
      <c r="UL266" s="4">
        <f>SUMIFS('Aceite Virgen'!UL$6:UL$257,'Aceite Virgen'!$A$6:$A$257,"&gt;="&amp;$A266,'Aceite Virgen'!$B$6:$B$257,"&lt;="&amp;$B266)</f>
        <v>0</v>
      </c>
      <c r="UM266" s="4">
        <f>SUMIFS('Aceite Virgen'!UM$6:UM$257,'Aceite Virgen'!$A$6:$A$257,"&gt;="&amp;$A266,'Aceite Virgen'!$B$6:$B$257,"&lt;="&amp;$B266)</f>
        <v>0.31</v>
      </c>
      <c r="UN266" s="4">
        <f>SUMIFS('Aceite Virgen'!UN$6:UN$257,'Aceite Virgen'!$A$6:$A$257,"&gt;="&amp;$A266,'Aceite Virgen'!$B$6:$B$257,"&lt;="&amp;$B266)</f>
        <v>0</v>
      </c>
      <c r="UR266" s="69">
        <f>SUMIFS('Aceite Virgen'!UR$6:UR$257,'Aceite Virgen'!$A$6:$A$257,"&gt;="&amp;$A266,'Aceite Virgen'!$B$6:$B$257,"&lt;="&amp;$B266)</f>
        <v>0.28000000000000003</v>
      </c>
      <c r="US266" s="4">
        <f>SUMIFS('Aceite Virgen'!US$6:US$257,'Aceite Virgen'!$A$6:$A$257,"&gt;="&amp;$A266,'Aceite Virgen'!$B$6:$B$257,"&lt;="&amp;$B266)</f>
        <v>0</v>
      </c>
      <c r="UT266" s="4">
        <f>SUMIFS('Aceite Virgen'!UT$6:UT$257,'Aceite Virgen'!$A$6:$A$257,"&gt;="&amp;$A266,'Aceite Virgen'!$B$6:$B$257,"&lt;="&amp;$B266)</f>
        <v>0.21</v>
      </c>
      <c r="UU266" s="4">
        <f>SUMIFS('Aceite Virgen'!UU$6:UU$257,'Aceite Virgen'!$A$6:$A$257,"&gt;="&amp;$A266,'Aceite Virgen'!$B$6:$B$257,"&lt;="&amp;$B266)</f>
        <v>1.18</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0.25</v>
      </c>
      <c r="VN266" s="4">
        <f>SUMIFS('Aceite Virgen'!VN$6:VN$257,'Aceite Virgen'!$A$6:$A$257,"&gt;="&amp;$A266,'Aceite Virgen'!$B$6:$B$257,"&lt;="&amp;$B266)</f>
        <v>0</v>
      </c>
      <c r="VO266" s="4">
        <f>SUMIFS('Aceite Virgen'!VO$6:VO$257,'Aceite Virgen'!$A$6:$A$257,"&gt;="&amp;$A266,'Aceite Virgen'!$B$6:$B$257,"&lt;="&amp;$B266)</f>
        <v>0.42</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0.22</v>
      </c>
      <c r="WW266" s="4">
        <f>SUMIFS('Aceite Virgen'!WW$6:WW$257,'Aceite Virgen'!$A$6:$A$257,"&gt;="&amp;$A266,'Aceite Virgen'!$B$6:$B$257,"&lt;="&amp;$B266)</f>
        <v>0</v>
      </c>
      <c r="WX266" s="4">
        <f>SUMIFS('Aceite Virgen'!WX$6:WX$257,'Aceite Virgen'!$A$6:$A$257,"&gt;="&amp;$A266,'Aceite Virgen'!$B$6:$B$257,"&lt;="&amp;$B266)</f>
        <v>0.35</v>
      </c>
      <c r="WY266" s="4">
        <f>SUMIFS('Aceite Virgen'!WY$6:WY$257,'Aceite Virgen'!$A$6:$A$257,"&gt;="&amp;$A266,'Aceite Virgen'!$B$6:$B$257,"&lt;="&amp;$B266)</f>
        <v>0</v>
      </c>
      <c r="XC266" s="69">
        <f>SUMIFS('Aceite Virgen'!XC$6:XC$257,'Aceite Virgen'!$A$6:$A$257,"&gt;="&amp;$A266,'Aceite Virgen'!$B$6:$B$257,"&lt;="&amp;$B266)</f>
        <v>11.48</v>
      </c>
      <c r="XD266" s="4">
        <f>SUMIFS('Aceite Virgen'!XD$6:XD$257,'Aceite Virgen'!$A$6:$A$257,"&gt;="&amp;$A266,'Aceite Virgen'!$B$6:$B$257,"&lt;="&amp;$B266)</f>
        <v>3.64</v>
      </c>
      <c r="XE266" s="4">
        <f>SUMIFS('Aceite Virgen'!XE$6:XE$257,'Aceite Virgen'!$A$6:$A$257,"&gt;="&amp;$A266,'Aceite Virgen'!$B$6:$B$257,"&lt;="&amp;$B266)</f>
        <v>16.93</v>
      </c>
      <c r="XF266" s="4">
        <f>SUMIFS('Aceite Virgen'!XF$6:XF$257,'Aceite Virgen'!$A$6:$A$257,"&gt;="&amp;$A266,'Aceite Virgen'!$B$6:$B$257,"&lt;="&amp;$B266)</f>
        <v>1.49</v>
      </c>
      <c r="XJ266" s="69">
        <f>SUMIFS('Aceite Virgen'!XJ$6:XJ$257,'Aceite Virgen'!$A$6:$A$257,"&gt;="&amp;$A266,'Aceite Virgen'!$B$6:$B$257,"&lt;="&amp;$B266)</f>
        <v>24.72</v>
      </c>
      <c r="XK266" s="4">
        <f>SUMIFS('Aceite Virgen'!XK$6:XK$257,'Aceite Virgen'!$A$6:$A$257,"&gt;="&amp;$A266,'Aceite Virgen'!$B$6:$B$257,"&lt;="&amp;$B266)</f>
        <v>13.280000000000001</v>
      </c>
      <c r="XL266" s="4">
        <f>SUMIFS('Aceite Virgen'!XL$6:XL$257,'Aceite Virgen'!$A$6:$A$257,"&gt;="&amp;$A266,'Aceite Virgen'!$B$6:$B$257,"&lt;="&amp;$B266)</f>
        <v>33.68</v>
      </c>
      <c r="XM266" s="4">
        <f>SUMIFS('Aceite Virgen'!XM$6:XM$257,'Aceite Virgen'!$A$6:$A$257,"&gt;="&amp;$A266,'Aceite Virgen'!$B$6:$B$257,"&lt;="&amp;$B266)</f>
        <v>15.49</v>
      </c>
      <c r="XQ266" s="69">
        <f>SUMIFS('Aceite Virgen'!XQ$6:XQ$257,'Aceite Virgen'!$A$6:$A$257,"&gt;="&amp;$A266,'Aceite Virgen'!$B$6:$B$257,"&lt;="&amp;$B266)</f>
        <v>7.02</v>
      </c>
      <c r="XR266" s="4">
        <f>SUMIFS('Aceite Virgen'!XR$6:XR$257,'Aceite Virgen'!$A$6:$A$257,"&gt;="&amp;$A266,'Aceite Virgen'!$B$6:$B$257,"&lt;="&amp;$B266)</f>
        <v>3</v>
      </c>
      <c r="XS266" s="4">
        <f>SUMIFS('Aceite Virgen'!XS$6:XS$257,'Aceite Virgen'!$A$6:$A$257,"&gt;="&amp;$A266,'Aceite Virgen'!$B$6:$B$257,"&lt;="&amp;$B266)</f>
        <v>10.23</v>
      </c>
      <c r="XT266" s="4">
        <f>SUMIFS('Aceite Virgen'!XT$6:XT$257,'Aceite Virgen'!$A$6:$A$257,"&gt;="&amp;$A266,'Aceite Virgen'!$B$6:$B$257,"&lt;="&amp;$B266)</f>
        <v>0</v>
      </c>
    </row>
    <row r="267" spans="1:644" x14ac:dyDescent="0.25">
      <c r="A267" s="9">
        <f>'TAM Aceite Virgen'!B15</f>
        <v>6</v>
      </c>
      <c r="B267" s="9">
        <f>'TAM Aceite Virgen'!C15</f>
        <v>6.2</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0.35</v>
      </c>
      <c r="AU267" s="4">
        <f>SUMIFS('Aceite Virgen'!AU$6:AU$257,'Aceite Virgen'!$A$6:$A$257,"&gt;="&amp;$A267,'Aceite Virgen'!$B$6:$B$257,"&lt;="&amp;$B267)</f>
        <v>3.38</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0.22</v>
      </c>
      <c r="BP267" s="4">
        <f>SUMIFS('Aceite Virgen'!BP$6:BP$257,'Aceite Virgen'!$A$6:$A$257,"&gt;="&amp;$A267,'Aceite Virgen'!$B$6:$B$257,"&lt;="&amp;$B267)</f>
        <v>0</v>
      </c>
      <c r="BQ267" s="4">
        <f>SUMIFS('Aceite Virgen'!BQ$6:BQ$257,'Aceite Virgen'!$A$6:$A$257,"&gt;="&amp;$A267,'Aceite Virgen'!$B$6:$B$257,"&lt;="&amp;$B267)</f>
        <v>0.25</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0.73</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0.27</v>
      </c>
      <c r="DF267" s="4">
        <f>SUMIFS('Aceite Virgen'!DF$6:DF$257,'Aceite Virgen'!$A$6:$A$257,"&gt;="&amp;$A267,'Aceite Virgen'!$B$6:$B$257,"&lt;="&amp;$B267)</f>
        <v>0</v>
      </c>
      <c r="DG267" s="4">
        <f>SUMIFS('Aceite Virgen'!DG$6:DG$257,'Aceite Virgen'!$A$6:$A$257,"&gt;="&amp;$A267,'Aceite Virgen'!$B$6:$B$257,"&lt;="&amp;$B267)</f>
        <v>0.39</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0.18</v>
      </c>
      <c r="DT267" s="4">
        <f>SUMIFS('Aceite Virgen'!DT$6:DT$257,'Aceite Virgen'!$A$6:$A$257,"&gt;="&amp;$A267,'Aceite Virgen'!$B$6:$B$257,"&lt;="&amp;$B267)</f>
        <v>0</v>
      </c>
      <c r="DU267" s="4">
        <f>SUMIFS('Aceite Virgen'!DU$6:DU$257,'Aceite Virgen'!$A$6:$A$257,"&gt;="&amp;$A267,'Aceite Virgen'!$B$6:$B$257,"&lt;="&amp;$B267)</f>
        <v>0.24</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0.67</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0.12</v>
      </c>
      <c r="IP267" s="4">
        <f>SUMIFS('Aceite Virgen'!IP$6:IP$257,'Aceite Virgen'!$A$6:$A$257,"&gt;="&amp;$A267,'Aceite Virgen'!$B$6:$B$257,"&lt;="&amp;$B267)</f>
        <v>0</v>
      </c>
      <c r="IQ267" s="4">
        <f>SUMIFS('Aceite Virgen'!IQ$6:IQ$257,'Aceite Virgen'!$A$6:$A$257,"&gt;="&amp;$A267,'Aceite Virgen'!$B$6:$B$257,"&lt;="&amp;$B267)</f>
        <v>0.17</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0.45</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0.25</v>
      </c>
      <c r="NZ267" s="4">
        <f>SUMIFS('Aceite Virgen'!NZ$6:NZ$257,'Aceite Virgen'!$A$6:$A$257,"&gt;="&amp;$A267,'Aceite Virgen'!$B$6:$B$257,"&lt;="&amp;$B267)</f>
        <v>0</v>
      </c>
      <c r="OA267" s="4">
        <f>SUMIFS('Aceite Virgen'!OA$6:OA$257,'Aceite Virgen'!$A$6:$A$257,"&gt;="&amp;$A267,'Aceite Virgen'!$B$6:$B$257,"&lt;="&amp;$B267)</f>
        <v>0.44</v>
      </c>
      <c r="OB267" s="4">
        <f>SUMIFS('Aceite Virgen'!OB$6:OB$257,'Aceite Virgen'!$A$6:$A$257,"&gt;="&amp;$A267,'Aceite Virgen'!$B$6:$B$257,"&lt;="&amp;$B267)</f>
        <v>0</v>
      </c>
      <c r="OF267" s="4">
        <f>SUMIFS('Aceite Virgen'!OF$6:OF$257,'Aceite Virgen'!$A$6:$A$257,"&gt;="&amp;$A267,'Aceite Virgen'!$B$6:$B$257,"&lt;="&amp;$B267)</f>
        <v>0.23</v>
      </c>
      <c r="OG267" s="4">
        <f>SUMIFS('Aceite Virgen'!OG$6:OG$257,'Aceite Virgen'!$A$6:$A$257,"&gt;="&amp;$A267,'Aceite Virgen'!$B$6:$B$257,"&lt;="&amp;$B267)</f>
        <v>0</v>
      </c>
      <c r="OH267" s="4">
        <f>SUMIFS('Aceite Virgen'!OH$6:OH$257,'Aceite Virgen'!$A$6:$A$257,"&gt;="&amp;$A267,'Aceite Virgen'!$B$6:$B$257,"&lt;="&amp;$B267)</f>
        <v>0.38</v>
      </c>
      <c r="OI267" s="4">
        <f>SUMIFS('Aceite Virgen'!OI$6:OI$257,'Aceite Virgen'!$A$6:$A$257,"&gt;="&amp;$A267,'Aceite Virgen'!$B$6:$B$257,"&lt;="&amp;$B267)</f>
        <v>0</v>
      </c>
      <c r="OM267" s="4">
        <f>SUMIFS('Aceite Virgen'!OM$6:OM$257,'Aceite Virgen'!$A$6:$A$257,"&gt;="&amp;$A267,'Aceite Virgen'!$B$6:$B$257,"&lt;="&amp;$B267)</f>
        <v>0.41</v>
      </c>
      <c r="ON267" s="4">
        <f>SUMIFS('Aceite Virgen'!ON$6:ON$257,'Aceite Virgen'!$A$6:$A$257,"&gt;="&amp;$A267,'Aceite Virgen'!$B$6:$B$257,"&lt;="&amp;$B267)</f>
        <v>0</v>
      </c>
      <c r="OO267" s="4">
        <f>SUMIFS('Aceite Virgen'!OO$6:OO$257,'Aceite Virgen'!$A$6:$A$257,"&gt;="&amp;$A267,'Aceite Virgen'!$B$6:$B$257,"&lt;="&amp;$B267)</f>
        <v>0.65</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0.84</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1.25</v>
      </c>
      <c r="PI267" s="4">
        <f>SUMIFS('Aceite Virgen'!PI$6:PI$257,'Aceite Virgen'!$A$6:$A$257,"&gt;="&amp;$A267,'Aceite Virgen'!$B$6:$B$257,"&lt;="&amp;$B267)</f>
        <v>3.98</v>
      </c>
      <c r="PJ267" s="4">
        <f>SUMIFS('Aceite Virgen'!PJ$6:PJ$257,'Aceite Virgen'!$A$6:$A$257,"&gt;="&amp;$A267,'Aceite Virgen'!$B$6:$B$257,"&lt;="&amp;$B267)</f>
        <v>0.51</v>
      </c>
      <c r="PK267" s="4">
        <f>SUMIFS('Aceite Virgen'!PK$6:PK$257,'Aceite Virgen'!$A$6:$A$257,"&gt;="&amp;$A267,'Aceite Virgen'!$B$6:$B$257,"&lt;="&amp;$B267)</f>
        <v>0</v>
      </c>
      <c r="PO267" s="4">
        <f>SUMIFS('Aceite Virgen'!PO$6:PO$257,'Aceite Virgen'!$A$6:$A$257,"&gt;="&amp;$A267,'Aceite Virgen'!$B$6:$B$257,"&lt;="&amp;$B267)</f>
        <v>2.16</v>
      </c>
      <c r="PP267" s="4">
        <f>SUMIFS('Aceite Virgen'!PP$6:PP$257,'Aceite Virgen'!$A$6:$A$257,"&gt;="&amp;$A267,'Aceite Virgen'!$B$6:$B$257,"&lt;="&amp;$B267)</f>
        <v>1.1599999999999999</v>
      </c>
      <c r="PQ267" s="4">
        <f>SUMIFS('Aceite Virgen'!PQ$6:PQ$257,'Aceite Virgen'!$A$6:$A$257,"&gt;="&amp;$A267,'Aceite Virgen'!$B$6:$B$257,"&lt;="&amp;$B267)</f>
        <v>3.5</v>
      </c>
      <c r="PR267" s="4">
        <f>SUMIFS('Aceite Virgen'!PR$6:PR$257,'Aceite Virgen'!$A$6:$A$257,"&gt;="&amp;$A267,'Aceite Virgen'!$B$6:$B$257,"&lt;="&amp;$B267)</f>
        <v>0</v>
      </c>
      <c r="PV267" s="4">
        <f>SUMIFS('Aceite Virgen'!PV$6:PV$257,'Aceite Virgen'!$A$6:$A$257,"&gt;="&amp;$A267,'Aceite Virgen'!$B$6:$B$257,"&lt;="&amp;$B267)</f>
        <v>1.29</v>
      </c>
      <c r="PW267" s="4">
        <f>SUMIFS('Aceite Virgen'!PW$6:PW$257,'Aceite Virgen'!$A$6:$A$257,"&gt;="&amp;$A267,'Aceite Virgen'!$B$6:$B$257,"&lt;="&amp;$B267)</f>
        <v>4.45</v>
      </c>
      <c r="PX267" s="4">
        <f>SUMIFS('Aceite Virgen'!PX$6:PX$257,'Aceite Virgen'!$A$6:$A$257,"&gt;="&amp;$A267,'Aceite Virgen'!$B$6:$B$257,"&lt;="&amp;$B267)</f>
        <v>0.96</v>
      </c>
      <c r="PY267" s="4">
        <f>SUMIFS('Aceite Virgen'!PY$6:PY$257,'Aceite Virgen'!$A$6:$A$257,"&gt;="&amp;$A267,'Aceite Virgen'!$B$6:$B$257,"&lt;="&amp;$B267)</f>
        <v>0</v>
      </c>
      <c r="QC267" s="4">
        <f>SUMIFS('Aceite Virgen'!QC$6:QC$257,'Aceite Virgen'!$A$6:$A$257,"&gt;="&amp;$A267,'Aceite Virgen'!$B$6:$B$257,"&lt;="&amp;$B267)</f>
        <v>5.63</v>
      </c>
      <c r="QD267" s="4">
        <f>SUMIFS('Aceite Virgen'!QD$6:QD$257,'Aceite Virgen'!$A$6:$A$257,"&gt;="&amp;$A267,'Aceite Virgen'!$B$6:$B$257,"&lt;="&amp;$B267)</f>
        <v>14.77</v>
      </c>
      <c r="QE267" s="4">
        <f>SUMIFS('Aceite Virgen'!QE$6:QE$257,'Aceite Virgen'!$A$6:$A$257,"&gt;="&amp;$A267,'Aceite Virgen'!$B$6:$B$257,"&lt;="&amp;$B267)</f>
        <v>3.39</v>
      </c>
      <c r="QF267" s="4">
        <f>SUMIFS('Aceite Virgen'!QF$6:QF$257,'Aceite Virgen'!$A$6:$A$257,"&gt;="&amp;$A267,'Aceite Virgen'!$B$6:$B$257,"&lt;="&amp;$B267)</f>
        <v>1.24</v>
      </c>
      <c r="QJ267" s="4">
        <f>SUMIFS('Aceite Virgen'!QJ$6:QJ$257,'Aceite Virgen'!$A$6:$A$257,"&gt;="&amp;$A267,'Aceite Virgen'!$B$6:$B$257,"&lt;="&amp;$B267)</f>
        <v>6.1899999999999995</v>
      </c>
      <c r="QK267" s="4">
        <f>SUMIFS('Aceite Virgen'!QK$6:QK$257,'Aceite Virgen'!$A$6:$A$257,"&gt;="&amp;$A267,'Aceite Virgen'!$B$6:$B$257,"&lt;="&amp;$B267)</f>
        <v>17.850000000000001</v>
      </c>
      <c r="QL267" s="4">
        <f>SUMIFS('Aceite Virgen'!QL$6:QL$257,'Aceite Virgen'!$A$6:$A$257,"&gt;="&amp;$A267,'Aceite Virgen'!$B$6:$B$257,"&lt;="&amp;$B267)</f>
        <v>3.88</v>
      </c>
      <c r="QM267" s="4">
        <f>SUMIFS('Aceite Virgen'!QM$6:QM$257,'Aceite Virgen'!$A$6:$A$257,"&gt;="&amp;$A267,'Aceite Virgen'!$B$6:$B$257,"&lt;="&amp;$B267)</f>
        <v>0</v>
      </c>
      <c r="QQ267" s="4">
        <f>SUMIFS('Aceite Virgen'!QQ$6:QQ$257,'Aceite Virgen'!$A$6:$A$257,"&gt;="&amp;$A267,'Aceite Virgen'!$B$6:$B$257,"&lt;="&amp;$B267)</f>
        <v>1.71</v>
      </c>
      <c r="QR267" s="4">
        <f>SUMIFS('Aceite Virgen'!QR$6:QR$257,'Aceite Virgen'!$A$6:$A$257,"&gt;="&amp;$A267,'Aceite Virgen'!$B$6:$B$257,"&lt;="&amp;$B267)</f>
        <v>4.45</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0.33</v>
      </c>
      <c r="QY267" s="4">
        <f>SUMIFS('Aceite Virgen'!QY$6:QY$257,'Aceite Virgen'!$A$6:$A$257,"&gt;="&amp;$A267,'Aceite Virgen'!$B$6:$B$257,"&lt;="&amp;$B267)</f>
        <v>1.96</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0.57999999999999996</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0.56000000000000005</v>
      </c>
      <c r="RM267" s="4">
        <f>SUMIFS('Aceite Virgen'!RM$6:RM$257,'Aceite Virgen'!$A$6:$A$257,"&gt;="&amp;$A267,'Aceite Virgen'!$B$6:$B$257,"&lt;="&amp;$B267)</f>
        <v>3.24</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0.33</v>
      </c>
      <c r="RT267" s="4">
        <f>SUMIFS('Aceite Virgen'!RT$6:RT$257,'Aceite Virgen'!$A$6:$A$257,"&gt;="&amp;$A267,'Aceite Virgen'!$B$6:$B$257,"&lt;="&amp;$B267)</f>
        <v>1.89</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2.06</v>
      </c>
      <c r="SA267" s="4">
        <f>SUMIFS('Aceite Virgen'!SA$6:SA$257,'Aceite Virgen'!$A$6:$A$257,"&gt;="&amp;$A267,'Aceite Virgen'!$B$6:$B$257,"&lt;="&amp;$B267)</f>
        <v>1.28</v>
      </c>
      <c r="SB267" s="4">
        <f>SUMIFS('Aceite Virgen'!SB$6:SB$257,'Aceite Virgen'!$A$6:$A$257,"&gt;="&amp;$A267,'Aceite Virgen'!$B$6:$B$257,"&lt;="&amp;$B267)</f>
        <v>0.65</v>
      </c>
      <c r="SC267" s="4">
        <f>SUMIFS('Aceite Virgen'!SC$6:SC$257,'Aceite Virgen'!$A$6:$A$257,"&gt;="&amp;$A267,'Aceite Virgen'!$B$6:$B$257,"&lt;="&amp;$B267)</f>
        <v>4.9800000000000004</v>
      </c>
      <c r="SG267" s="69">
        <f>SUMIFS('Aceite Virgen'!SG$6:SG$257,'Aceite Virgen'!$A$6:$A$257,"&gt;="&amp;$A267,'Aceite Virgen'!$B$6:$B$257,"&lt;="&amp;$B267)</f>
        <v>0.43</v>
      </c>
      <c r="SH267" s="4">
        <f>SUMIFS('Aceite Virgen'!SH$6:SH$257,'Aceite Virgen'!$A$6:$A$257,"&gt;="&amp;$A267,'Aceite Virgen'!$B$6:$B$257,"&lt;="&amp;$B267)</f>
        <v>0</v>
      </c>
      <c r="SI267" s="4">
        <f>SUMIFS('Aceite Virgen'!SI$6:SI$257,'Aceite Virgen'!$A$6:$A$257,"&gt;="&amp;$A267,'Aceite Virgen'!$B$6:$B$257,"&lt;="&amp;$B267)</f>
        <v>0.64</v>
      </c>
      <c r="SJ267" s="4">
        <f>SUMIFS('Aceite Virgen'!SJ$6:SJ$257,'Aceite Virgen'!$A$6:$A$257,"&gt;="&amp;$A267,'Aceite Virgen'!$B$6:$B$257,"&lt;="&amp;$B267)</f>
        <v>0</v>
      </c>
      <c r="SN267" s="69">
        <f>SUMIFS('Aceite Virgen'!SN$6:SN$257,'Aceite Virgen'!$A$6:$A$257,"&gt;="&amp;$A267,'Aceite Virgen'!$B$6:$B$257,"&lt;="&amp;$B267)</f>
        <v>1.18</v>
      </c>
      <c r="SO267" s="4">
        <f>SUMIFS('Aceite Virgen'!SO$6:SO$257,'Aceite Virgen'!$A$6:$A$257,"&gt;="&amp;$A267,'Aceite Virgen'!$B$6:$B$257,"&lt;="&amp;$B267)</f>
        <v>1.52</v>
      </c>
      <c r="SP267" s="4">
        <f>SUMIFS('Aceite Virgen'!SP$6:SP$257,'Aceite Virgen'!$A$6:$A$257,"&gt;="&amp;$A267,'Aceite Virgen'!$B$6:$B$257,"&lt;="&amp;$B267)</f>
        <v>0.19</v>
      </c>
      <c r="SQ267" s="4">
        <f>SUMIFS('Aceite Virgen'!SQ$6:SQ$257,'Aceite Virgen'!$A$6:$A$257,"&gt;="&amp;$A267,'Aceite Virgen'!$B$6:$B$257,"&lt;="&amp;$B267)</f>
        <v>0</v>
      </c>
      <c r="SU267" s="69">
        <f>SUMIFS('Aceite Virgen'!SU$6:SU$257,'Aceite Virgen'!$A$6:$A$257,"&gt;="&amp;$A267,'Aceite Virgen'!$B$6:$B$257,"&lt;="&amp;$B267)</f>
        <v>1.3599999999999999</v>
      </c>
      <c r="SV267" s="4">
        <f>SUMIFS('Aceite Virgen'!SV$6:SV$257,'Aceite Virgen'!$A$6:$A$257,"&gt;="&amp;$A267,'Aceite Virgen'!$B$6:$B$257,"&lt;="&amp;$B267)</f>
        <v>0</v>
      </c>
      <c r="SW267" s="4">
        <f>SUMIFS('Aceite Virgen'!SW$6:SW$257,'Aceite Virgen'!$A$6:$A$257,"&gt;="&amp;$A267,'Aceite Virgen'!$B$6:$B$257,"&lt;="&amp;$B267)</f>
        <v>1.85</v>
      </c>
      <c r="SX267" s="4">
        <f>SUMIFS('Aceite Virgen'!SX$6:SX$257,'Aceite Virgen'!$A$6:$A$257,"&gt;="&amp;$A267,'Aceite Virgen'!$B$6:$B$257,"&lt;="&amp;$B267)</f>
        <v>1.1100000000000001</v>
      </c>
      <c r="TB267" s="69">
        <f>SUMIFS('Aceite Virgen'!TB$6:TB$257,'Aceite Virgen'!$A$6:$A$257,"&gt;="&amp;$A267,'Aceite Virgen'!$B$6:$B$257,"&lt;="&amp;$B267)</f>
        <v>4.5199999999999996</v>
      </c>
      <c r="TC267" s="4">
        <f>SUMIFS('Aceite Virgen'!TC$6:TC$257,'Aceite Virgen'!$A$6:$A$257,"&gt;="&amp;$A267,'Aceite Virgen'!$B$6:$B$257,"&lt;="&amp;$B267)</f>
        <v>2.37</v>
      </c>
      <c r="TD267" s="4">
        <f>SUMIFS('Aceite Virgen'!TD$6:TD$257,'Aceite Virgen'!$A$6:$A$257,"&gt;="&amp;$A267,'Aceite Virgen'!$B$6:$B$257,"&lt;="&amp;$B267)</f>
        <v>5.29</v>
      </c>
      <c r="TE267" s="4">
        <f>SUMIFS('Aceite Virgen'!TE$6:TE$257,'Aceite Virgen'!$A$6:$A$257,"&gt;="&amp;$A267,'Aceite Virgen'!$B$6:$B$257,"&lt;="&amp;$B267)</f>
        <v>3.77</v>
      </c>
      <c r="TI267" s="69">
        <f>SUMIFS('Aceite Virgen'!TI$6:TI$257,'Aceite Virgen'!$A$6:$A$257,"&gt;="&amp;$A267,'Aceite Virgen'!$B$6:$B$257,"&lt;="&amp;$B267)</f>
        <v>10.58</v>
      </c>
      <c r="TJ267" s="4">
        <f>SUMIFS('Aceite Virgen'!TJ$6:TJ$257,'Aceite Virgen'!$A$6:$A$257,"&gt;="&amp;$A267,'Aceite Virgen'!$B$6:$B$257,"&lt;="&amp;$B267)</f>
        <v>0.91</v>
      </c>
      <c r="TK267" s="4">
        <f>SUMIFS('Aceite Virgen'!TK$6:TK$257,'Aceite Virgen'!$A$6:$A$257,"&gt;="&amp;$A267,'Aceite Virgen'!$B$6:$B$257,"&lt;="&amp;$B267)</f>
        <v>15.3</v>
      </c>
      <c r="TL267" s="4">
        <f>SUMIFS('Aceite Virgen'!TL$6:TL$257,'Aceite Virgen'!$A$6:$A$257,"&gt;="&amp;$A267,'Aceite Virgen'!$B$6:$B$257,"&lt;="&amp;$B267)</f>
        <v>7.78</v>
      </c>
      <c r="TP267" s="69">
        <f>SUMIFS('Aceite Virgen'!TP$6:TP$257,'Aceite Virgen'!$A$6:$A$257,"&gt;="&amp;$A267,'Aceite Virgen'!$B$6:$B$257,"&lt;="&amp;$B267)</f>
        <v>8.09</v>
      </c>
      <c r="TQ267" s="4">
        <f>SUMIFS('Aceite Virgen'!TQ$6:TQ$257,'Aceite Virgen'!$A$6:$A$257,"&gt;="&amp;$A267,'Aceite Virgen'!$B$6:$B$257,"&lt;="&amp;$B267)</f>
        <v>1.55</v>
      </c>
      <c r="TR267" s="4">
        <f>SUMIFS('Aceite Virgen'!TR$6:TR$257,'Aceite Virgen'!$A$6:$A$257,"&gt;="&amp;$A267,'Aceite Virgen'!$B$6:$B$257,"&lt;="&amp;$B267)</f>
        <v>10.02</v>
      </c>
      <c r="TS267" s="4">
        <f>SUMIFS('Aceite Virgen'!TS$6:TS$257,'Aceite Virgen'!$A$6:$A$257,"&gt;="&amp;$A267,'Aceite Virgen'!$B$6:$B$257,"&lt;="&amp;$B267)</f>
        <v>9.0500000000000007</v>
      </c>
      <c r="TW267" s="69">
        <f>SUMIFS('Aceite Virgen'!TW$6:TW$257,'Aceite Virgen'!$A$6:$A$257,"&gt;="&amp;$A267,'Aceite Virgen'!$B$6:$B$257,"&lt;="&amp;$B267)</f>
        <v>7.77</v>
      </c>
      <c r="TX267" s="4">
        <f>SUMIFS('Aceite Virgen'!TX$6:TX$257,'Aceite Virgen'!$A$6:$A$257,"&gt;="&amp;$A267,'Aceite Virgen'!$B$6:$B$257,"&lt;="&amp;$B267)</f>
        <v>2.52</v>
      </c>
      <c r="TY267" s="4">
        <f>SUMIFS('Aceite Virgen'!TY$6:TY$257,'Aceite Virgen'!$A$6:$A$257,"&gt;="&amp;$A267,'Aceite Virgen'!$B$6:$B$257,"&lt;="&amp;$B267)</f>
        <v>10.4</v>
      </c>
      <c r="TZ267" s="4">
        <f>SUMIFS('Aceite Virgen'!TZ$6:TZ$257,'Aceite Virgen'!$A$6:$A$257,"&gt;="&amp;$A267,'Aceite Virgen'!$B$6:$B$257,"&lt;="&amp;$B267)</f>
        <v>4.2699999999999996</v>
      </c>
      <c r="UD267" s="69">
        <f>SUMIFS('Aceite Virgen'!UD$6:UD$257,'Aceite Virgen'!$A$6:$A$257,"&gt;="&amp;$A267,'Aceite Virgen'!$B$6:$B$257,"&lt;="&amp;$B267)</f>
        <v>2.11</v>
      </c>
      <c r="UE267" s="4">
        <f>SUMIFS('Aceite Virgen'!UE$6:UE$257,'Aceite Virgen'!$A$6:$A$257,"&gt;="&amp;$A267,'Aceite Virgen'!$B$6:$B$257,"&lt;="&amp;$B267)</f>
        <v>4.04</v>
      </c>
      <c r="UF267" s="4">
        <f>SUMIFS('Aceite Virgen'!UF$6:UF$257,'Aceite Virgen'!$A$6:$A$257,"&gt;="&amp;$A267,'Aceite Virgen'!$B$6:$B$257,"&lt;="&amp;$B267)</f>
        <v>0.84</v>
      </c>
      <c r="UG267" s="4">
        <f>SUMIFS('Aceite Virgen'!UG$6:UG$257,'Aceite Virgen'!$A$6:$A$257,"&gt;="&amp;$A267,'Aceite Virgen'!$B$6:$B$257,"&lt;="&amp;$B267)</f>
        <v>3.77</v>
      </c>
      <c r="UK267" s="69">
        <f>SUMIFS('Aceite Virgen'!UK$6:UK$257,'Aceite Virgen'!$A$6:$A$257,"&gt;="&amp;$A267,'Aceite Virgen'!$B$6:$B$257,"&lt;="&amp;$B267)</f>
        <v>1.62</v>
      </c>
      <c r="UL267" s="4">
        <f>SUMIFS('Aceite Virgen'!UL$6:UL$257,'Aceite Virgen'!$A$6:$A$257,"&gt;="&amp;$A267,'Aceite Virgen'!$B$6:$B$257,"&lt;="&amp;$B267)</f>
        <v>0</v>
      </c>
      <c r="UM267" s="4">
        <f>SUMIFS('Aceite Virgen'!UM$6:UM$257,'Aceite Virgen'!$A$6:$A$257,"&gt;="&amp;$A267,'Aceite Virgen'!$B$6:$B$257,"&lt;="&amp;$B267)</f>
        <v>1.66</v>
      </c>
      <c r="UN267" s="4">
        <f>SUMIFS('Aceite Virgen'!UN$6:UN$257,'Aceite Virgen'!$A$6:$A$257,"&gt;="&amp;$A267,'Aceite Virgen'!$B$6:$B$257,"&lt;="&amp;$B267)</f>
        <v>3.15</v>
      </c>
      <c r="UR267" s="69">
        <f>SUMIFS('Aceite Virgen'!UR$6:UR$257,'Aceite Virgen'!$A$6:$A$257,"&gt;="&amp;$A267,'Aceite Virgen'!$B$6:$B$257,"&lt;="&amp;$B267)</f>
        <v>2.34</v>
      </c>
      <c r="US267" s="4">
        <f>SUMIFS('Aceite Virgen'!US$6:US$257,'Aceite Virgen'!$A$6:$A$257,"&gt;="&amp;$A267,'Aceite Virgen'!$B$6:$B$257,"&lt;="&amp;$B267)</f>
        <v>0</v>
      </c>
      <c r="UT267" s="4">
        <f>SUMIFS('Aceite Virgen'!UT$6:UT$257,'Aceite Virgen'!$A$6:$A$257,"&gt;="&amp;$A267,'Aceite Virgen'!$B$6:$B$257,"&lt;="&amp;$B267)</f>
        <v>3.07</v>
      </c>
      <c r="UU267" s="4">
        <f>SUMIFS('Aceite Virgen'!UU$6:UU$257,'Aceite Virgen'!$A$6:$A$257,"&gt;="&amp;$A267,'Aceite Virgen'!$B$6:$B$257,"&lt;="&amp;$B267)</f>
        <v>3.83</v>
      </c>
      <c r="UY267" s="69">
        <f>SUMIFS('Aceite Virgen'!UY$6:UY$257,'Aceite Virgen'!$A$6:$A$257,"&gt;="&amp;$A267,'Aceite Virgen'!$B$6:$B$257,"&lt;="&amp;$B267)</f>
        <v>0.61</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4.34</v>
      </c>
      <c r="VF267" s="69">
        <f>SUMIFS('Aceite Virgen'!VF$6:VF$257,'Aceite Virgen'!$A$6:$A$257,"&gt;="&amp;$A267,'Aceite Virgen'!$B$6:$B$257,"&lt;="&amp;$B267)</f>
        <v>1.91</v>
      </c>
      <c r="VG267" s="4">
        <f>SUMIFS('Aceite Virgen'!VG$6:VG$257,'Aceite Virgen'!$A$6:$A$257,"&gt;="&amp;$A267,'Aceite Virgen'!$B$6:$B$257,"&lt;="&amp;$B267)</f>
        <v>0.99</v>
      </c>
      <c r="VH267" s="4">
        <f>SUMIFS('Aceite Virgen'!VH$6:VH$257,'Aceite Virgen'!$A$6:$A$257,"&gt;="&amp;$A267,'Aceite Virgen'!$B$6:$B$257,"&lt;="&amp;$B267)</f>
        <v>2.0499999999999998</v>
      </c>
      <c r="VI267" s="4">
        <f>SUMIFS('Aceite Virgen'!VI$6:VI$257,'Aceite Virgen'!$A$6:$A$257,"&gt;="&amp;$A267,'Aceite Virgen'!$B$6:$B$257,"&lt;="&amp;$B267)</f>
        <v>2.2999999999999998</v>
      </c>
      <c r="VM267" s="69">
        <f>SUMIFS('Aceite Virgen'!VM$6:VM$257,'Aceite Virgen'!$A$6:$A$257,"&gt;="&amp;$A267,'Aceite Virgen'!$B$6:$B$257,"&lt;="&amp;$B267)</f>
        <v>0.83</v>
      </c>
      <c r="VN267" s="4">
        <f>SUMIFS('Aceite Virgen'!VN$6:VN$257,'Aceite Virgen'!$A$6:$A$257,"&gt;="&amp;$A267,'Aceite Virgen'!$B$6:$B$257,"&lt;="&amp;$B267)</f>
        <v>0</v>
      </c>
      <c r="VO267" s="4">
        <f>SUMIFS('Aceite Virgen'!VO$6:VO$257,'Aceite Virgen'!$A$6:$A$257,"&gt;="&amp;$A267,'Aceite Virgen'!$B$6:$B$257,"&lt;="&amp;$B267)</f>
        <v>0.51</v>
      </c>
      <c r="VP267" s="4">
        <f>SUMIFS('Aceite Virgen'!VP$6:VP$257,'Aceite Virgen'!$A$6:$A$257,"&gt;="&amp;$A267,'Aceite Virgen'!$B$6:$B$257,"&lt;="&amp;$B267)</f>
        <v>2.4700000000000002</v>
      </c>
      <c r="VT267" s="69">
        <f>SUMIFS('Aceite Virgen'!VT$6:VT$257,'Aceite Virgen'!$A$6:$A$257,"&gt;="&amp;$A267,'Aceite Virgen'!$B$6:$B$257,"&lt;="&amp;$B267)</f>
        <v>1</v>
      </c>
      <c r="VU267" s="4">
        <f>SUMIFS('Aceite Virgen'!VU$6:VU$257,'Aceite Virgen'!$A$6:$A$257,"&gt;="&amp;$A267,'Aceite Virgen'!$B$6:$B$257,"&lt;="&amp;$B267)</f>
        <v>4.5</v>
      </c>
      <c r="VV267" s="4">
        <f>SUMIFS('Aceite Virgen'!VV$6:VV$257,'Aceite Virgen'!$A$6:$A$257,"&gt;="&amp;$A267,'Aceite Virgen'!$B$6:$B$257,"&lt;="&amp;$B267)</f>
        <v>0.34</v>
      </c>
      <c r="VW267" s="4">
        <f>SUMIFS('Aceite Virgen'!VW$6:VW$257,'Aceite Virgen'!$A$6:$A$257,"&gt;="&amp;$A267,'Aceite Virgen'!$B$6:$B$257,"&lt;="&amp;$B267)</f>
        <v>0</v>
      </c>
      <c r="WA267" s="69">
        <f>SUMIFS('Aceite Virgen'!WA$6:WA$257,'Aceite Virgen'!$A$6:$A$257,"&gt;="&amp;$A267,'Aceite Virgen'!$B$6:$B$257,"&lt;="&amp;$B267)</f>
        <v>1.91</v>
      </c>
      <c r="WB267" s="4">
        <f>SUMIFS('Aceite Virgen'!WB$6:WB$257,'Aceite Virgen'!$A$6:$A$257,"&gt;="&amp;$A267,'Aceite Virgen'!$B$6:$B$257,"&lt;="&amp;$B267)</f>
        <v>0</v>
      </c>
      <c r="WC267" s="4">
        <f>SUMIFS('Aceite Virgen'!WC$6:WC$257,'Aceite Virgen'!$A$6:$A$257,"&gt;="&amp;$A267,'Aceite Virgen'!$B$6:$B$257,"&lt;="&amp;$B267)</f>
        <v>1.93</v>
      </c>
      <c r="WD267" s="4">
        <f>SUMIFS('Aceite Virgen'!WD$6:WD$257,'Aceite Virgen'!$A$6:$A$257,"&gt;="&amp;$A267,'Aceite Virgen'!$B$6:$B$257,"&lt;="&amp;$B267)</f>
        <v>3.4</v>
      </c>
      <c r="WH267" s="69">
        <f>SUMIFS('Aceite Virgen'!WH$6:WH$257,'Aceite Virgen'!$A$6:$A$257,"&gt;="&amp;$A267,'Aceite Virgen'!$B$6:$B$257,"&lt;="&amp;$B267)</f>
        <v>0.85</v>
      </c>
      <c r="WI267" s="4">
        <f>SUMIFS('Aceite Virgen'!WI$6:WI$257,'Aceite Virgen'!$A$6:$A$257,"&gt;="&amp;$A267,'Aceite Virgen'!$B$6:$B$257,"&lt;="&amp;$B267)</f>
        <v>0</v>
      </c>
      <c r="WJ267" s="4">
        <f>SUMIFS('Aceite Virgen'!WJ$6:WJ$257,'Aceite Virgen'!$A$6:$A$257,"&gt;="&amp;$A267,'Aceite Virgen'!$B$6:$B$257,"&lt;="&amp;$B267)</f>
        <v>0.81</v>
      </c>
      <c r="WK267" s="4">
        <f>SUMIFS('Aceite Virgen'!WK$6:WK$257,'Aceite Virgen'!$A$6:$A$257,"&gt;="&amp;$A267,'Aceite Virgen'!$B$6:$B$257,"&lt;="&amp;$B267)</f>
        <v>1.61</v>
      </c>
      <c r="WO267" s="69">
        <f>SUMIFS('Aceite Virgen'!WO$6:WO$257,'Aceite Virgen'!$A$6:$A$257,"&gt;="&amp;$A267,'Aceite Virgen'!$B$6:$B$257,"&lt;="&amp;$B267)</f>
        <v>2.25</v>
      </c>
      <c r="WP267" s="4">
        <f>SUMIFS('Aceite Virgen'!WP$6:WP$257,'Aceite Virgen'!$A$6:$A$257,"&gt;="&amp;$A267,'Aceite Virgen'!$B$6:$B$257,"&lt;="&amp;$B267)</f>
        <v>0.67</v>
      </c>
      <c r="WQ267" s="4">
        <f>SUMIFS('Aceite Virgen'!WQ$6:WQ$257,'Aceite Virgen'!$A$6:$A$257,"&gt;="&amp;$A267,'Aceite Virgen'!$B$6:$B$257,"&lt;="&amp;$B267)</f>
        <v>1.92</v>
      </c>
      <c r="WR267" s="4">
        <f>SUMIFS('Aceite Virgen'!WR$6:WR$257,'Aceite Virgen'!$A$6:$A$257,"&gt;="&amp;$A267,'Aceite Virgen'!$B$6:$B$257,"&lt;="&amp;$B267)</f>
        <v>3.74</v>
      </c>
      <c r="WV267" s="69">
        <f>SUMIFS('Aceite Virgen'!WV$6:WV$257,'Aceite Virgen'!$A$6:$A$257,"&gt;="&amp;$A267,'Aceite Virgen'!$B$6:$B$257,"&lt;="&amp;$B267)</f>
        <v>0.91</v>
      </c>
      <c r="WW267" s="4">
        <f>SUMIFS('Aceite Virgen'!WW$6:WW$257,'Aceite Virgen'!$A$6:$A$257,"&gt;="&amp;$A267,'Aceite Virgen'!$B$6:$B$257,"&lt;="&amp;$B267)</f>
        <v>0</v>
      </c>
      <c r="WX267" s="4">
        <f>SUMIFS('Aceite Virgen'!WX$6:WX$257,'Aceite Virgen'!$A$6:$A$257,"&gt;="&amp;$A267,'Aceite Virgen'!$B$6:$B$257,"&lt;="&amp;$B267)</f>
        <v>0.43</v>
      </c>
      <c r="WY267" s="4">
        <f>SUMIFS('Aceite Virgen'!WY$6:WY$257,'Aceite Virgen'!$A$6:$A$257,"&gt;="&amp;$A267,'Aceite Virgen'!$B$6:$B$257,"&lt;="&amp;$B267)</f>
        <v>0.8</v>
      </c>
      <c r="XC267" s="69">
        <f>SUMIFS('Aceite Virgen'!XC$6:XC$257,'Aceite Virgen'!$A$6:$A$257,"&gt;="&amp;$A267,'Aceite Virgen'!$B$6:$B$257,"&lt;="&amp;$B267)</f>
        <v>1.36</v>
      </c>
      <c r="XD267" s="4">
        <f>SUMIFS('Aceite Virgen'!XD$6:XD$257,'Aceite Virgen'!$A$6:$A$257,"&gt;="&amp;$A267,'Aceite Virgen'!$B$6:$B$257,"&lt;="&amp;$B267)</f>
        <v>0</v>
      </c>
      <c r="XE267" s="4">
        <f>SUMIFS('Aceite Virgen'!XE$6:XE$257,'Aceite Virgen'!$A$6:$A$257,"&gt;="&amp;$A267,'Aceite Virgen'!$B$6:$B$257,"&lt;="&amp;$B267)</f>
        <v>1.71</v>
      </c>
      <c r="XF267" s="4">
        <f>SUMIFS('Aceite Virgen'!XF$6:XF$257,'Aceite Virgen'!$A$6:$A$257,"&gt;="&amp;$A267,'Aceite Virgen'!$B$6:$B$257,"&lt;="&amp;$B267)</f>
        <v>1.64</v>
      </c>
      <c r="XJ267" s="69">
        <f>SUMIFS('Aceite Virgen'!XJ$6:XJ$257,'Aceite Virgen'!$A$6:$A$257,"&gt;="&amp;$A267,'Aceite Virgen'!$B$6:$B$257,"&lt;="&amp;$B267)</f>
        <v>0.19</v>
      </c>
      <c r="XK267" s="4">
        <f>SUMIFS('Aceite Virgen'!XK$6:XK$257,'Aceite Virgen'!$A$6:$A$257,"&gt;="&amp;$A267,'Aceite Virgen'!$B$6:$B$257,"&lt;="&amp;$B267)</f>
        <v>0.94</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1.87</v>
      </c>
      <c r="XR267" s="4">
        <f>SUMIFS('Aceite Virgen'!XR$6:XR$257,'Aceite Virgen'!$A$6:$A$257,"&gt;="&amp;$A267,'Aceite Virgen'!$B$6:$B$257,"&lt;="&amp;$B267)</f>
        <v>2.84</v>
      </c>
      <c r="XS267" s="4">
        <f>SUMIFS('Aceite Virgen'!XS$6:XS$257,'Aceite Virgen'!$A$6:$A$257,"&gt;="&amp;$A267,'Aceite Virgen'!$B$6:$B$257,"&lt;="&amp;$B267)</f>
        <v>1.55</v>
      </c>
      <c r="XT267" s="4">
        <f>SUMIFS('Aceite Virgen'!XT$6:XT$257,'Aceite Virgen'!$A$6:$A$257,"&gt;="&amp;$A267,'Aceite Virgen'!$B$6:$B$257,"&lt;="&amp;$B267)</f>
        <v>2.4900000000000002</v>
      </c>
    </row>
    <row r="268" spans="1:644" x14ac:dyDescent="0.25">
      <c r="A268" s="9">
        <f>'TAM Aceite Virgen'!B16</f>
        <v>6.2</v>
      </c>
      <c r="B268" s="9">
        <f>'TAM Aceite Virgen'!C16</f>
        <v>6.4</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0.21</v>
      </c>
      <c r="L268" s="4">
        <f>SUMIFS('Aceite Virgen'!L$6:L$257,'Aceite Virgen'!$A$6:$A$257,"&gt;="&amp;$A268,'Aceite Virgen'!$B$6:$B$257,"&lt;="&amp;$B268)</f>
        <v>1.53</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0.53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0.85</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0.59</v>
      </c>
      <c r="EV268" s="4">
        <f>SUMIFS('Aceite Virgen'!EV$6:EV$257,'Aceite Virgen'!$A$6:$A$257,"&gt;="&amp;$A268,'Aceite Virgen'!$B$6:$B$257,"&lt;="&amp;$B268)</f>
        <v>0</v>
      </c>
      <c r="EW268" s="4">
        <f>SUMIFS('Aceite Virgen'!EW$6:EW$257,'Aceite Virgen'!$A$6:$A$257,"&gt;="&amp;$A268,'Aceite Virgen'!$B$6:$B$257,"&lt;="&amp;$B268)</f>
        <v>0.54</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0.57999999999999996</v>
      </c>
      <c r="IP268" s="4">
        <f>SUMIFS('Aceite Virgen'!IP$6:IP$257,'Aceite Virgen'!$A$6:$A$257,"&gt;="&amp;$A268,'Aceite Virgen'!$B$6:$B$257,"&lt;="&amp;$B268)</f>
        <v>2.33</v>
      </c>
      <c r="IQ268" s="4">
        <f>SUMIFS('Aceite Virgen'!IQ$6:IQ$257,'Aceite Virgen'!$A$6:$A$257,"&gt;="&amp;$A268,'Aceite Virgen'!$B$6:$B$257,"&lt;="&amp;$B268)</f>
        <v>0.39</v>
      </c>
      <c r="IR268" s="4">
        <f>SUMIFS('Aceite Virgen'!IR$6:IR$257,'Aceite Virgen'!$A$6:$A$257,"&gt;="&amp;$A268,'Aceite Virgen'!$B$6:$B$257,"&lt;="&amp;$B268)</f>
        <v>0</v>
      </c>
      <c r="IV268" s="4">
        <f>SUMIFS('Aceite Virgen'!IV$6:IV$257,'Aceite Virgen'!$A$6:$A$257,"&gt;="&amp;$A268,'Aceite Virgen'!$B$6:$B$257,"&lt;="&amp;$B268)</f>
        <v>0.41</v>
      </c>
      <c r="IW268" s="4">
        <f>SUMIFS('Aceite Virgen'!IW$6:IW$257,'Aceite Virgen'!$A$6:$A$257,"&gt;="&amp;$A268,'Aceite Virgen'!$B$6:$B$257,"&lt;="&amp;$B268)</f>
        <v>0</v>
      </c>
      <c r="IX268" s="4">
        <f>SUMIFS('Aceite Virgen'!IX$6:IX$257,'Aceite Virgen'!$A$6:$A$257,"&gt;="&amp;$A268,'Aceite Virgen'!$B$6:$B$257,"&lt;="&amp;$B268)</f>
        <v>0.6</v>
      </c>
      <c r="IY268" s="4">
        <f>SUMIFS('Aceite Virgen'!IY$6:IY$257,'Aceite Virgen'!$A$6:$A$257,"&gt;="&amp;$A268,'Aceite Virgen'!$B$6:$B$257,"&lt;="&amp;$B268)</f>
        <v>0</v>
      </c>
      <c r="JC268" s="4">
        <f>SUMIFS('Aceite Virgen'!JC$6:JC$257,'Aceite Virgen'!$A$6:$A$257,"&gt;="&amp;$A268,'Aceite Virgen'!$B$6:$B$257,"&lt;="&amp;$B268)</f>
        <v>0.38</v>
      </c>
      <c r="JD268" s="4">
        <f>SUMIFS('Aceite Virgen'!JD$6:JD$257,'Aceite Virgen'!$A$6:$A$257,"&gt;="&amp;$A268,'Aceite Virgen'!$B$6:$B$257,"&lt;="&amp;$B268)</f>
        <v>0</v>
      </c>
      <c r="JE268" s="4">
        <f>SUMIFS('Aceite Virgen'!JE$6:JE$257,'Aceite Virgen'!$A$6:$A$257,"&gt;="&amp;$A268,'Aceite Virgen'!$B$6:$B$257,"&lt;="&amp;$B268)</f>
        <v>0.57999999999999996</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3.41</v>
      </c>
      <c r="KZ268" s="4">
        <f>SUMIFS('Aceite Virgen'!KZ$6:KZ$257,'Aceite Virgen'!$A$6:$A$257,"&gt;="&amp;$A268,'Aceite Virgen'!$B$6:$B$257,"&lt;="&amp;$B268)</f>
        <v>0.3</v>
      </c>
      <c r="LA268" s="4">
        <f>SUMIFS('Aceite Virgen'!LA$6:LA$257,'Aceite Virgen'!$A$6:$A$257,"&gt;="&amp;$A268,'Aceite Virgen'!$B$6:$B$257,"&lt;="&amp;$B268)</f>
        <v>0</v>
      </c>
      <c r="LB268" s="4">
        <f>SUMIFS('Aceite Virgen'!LB$6:LB$257,'Aceite Virgen'!$A$6:$A$257,"&gt;="&amp;$A268,'Aceite Virgen'!$B$6:$B$257,"&lt;="&amp;$B268)</f>
        <v>0.46</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0.45</v>
      </c>
      <c r="LJ268" s="4">
        <f>SUMIFS('Aceite Virgen'!LJ$6:LJ$257,'Aceite Virgen'!$A$6:$A$257,"&gt;="&amp;$A268,'Aceite Virgen'!$B$6:$B$257,"&lt;="&amp;$B268)</f>
        <v>0</v>
      </c>
      <c r="LN268" s="4">
        <f>SUMIFS('Aceite Virgen'!LN$6:LN$257,'Aceite Virgen'!$A$6:$A$257,"&gt;="&amp;$A268,'Aceite Virgen'!$B$6:$B$257,"&lt;="&amp;$B268)</f>
        <v>0.28999999999999998</v>
      </c>
      <c r="LO268" s="4">
        <f>SUMIFS('Aceite Virgen'!LO$6:LO$257,'Aceite Virgen'!$A$6:$A$257,"&gt;="&amp;$A268,'Aceite Virgen'!$B$6:$B$257,"&lt;="&amp;$B268)</f>
        <v>0</v>
      </c>
      <c r="LP268" s="4">
        <f>SUMIFS('Aceite Virgen'!LP$6:LP$257,'Aceite Virgen'!$A$6:$A$257,"&gt;="&amp;$A268,'Aceite Virgen'!$B$6:$B$257,"&lt;="&amp;$B268)</f>
        <v>0.42</v>
      </c>
      <c r="LQ268" s="4">
        <f>SUMIFS('Aceite Virgen'!LQ$6:LQ$257,'Aceite Virgen'!$A$6:$A$257,"&gt;="&amp;$A268,'Aceite Virgen'!$B$6:$B$257,"&lt;="&amp;$B268)</f>
        <v>0</v>
      </c>
      <c r="LU268" s="4">
        <f>SUMIFS('Aceite Virgen'!LU$6:LU$257,'Aceite Virgen'!$A$6:$A$257,"&gt;="&amp;$A268,'Aceite Virgen'!$B$6:$B$257,"&lt;="&amp;$B268)</f>
        <v>0.31</v>
      </c>
      <c r="LV268" s="4">
        <f>SUMIFS('Aceite Virgen'!LV$6:LV$257,'Aceite Virgen'!$A$6:$A$257,"&gt;="&amp;$A268,'Aceite Virgen'!$B$6:$B$257,"&lt;="&amp;$B268)</f>
        <v>0</v>
      </c>
      <c r="LW268" s="4">
        <f>SUMIFS('Aceite Virgen'!LW$6:LW$257,'Aceite Virgen'!$A$6:$A$257,"&gt;="&amp;$A268,'Aceite Virgen'!$B$6:$B$257,"&lt;="&amp;$B268)</f>
        <v>0.46</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0.31</v>
      </c>
      <c r="MX268" s="4">
        <f>SUMIFS('Aceite Virgen'!MX$6:MX$257,'Aceite Virgen'!$A$6:$A$257,"&gt;="&amp;$A268,'Aceite Virgen'!$B$6:$B$257,"&lt;="&amp;$B268)</f>
        <v>0</v>
      </c>
      <c r="MY268" s="4">
        <f>SUMIFS('Aceite Virgen'!MY$6:MY$257,'Aceite Virgen'!$A$6:$A$257,"&gt;="&amp;$A268,'Aceite Virgen'!$B$6:$B$257,"&lt;="&amp;$B268)</f>
        <v>0.48</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0.27</v>
      </c>
      <c r="NL268" s="4">
        <f>SUMIFS('Aceite Virgen'!NL$6:NL$257,'Aceite Virgen'!$A$6:$A$257,"&gt;="&amp;$A268,'Aceite Virgen'!$B$6:$B$257,"&lt;="&amp;$B268)</f>
        <v>0</v>
      </c>
      <c r="NM268" s="4">
        <f>SUMIFS('Aceite Virgen'!NM$6:NM$257,'Aceite Virgen'!$A$6:$A$257,"&gt;="&amp;$A268,'Aceite Virgen'!$B$6:$B$257,"&lt;="&amp;$B268)</f>
        <v>0.43</v>
      </c>
      <c r="NN268" s="4">
        <f>SUMIFS('Aceite Virgen'!NN$6:NN$257,'Aceite Virgen'!$A$6:$A$257,"&gt;="&amp;$A268,'Aceite Virgen'!$B$6:$B$257,"&lt;="&amp;$B268)</f>
        <v>0</v>
      </c>
      <c r="NR268" s="4">
        <f>SUMIFS('Aceite Virgen'!NR$6:NR$257,'Aceite Virgen'!$A$6:$A$257,"&gt;="&amp;$A268,'Aceite Virgen'!$B$6:$B$257,"&lt;="&amp;$B268)</f>
        <v>0.28999999999999998</v>
      </c>
      <c r="NS268" s="4">
        <f>SUMIFS('Aceite Virgen'!NS$6:NS$257,'Aceite Virgen'!$A$6:$A$257,"&gt;="&amp;$A268,'Aceite Virgen'!$B$6:$B$257,"&lt;="&amp;$B268)</f>
        <v>1.77</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0.56000000000000005</v>
      </c>
      <c r="NZ268" s="4">
        <f>SUMIFS('Aceite Virgen'!NZ$6:NZ$257,'Aceite Virgen'!$A$6:$A$257,"&gt;="&amp;$A268,'Aceite Virgen'!$B$6:$B$257,"&lt;="&amp;$B268)</f>
        <v>0</v>
      </c>
      <c r="OA268" s="4">
        <f>SUMIFS('Aceite Virgen'!OA$6:OA$257,'Aceite Virgen'!$A$6:$A$257,"&gt;="&amp;$A268,'Aceite Virgen'!$B$6:$B$257,"&lt;="&amp;$B268)</f>
        <v>1.01</v>
      </c>
      <c r="OB268" s="4">
        <f>SUMIFS('Aceite Virgen'!OB$6:OB$257,'Aceite Virgen'!$A$6:$A$257,"&gt;="&amp;$A268,'Aceite Virgen'!$B$6:$B$257,"&lt;="&amp;$B268)</f>
        <v>0</v>
      </c>
      <c r="OF268" s="4">
        <f>SUMIFS('Aceite Virgen'!OF$6:OF$257,'Aceite Virgen'!$A$6:$A$257,"&gt;="&amp;$A268,'Aceite Virgen'!$B$6:$B$257,"&lt;="&amp;$B268)</f>
        <v>0.32</v>
      </c>
      <c r="OG268" s="4">
        <f>SUMIFS('Aceite Virgen'!OG$6:OG$257,'Aceite Virgen'!$A$6:$A$257,"&gt;="&amp;$A268,'Aceite Virgen'!$B$6:$B$257,"&lt;="&amp;$B268)</f>
        <v>0</v>
      </c>
      <c r="OH268" s="4">
        <f>SUMIFS('Aceite Virgen'!OH$6:OH$257,'Aceite Virgen'!$A$6:$A$257,"&gt;="&amp;$A268,'Aceite Virgen'!$B$6:$B$257,"&lt;="&amp;$B268)</f>
        <v>0.53</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0.46</v>
      </c>
      <c r="PB268" s="4">
        <f>SUMIFS('Aceite Virgen'!PB$6:PB$257,'Aceite Virgen'!$A$6:$A$257,"&gt;="&amp;$A268,'Aceite Virgen'!$B$6:$B$257,"&lt;="&amp;$B268)</f>
        <v>0</v>
      </c>
      <c r="PC268" s="4">
        <f>SUMIFS('Aceite Virgen'!PC$6:PC$257,'Aceite Virgen'!$A$6:$A$257,"&gt;="&amp;$A268,'Aceite Virgen'!$B$6:$B$257,"&lt;="&amp;$B268)</f>
        <v>0.83</v>
      </c>
      <c r="PD268" s="4">
        <f>SUMIFS('Aceite Virgen'!PD$6:PD$257,'Aceite Virgen'!$A$6:$A$257,"&gt;="&amp;$A268,'Aceite Virgen'!$B$6:$B$257,"&lt;="&amp;$B268)</f>
        <v>0</v>
      </c>
      <c r="PH268" s="4">
        <f>SUMIFS('Aceite Virgen'!PH$6:PH$257,'Aceite Virgen'!$A$6:$A$257,"&gt;="&amp;$A268,'Aceite Virgen'!$B$6:$B$257,"&lt;="&amp;$B268)</f>
        <v>4.91</v>
      </c>
      <c r="PI268" s="4">
        <f>SUMIFS('Aceite Virgen'!PI$6:PI$257,'Aceite Virgen'!$A$6:$A$257,"&gt;="&amp;$A268,'Aceite Virgen'!$B$6:$B$257,"&lt;="&amp;$B268)</f>
        <v>23.07</v>
      </c>
      <c r="PJ268" s="4">
        <f>SUMIFS('Aceite Virgen'!PJ$6:PJ$257,'Aceite Virgen'!$A$6:$A$257,"&gt;="&amp;$A268,'Aceite Virgen'!$B$6:$B$257,"&lt;="&amp;$B268)</f>
        <v>1.1000000000000001</v>
      </c>
      <c r="PK268" s="4">
        <f>SUMIFS('Aceite Virgen'!PK$6:PK$257,'Aceite Virgen'!$A$6:$A$257,"&gt;="&amp;$A268,'Aceite Virgen'!$B$6:$B$257,"&lt;="&amp;$B268)</f>
        <v>0</v>
      </c>
      <c r="PO268" s="4">
        <f>SUMIFS('Aceite Virgen'!PO$6:PO$257,'Aceite Virgen'!$A$6:$A$257,"&gt;="&amp;$A268,'Aceite Virgen'!$B$6:$B$257,"&lt;="&amp;$B268)</f>
        <v>1.47</v>
      </c>
      <c r="PP268" s="4">
        <f>SUMIFS('Aceite Virgen'!PP$6:PP$257,'Aceite Virgen'!$A$6:$A$257,"&gt;="&amp;$A268,'Aceite Virgen'!$B$6:$B$257,"&lt;="&amp;$B268)</f>
        <v>6.81</v>
      </c>
      <c r="PQ268" s="4">
        <f>SUMIFS('Aceite Virgen'!PQ$6:PQ$257,'Aceite Virgen'!$A$6:$A$257,"&gt;="&amp;$A268,'Aceite Virgen'!$B$6:$B$257,"&lt;="&amp;$B268)</f>
        <v>0.63</v>
      </c>
      <c r="PR268" s="4">
        <f>SUMIFS('Aceite Virgen'!PR$6:PR$257,'Aceite Virgen'!$A$6:$A$257,"&gt;="&amp;$A268,'Aceite Virgen'!$B$6:$B$257,"&lt;="&amp;$B268)</f>
        <v>0</v>
      </c>
      <c r="PV268" s="4">
        <f>SUMIFS('Aceite Virgen'!PV$6:PV$257,'Aceite Virgen'!$A$6:$A$257,"&gt;="&amp;$A268,'Aceite Virgen'!$B$6:$B$257,"&lt;="&amp;$B268)</f>
        <v>0.77</v>
      </c>
      <c r="PW268" s="4">
        <f>SUMIFS('Aceite Virgen'!PW$6:PW$257,'Aceite Virgen'!$A$6:$A$257,"&gt;="&amp;$A268,'Aceite Virgen'!$B$6:$B$257,"&lt;="&amp;$B268)</f>
        <v>2.85</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1.38</v>
      </c>
      <c r="QK268" s="4">
        <f>SUMIFS('Aceite Virgen'!QK$6:QK$257,'Aceite Virgen'!$A$6:$A$257,"&gt;="&amp;$A268,'Aceite Virgen'!$B$6:$B$257,"&lt;="&amp;$B268)</f>
        <v>3.58</v>
      </c>
      <c r="QL268" s="4">
        <f>SUMIFS('Aceite Virgen'!QL$6:QL$257,'Aceite Virgen'!$A$6:$A$257,"&gt;="&amp;$A268,'Aceite Virgen'!$B$6:$B$257,"&lt;="&amp;$B268)</f>
        <v>0.66</v>
      </c>
      <c r="QM268" s="4">
        <f>SUMIFS('Aceite Virgen'!QM$6:QM$257,'Aceite Virgen'!$A$6:$A$257,"&gt;="&amp;$A268,'Aceite Virgen'!$B$6:$B$257,"&lt;="&amp;$B268)</f>
        <v>0</v>
      </c>
      <c r="QQ268" s="4">
        <f>SUMIFS('Aceite Virgen'!QQ$6:QQ$257,'Aceite Virgen'!$A$6:$A$257,"&gt;="&amp;$A268,'Aceite Virgen'!$B$6:$B$257,"&lt;="&amp;$B268)</f>
        <v>0.18</v>
      </c>
      <c r="QR268" s="4">
        <f>SUMIFS('Aceite Virgen'!QR$6:QR$257,'Aceite Virgen'!$A$6:$A$257,"&gt;="&amp;$A268,'Aceite Virgen'!$B$6:$B$257,"&lt;="&amp;$B268)</f>
        <v>1.06</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0.32</v>
      </c>
      <c r="RF268" s="4">
        <f>SUMIFS('Aceite Virgen'!RF$6:RF$257,'Aceite Virgen'!$A$6:$A$257,"&gt;="&amp;$A268,'Aceite Virgen'!$B$6:$B$257,"&lt;="&amp;$B268)</f>
        <v>0</v>
      </c>
      <c r="RG268" s="4">
        <f>SUMIFS('Aceite Virgen'!RG$6:RG$257,'Aceite Virgen'!$A$6:$A$257,"&gt;="&amp;$A268,'Aceite Virgen'!$B$6:$B$257,"&lt;="&amp;$B268)</f>
        <v>0.56999999999999995</v>
      </c>
      <c r="RH268" s="4">
        <f>SUMIFS('Aceite Virgen'!RH$6:RH$257,'Aceite Virgen'!$A$6:$A$257,"&gt;="&amp;$A268,'Aceite Virgen'!$B$6:$B$257,"&lt;="&amp;$B268)</f>
        <v>0</v>
      </c>
      <c r="RL268" s="4">
        <f>SUMIFS('Aceite Virgen'!RL$6:RL$257,'Aceite Virgen'!$A$6:$A$257,"&gt;="&amp;$A268,'Aceite Virgen'!$B$6:$B$257,"&lt;="&amp;$B268)</f>
        <v>1.69</v>
      </c>
      <c r="RM268" s="4">
        <f>SUMIFS('Aceite Virgen'!RM$6:RM$257,'Aceite Virgen'!$A$6:$A$257,"&gt;="&amp;$A268,'Aceite Virgen'!$B$6:$B$257,"&lt;="&amp;$B268)</f>
        <v>0</v>
      </c>
      <c r="RN268" s="4">
        <f>SUMIFS('Aceite Virgen'!RN$6:RN$257,'Aceite Virgen'!$A$6:$A$257,"&gt;="&amp;$A268,'Aceite Virgen'!$B$6:$B$257,"&lt;="&amp;$B268)</f>
        <v>1.45</v>
      </c>
      <c r="RO268" s="4">
        <f>SUMIFS('Aceite Virgen'!RO$6:RO$257,'Aceite Virgen'!$A$6:$A$257,"&gt;="&amp;$A268,'Aceite Virgen'!$B$6:$B$257,"&lt;="&amp;$B268)</f>
        <v>0</v>
      </c>
      <c r="RS268" s="69">
        <f>SUMIFS('Aceite Virgen'!RS$6:RS$257,'Aceite Virgen'!$A$6:$A$257,"&gt;="&amp;$A268,'Aceite Virgen'!$B$6:$B$257,"&lt;="&amp;$B268)</f>
        <v>0.51</v>
      </c>
      <c r="RT268" s="4">
        <f>SUMIFS('Aceite Virgen'!RT$6:RT$257,'Aceite Virgen'!$A$6:$A$257,"&gt;="&amp;$A268,'Aceite Virgen'!$B$6:$B$257,"&lt;="&amp;$B268)</f>
        <v>2.97</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0.83</v>
      </c>
      <c r="SA268" s="4">
        <f>SUMIFS('Aceite Virgen'!SA$6:SA$257,'Aceite Virgen'!$A$6:$A$257,"&gt;="&amp;$A268,'Aceite Virgen'!$B$6:$B$257,"&lt;="&amp;$B268)</f>
        <v>0</v>
      </c>
      <c r="SB268" s="4">
        <f>SUMIFS('Aceite Virgen'!SB$6:SB$257,'Aceite Virgen'!$A$6:$A$257,"&gt;="&amp;$A268,'Aceite Virgen'!$B$6:$B$257,"&lt;="&amp;$B268)</f>
        <v>1.3</v>
      </c>
      <c r="SC268" s="4">
        <f>SUMIFS('Aceite Virgen'!SC$6:SC$257,'Aceite Virgen'!$A$6:$A$257,"&gt;="&amp;$A268,'Aceite Virgen'!$B$6:$B$257,"&lt;="&amp;$B268)</f>
        <v>0</v>
      </c>
      <c r="SG268" s="69">
        <f>SUMIFS('Aceite Virgen'!SG$6:SG$257,'Aceite Virgen'!$A$6:$A$257,"&gt;="&amp;$A268,'Aceite Virgen'!$B$6:$B$257,"&lt;="&amp;$B268)</f>
        <v>1.81</v>
      </c>
      <c r="SH268" s="4">
        <f>SUMIFS('Aceite Virgen'!SH$6:SH$257,'Aceite Virgen'!$A$6:$A$257,"&gt;="&amp;$A268,'Aceite Virgen'!$B$6:$B$257,"&lt;="&amp;$B268)</f>
        <v>3.49</v>
      </c>
      <c r="SI268" s="4">
        <f>SUMIFS('Aceite Virgen'!SI$6:SI$257,'Aceite Virgen'!$A$6:$A$257,"&gt;="&amp;$A268,'Aceite Virgen'!$B$6:$B$257,"&lt;="&amp;$B268)</f>
        <v>2.19</v>
      </c>
      <c r="SJ268" s="4">
        <f>SUMIFS('Aceite Virgen'!SJ$6:SJ$257,'Aceite Virgen'!$A$6:$A$257,"&gt;="&amp;$A268,'Aceite Virgen'!$B$6:$B$257,"&lt;="&amp;$B268)</f>
        <v>0</v>
      </c>
      <c r="SN268" s="69">
        <f>SUMIFS('Aceite Virgen'!SN$6:SN$257,'Aceite Virgen'!$A$6:$A$257,"&gt;="&amp;$A268,'Aceite Virgen'!$B$6:$B$257,"&lt;="&amp;$B268)</f>
        <v>1.77</v>
      </c>
      <c r="SO268" s="4">
        <f>SUMIFS('Aceite Virgen'!SO$6:SO$257,'Aceite Virgen'!$A$6:$A$257,"&gt;="&amp;$A268,'Aceite Virgen'!$B$6:$B$257,"&lt;="&amp;$B268)</f>
        <v>0</v>
      </c>
      <c r="SP268" s="4">
        <f>SUMIFS('Aceite Virgen'!SP$6:SP$257,'Aceite Virgen'!$A$6:$A$257,"&gt;="&amp;$A268,'Aceite Virgen'!$B$6:$B$257,"&lt;="&amp;$B268)</f>
        <v>1.77</v>
      </c>
      <c r="SQ268" s="4">
        <f>SUMIFS('Aceite Virgen'!SQ$6:SQ$257,'Aceite Virgen'!$A$6:$A$257,"&gt;="&amp;$A268,'Aceite Virgen'!$B$6:$B$257,"&lt;="&amp;$B268)</f>
        <v>0</v>
      </c>
      <c r="SU268" s="69">
        <f>SUMIFS('Aceite Virgen'!SU$6:SU$257,'Aceite Virgen'!$A$6:$A$257,"&gt;="&amp;$A268,'Aceite Virgen'!$B$6:$B$257,"&lt;="&amp;$B268)</f>
        <v>3.06</v>
      </c>
      <c r="SV268" s="4">
        <f>SUMIFS('Aceite Virgen'!SV$6:SV$257,'Aceite Virgen'!$A$6:$A$257,"&gt;="&amp;$A268,'Aceite Virgen'!$B$6:$B$257,"&lt;="&amp;$B268)</f>
        <v>2.1</v>
      </c>
      <c r="SW268" s="4">
        <f>SUMIFS('Aceite Virgen'!SW$6:SW$257,'Aceite Virgen'!$A$6:$A$257,"&gt;="&amp;$A268,'Aceite Virgen'!$B$6:$B$257,"&lt;="&amp;$B268)</f>
        <v>3.25</v>
      </c>
      <c r="SX268" s="4">
        <f>SUMIFS('Aceite Virgen'!SX$6:SX$257,'Aceite Virgen'!$A$6:$A$257,"&gt;="&amp;$A268,'Aceite Virgen'!$B$6:$B$257,"&lt;="&amp;$B268)</f>
        <v>2.0499999999999998</v>
      </c>
      <c r="TB268" s="69">
        <f>SUMIFS('Aceite Virgen'!TB$6:TB$257,'Aceite Virgen'!$A$6:$A$257,"&gt;="&amp;$A268,'Aceite Virgen'!$B$6:$B$257,"&lt;="&amp;$B268)</f>
        <v>4.1399999999999997</v>
      </c>
      <c r="TC268" s="4">
        <f>SUMIFS('Aceite Virgen'!TC$6:TC$257,'Aceite Virgen'!$A$6:$A$257,"&gt;="&amp;$A268,'Aceite Virgen'!$B$6:$B$257,"&lt;="&amp;$B268)</f>
        <v>2.98</v>
      </c>
      <c r="TD268" s="4">
        <f>SUMIFS('Aceite Virgen'!TD$6:TD$257,'Aceite Virgen'!$A$6:$A$257,"&gt;="&amp;$A268,'Aceite Virgen'!$B$6:$B$257,"&lt;="&amp;$B268)</f>
        <v>4.03</v>
      </c>
      <c r="TE268" s="4">
        <f>SUMIFS('Aceite Virgen'!TE$6:TE$257,'Aceite Virgen'!$A$6:$A$257,"&gt;="&amp;$A268,'Aceite Virgen'!$B$6:$B$257,"&lt;="&amp;$B268)</f>
        <v>6.29</v>
      </c>
      <c r="TI268" s="69">
        <f>SUMIFS('Aceite Virgen'!TI$6:TI$257,'Aceite Virgen'!$A$6:$A$257,"&gt;="&amp;$A268,'Aceite Virgen'!$B$6:$B$257,"&lt;="&amp;$B268)</f>
        <v>2.77</v>
      </c>
      <c r="TJ268" s="4">
        <f>SUMIFS('Aceite Virgen'!TJ$6:TJ$257,'Aceite Virgen'!$A$6:$A$257,"&gt;="&amp;$A268,'Aceite Virgen'!$B$6:$B$257,"&lt;="&amp;$B268)</f>
        <v>0</v>
      </c>
      <c r="TK268" s="4">
        <f>SUMIFS('Aceite Virgen'!TK$6:TK$257,'Aceite Virgen'!$A$6:$A$257,"&gt;="&amp;$A268,'Aceite Virgen'!$B$6:$B$257,"&lt;="&amp;$B268)</f>
        <v>2.31</v>
      </c>
      <c r="TL268" s="4">
        <f>SUMIFS('Aceite Virgen'!TL$6:TL$257,'Aceite Virgen'!$A$6:$A$257,"&gt;="&amp;$A268,'Aceite Virgen'!$B$6:$B$257,"&lt;="&amp;$B268)</f>
        <v>8.370000000000001</v>
      </c>
      <c r="TP268" s="69">
        <f>SUMIFS('Aceite Virgen'!TP$6:TP$257,'Aceite Virgen'!$A$6:$A$257,"&gt;="&amp;$A268,'Aceite Virgen'!$B$6:$B$257,"&lt;="&amp;$B268)</f>
        <v>2.7600000000000002</v>
      </c>
      <c r="TQ268" s="4">
        <f>SUMIFS('Aceite Virgen'!TQ$6:TQ$257,'Aceite Virgen'!$A$6:$A$257,"&gt;="&amp;$A268,'Aceite Virgen'!$B$6:$B$257,"&lt;="&amp;$B268)</f>
        <v>3.95</v>
      </c>
      <c r="TR268" s="4">
        <f>SUMIFS('Aceite Virgen'!TR$6:TR$257,'Aceite Virgen'!$A$6:$A$257,"&gt;="&amp;$A268,'Aceite Virgen'!$B$6:$B$257,"&lt;="&amp;$B268)</f>
        <v>2.83</v>
      </c>
      <c r="TS268" s="4">
        <f>SUMIFS('Aceite Virgen'!TS$6:TS$257,'Aceite Virgen'!$A$6:$A$257,"&gt;="&amp;$A268,'Aceite Virgen'!$B$6:$B$257,"&lt;="&amp;$B268)</f>
        <v>2.35</v>
      </c>
      <c r="TW268" s="69">
        <f>SUMIFS('Aceite Virgen'!TW$6:TW$257,'Aceite Virgen'!$A$6:$A$257,"&gt;="&amp;$A268,'Aceite Virgen'!$B$6:$B$257,"&lt;="&amp;$B268)</f>
        <v>2.48</v>
      </c>
      <c r="TX268" s="4">
        <f>SUMIFS('Aceite Virgen'!TX$6:TX$257,'Aceite Virgen'!$A$6:$A$257,"&gt;="&amp;$A268,'Aceite Virgen'!$B$6:$B$257,"&lt;="&amp;$B268)</f>
        <v>5.32</v>
      </c>
      <c r="TY268" s="4">
        <f>SUMIFS('Aceite Virgen'!TY$6:TY$257,'Aceite Virgen'!$A$6:$A$257,"&gt;="&amp;$A268,'Aceite Virgen'!$B$6:$B$257,"&lt;="&amp;$B268)</f>
        <v>2.3899999999999997</v>
      </c>
      <c r="TZ268" s="4">
        <f>SUMIFS('Aceite Virgen'!TZ$6:TZ$257,'Aceite Virgen'!$A$6:$A$257,"&gt;="&amp;$A268,'Aceite Virgen'!$B$6:$B$257,"&lt;="&amp;$B268)</f>
        <v>0</v>
      </c>
      <c r="UD268" s="69">
        <f>SUMIFS('Aceite Virgen'!UD$6:UD$257,'Aceite Virgen'!$A$6:$A$257,"&gt;="&amp;$A268,'Aceite Virgen'!$B$6:$B$257,"&lt;="&amp;$B268)</f>
        <v>1.4</v>
      </c>
      <c r="UE268" s="4">
        <f>SUMIFS('Aceite Virgen'!UE$6:UE$257,'Aceite Virgen'!$A$6:$A$257,"&gt;="&amp;$A268,'Aceite Virgen'!$B$6:$B$257,"&lt;="&amp;$B268)</f>
        <v>4.63</v>
      </c>
      <c r="UF268" s="4">
        <f>SUMIFS('Aceite Virgen'!UF$6:UF$257,'Aceite Virgen'!$A$6:$A$257,"&gt;="&amp;$A268,'Aceite Virgen'!$B$6:$B$257,"&lt;="&amp;$B268)</f>
        <v>0.91999999999999993</v>
      </c>
      <c r="UG268" s="4">
        <f>SUMIFS('Aceite Virgen'!UG$6:UG$257,'Aceite Virgen'!$A$6:$A$257,"&gt;="&amp;$A268,'Aceite Virgen'!$B$6:$B$257,"&lt;="&amp;$B268)</f>
        <v>0</v>
      </c>
      <c r="UK268" s="69">
        <f>SUMIFS('Aceite Virgen'!UK$6:UK$257,'Aceite Virgen'!$A$6:$A$257,"&gt;="&amp;$A268,'Aceite Virgen'!$B$6:$B$257,"&lt;="&amp;$B268)</f>
        <v>0.56000000000000005</v>
      </c>
      <c r="UL268" s="4">
        <f>SUMIFS('Aceite Virgen'!UL$6:UL$257,'Aceite Virgen'!$A$6:$A$257,"&gt;="&amp;$A268,'Aceite Virgen'!$B$6:$B$257,"&lt;="&amp;$B268)</f>
        <v>1.5</v>
      </c>
      <c r="UM268" s="4">
        <f>SUMIFS('Aceite Virgen'!UM$6:UM$257,'Aceite Virgen'!$A$6:$A$257,"&gt;="&amp;$A268,'Aceite Virgen'!$B$6:$B$257,"&lt;="&amp;$B268)</f>
        <v>0.28999999999999998</v>
      </c>
      <c r="UN268" s="4">
        <f>SUMIFS('Aceite Virgen'!UN$6:UN$257,'Aceite Virgen'!$A$6:$A$257,"&gt;="&amp;$A268,'Aceite Virgen'!$B$6:$B$257,"&lt;="&amp;$B268)</f>
        <v>0</v>
      </c>
      <c r="UR268" s="69">
        <f>SUMIFS('Aceite Virgen'!UR$6:UR$257,'Aceite Virgen'!$A$6:$A$257,"&gt;="&amp;$A268,'Aceite Virgen'!$B$6:$B$257,"&lt;="&amp;$B268)</f>
        <v>0.5</v>
      </c>
      <c r="US268" s="4">
        <f>SUMIFS('Aceite Virgen'!US$6:US$257,'Aceite Virgen'!$A$6:$A$257,"&gt;="&amp;$A268,'Aceite Virgen'!$B$6:$B$257,"&lt;="&amp;$B268)</f>
        <v>1.41</v>
      </c>
      <c r="UT268" s="4">
        <f>SUMIFS('Aceite Virgen'!UT$6:UT$257,'Aceite Virgen'!$A$6:$A$257,"&gt;="&amp;$A268,'Aceite Virgen'!$B$6:$B$257,"&lt;="&amp;$B268)</f>
        <v>0.31</v>
      </c>
      <c r="UU268" s="4">
        <f>SUMIFS('Aceite Virgen'!UU$6:UU$257,'Aceite Virgen'!$A$6:$A$257,"&gt;="&amp;$A268,'Aceite Virgen'!$B$6:$B$257,"&lt;="&amp;$B268)</f>
        <v>0</v>
      </c>
      <c r="UY268" s="69">
        <f>SUMIFS('Aceite Virgen'!UY$6:UY$257,'Aceite Virgen'!$A$6:$A$257,"&gt;="&amp;$A268,'Aceite Virgen'!$B$6:$B$257,"&lt;="&amp;$B268)</f>
        <v>0.51</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9">
        <f>SUMIFS('Aceite Virgen'!VF$6:VF$257,'Aceite Virgen'!$A$6:$A$257,"&gt;="&amp;$A268,'Aceite Virgen'!$B$6:$B$257,"&lt;="&amp;$B268)</f>
        <v>0.28000000000000003</v>
      </c>
      <c r="VG268" s="4">
        <f>SUMIFS('Aceite Virgen'!VG$6:VG$257,'Aceite Virgen'!$A$6:$A$257,"&gt;="&amp;$A268,'Aceite Virgen'!$B$6:$B$257,"&lt;="&amp;$B268)</f>
        <v>0</v>
      </c>
      <c r="VH268" s="4">
        <f>SUMIFS('Aceite Virgen'!VH$6:VH$257,'Aceite Virgen'!$A$6:$A$257,"&gt;="&amp;$A268,'Aceite Virgen'!$B$6:$B$257,"&lt;="&amp;$B268)</f>
        <v>0.43</v>
      </c>
      <c r="VI268" s="4">
        <f>SUMIFS('Aceite Virgen'!VI$6:VI$257,'Aceite Virgen'!$A$6:$A$257,"&gt;="&amp;$A268,'Aceite Virgen'!$B$6:$B$257,"&lt;="&amp;$B268)</f>
        <v>0</v>
      </c>
      <c r="VM268" s="69">
        <f>SUMIFS('Aceite Virgen'!VM$6:VM$257,'Aceite Virgen'!$A$6:$A$257,"&gt;="&amp;$A268,'Aceite Virgen'!$B$6:$B$257,"&lt;="&amp;$B268)</f>
        <v>2.41</v>
      </c>
      <c r="VN268" s="4">
        <f>SUMIFS('Aceite Virgen'!VN$6:VN$257,'Aceite Virgen'!$A$6:$A$257,"&gt;="&amp;$A268,'Aceite Virgen'!$B$6:$B$257,"&lt;="&amp;$B268)</f>
        <v>14</v>
      </c>
      <c r="VO268" s="4">
        <f>SUMIFS('Aceite Virgen'!VO$6:VO$257,'Aceite Virgen'!$A$6:$A$257,"&gt;="&amp;$A268,'Aceite Virgen'!$B$6:$B$257,"&lt;="&amp;$B268)</f>
        <v>0</v>
      </c>
      <c r="VP268" s="4">
        <f>SUMIFS('Aceite Virgen'!VP$6:VP$257,'Aceite Virgen'!$A$6:$A$257,"&gt;="&amp;$A268,'Aceite Virgen'!$B$6:$B$257,"&lt;="&amp;$B268)</f>
        <v>2.4</v>
      </c>
      <c r="VT268" s="69">
        <f>SUMIFS('Aceite Virgen'!VT$6:VT$257,'Aceite Virgen'!$A$6:$A$257,"&gt;="&amp;$A268,'Aceite Virgen'!$B$6:$B$257,"&lt;="&amp;$B268)</f>
        <v>0.61</v>
      </c>
      <c r="VU268" s="4">
        <f>SUMIFS('Aceite Virgen'!VU$6:VU$257,'Aceite Virgen'!$A$6:$A$257,"&gt;="&amp;$A268,'Aceite Virgen'!$B$6:$B$257,"&lt;="&amp;$B268)</f>
        <v>2.0699999999999998</v>
      </c>
      <c r="VV268" s="4">
        <f>SUMIFS('Aceite Virgen'!VV$6:VV$257,'Aceite Virgen'!$A$6:$A$257,"&gt;="&amp;$A268,'Aceite Virgen'!$B$6:$B$257,"&lt;="&amp;$B268)</f>
        <v>0.44</v>
      </c>
      <c r="VW268" s="4">
        <f>SUMIFS('Aceite Virgen'!VW$6:VW$257,'Aceite Virgen'!$A$6:$A$257,"&gt;="&amp;$A268,'Aceite Virgen'!$B$6:$B$257,"&lt;="&amp;$B268)</f>
        <v>0</v>
      </c>
      <c r="WA268" s="69">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0.21</v>
      </c>
      <c r="WI268" s="4">
        <f>SUMIFS('Aceite Virgen'!WI$6:WI$257,'Aceite Virgen'!$A$6:$A$257,"&gt;="&amp;$A268,'Aceite Virgen'!$B$6:$B$257,"&lt;="&amp;$B268)</f>
        <v>0</v>
      </c>
      <c r="WJ268" s="4">
        <f>SUMIFS('Aceite Virgen'!WJ$6:WJ$257,'Aceite Virgen'!$A$6:$A$257,"&gt;="&amp;$A268,'Aceite Virgen'!$B$6:$B$257,"&lt;="&amp;$B268)</f>
        <v>0.32</v>
      </c>
      <c r="WK268" s="4">
        <f>SUMIFS('Aceite Virgen'!WK$6:WK$257,'Aceite Virgen'!$A$6:$A$257,"&gt;="&amp;$A268,'Aceite Virgen'!$B$6:$B$257,"&lt;="&amp;$B268)</f>
        <v>0</v>
      </c>
      <c r="WO268" s="69">
        <f>SUMIFS('Aceite Virgen'!WO$6:WO$257,'Aceite Virgen'!$A$6:$A$257,"&gt;="&amp;$A268,'Aceite Virgen'!$B$6:$B$257,"&lt;="&amp;$B268)</f>
        <v>0.31</v>
      </c>
      <c r="WP268" s="4">
        <f>SUMIFS('Aceite Virgen'!WP$6:WP$257,'Aceite Virgen'!$A$6:$A$257,"&gt;="&amp;$A268,'Aceite Virgen'!$B$6:$B$257,"&lt;="&amp;$B268)</f>
        <v>0.97</v>
      </c>
      <c r="WQ268" s="4">
        <f>SUMIFS('Aceite Virgen'!WQ$6:WQ$257,'Aceite Virgen'!$A$6:$A$257,"&gt;="&amp;$A268,'Aceite Virgen'!$B$6:$B$257,"&lt;="&amp;$B268)</f>
        <v>0.15</v>
      </c>
      <c r="WR268" s="4">
        <f>SUMIFS('Aceite Virgen'!WR$6:WR$257,'Aceite Virgen'!$A$6:$A$257,"&gt;="&amp;$A268,'Aceite Virgen'!$B$6:$B$257,"&lt;="&amp;$B268)</f>
        <v>0</v>
      </c>
      <c r="WV268" s="69">
        <f>SUMIFS('Aceite Virgen'!WV$6:WV$257,'Aceite Virgen'!$A$6:$A$257,"&gt;="&amp;$A268,'Aceite Virgen'!$B$6:$B$257,"&lt;="&amp;$B268)</f>
        <v>0.11</v>
      </c>
      <c r="WW268" s="4">
        <f>SUMIFS('Aceite Virgen'!WW$6:WW$257,'Aceite Virgen'!$A$6:$A$257,"&gt;="&amp;$A268,'Aceite Virgen'!$B$6:$B$257,"&lt;="&amp;$B268)</f>
        <v>0.72</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6.38</v>
      </c>
      <c r="XD268" s="4">
        <f>SUMIFS('Aceite Virgen'!XD$6:XD$257,'Aceite Virgen'!$A$6:$A$257,"&gt;="&amp;$A268,'Aceite Virgen'!$B$6:$B$257,"&lt;="&amp;$B268)</f>
        <v>2</v>
      </c>
      <c r="XE268" s="4">
        <f>SUMIFS('Aceite Virgen'!XE$6:XE$257,'Aceite Virgen'!$A$6:$A$257,"&gt;="&amp;$A268,'Aceite Virgen'!$B$6:$B$257,"&lt;="&amp;$B268)</f>
        <v>9.91</v>
      </c>
      <c r="XF268" s="4">
        <f>SUMIFS('Aceite Virgen'!XF$6:XF$257,'Aceite Virgen'!$A$6:$A$257,"&gt;="&amp;$A268,'Aceite Virgen'!$B$6:$B$257,"&lt;="&amp;$B268)</f>
        <v>0</v>
      </c>
      <c r="XJ268" s="69">
        <f>SUMIFS('Aceite Virgen'!XJ$6:XJ$257,'Aceite Virgen'!$A$6:$A$257,"&gt;="&amp;$A268,'Aceite Virgen'!$B$6:$B$257,"&lt;="&amp;$B268)</f>
        <v>37.520000000000003</v>
      </c>
      <c r="XK268" s="4">
        <f>SUMIFS('Aceite Virgen'!XK$6:XK$257,'Aceite Virgen'!$A$6:$A$257,"&gt;="&amp;$A268,'Aceite Virgen'!$B$6:$B$257,"&lt;="&amp;$B268)</f>
        <v>32.28</v>
      </c>
      <c r="XL268" s="4">
        <f>SUMIFS('Aceite Virgen'!XL$6:XL$257,'Aceite Virgen'!$A$6:$A$257,"&gt;="&amp;$A268,'Aceite Virgen'!$B$6:$B$257,"&lt;="&amp;$B268)</f>
        <v>38.9</v>
      </c>
      <c r="XM268" s="4">
        <f>SUMIFS('Aceite Virgen'!XM$6:XM$257,'Aceite Virgen'!$A$6:$A$257,"&gt;="&amp;$A268,'Aceite Virgen'!$B$6:$B$257,"&lt;="&amp;$B268)</f>
        <v>46.5</v>
      </c>
      <c r="XQ268" s="69">
        <f>SUMIFS('Aceite Virgen'!XQ$6:XQ$257,'Aceite Virgen'!$A$6:$A$257,"&gt;="&amp;$A268,'Aceite Virgen'!$B$6:$B$257,"&lt;="&amp;$B268)</f>
        <v>6.75</v>
      </c>
      <c r="XR268" s="4">
        <f>SUMIFS('Aceite Virgen'!XR$6:XR$257,'Aceite Virgen'!$A$6:$A$257,"&gt;="&amp;$A268,'Aceite Virgen'!$B$6:$B$257,"&lt;="&amp;$B268)</f>
        <v>2.54</v>
      </c>
      <c r="XS268" s="4">
        <f>SUMIFS('Aceite Virgen'!XS$6:XS$257,'Aceite Virgen'!$A$6:$A$257,"&gt;="&amp;$A268,'Aceite Virgen'!$B$6:$B$257,"&lt;="&amp;$B268)</f>
        <v>7.1300000000000008</v>
      </c>
      <c r="XT268" s="4">
        <f>SUMIFS('Aceite Virgen'!XT$6:XT$257,'Aceite Virgen'!$A$6:$A$257,"&gt;="&amp;$A268,'Aceite Virgen'!$B$6:$B$257,"&lt;="&amp;$B268)</f>
        <v>11.44</v>
      </c>
    </row>
    <row r="269" spans="1:644" x14ac:dyDescent="0.25">
      <c r="A269" s="9">
        <f>'TAM Aceite Virgen'!B17</f>
        <v>6.4</v>
      </c>
      <c r="B269" s="9">
        <f>'TAM Aceite Virgen'!C17</f>
        <v>6.6</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0.11</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0.17</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0.16</v>
      </c>
      <c r="CR269" s="4">
        <f>SUMIFS('Aceite Virgen'!CR$6:CR$257,'Aceite Virgen'!$A$6:$A$257,"&gt;="&amp;$A269,'Aceite Virgen'!$B$6:$B$257,"&lt;="&amp;$B269)</f>
        <v>1.63</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0.33</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0.26</v>
      </c>
      <c r="GZ269" s="4">
        <f>SUMIFS('Aceite Virgen'!GZ$6:GZ$257,'Aceite Virgen'!$A$6:$A$257,"&gt;="&amp;$A269,'Aceite Virgen'!$B$6:$B$257,"&lt;="&amp;$B269)</f>
        <v>0</v>
      </c>
      <c r="HA269" s="4">
        <f>SUMIFS('Aceite Virgen'!HA$6:HA$257,'Aceite Virgen'!$A$6:$A$257,"&gt;="&amp;$A269,'Aceite Virgen'!$B$6:$B$257,"&lt;="&amp;$B269)</f>
        <v>0.34</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0.97</v>
      </c>
      <c r="KF269" s="4">
        <f>SUMIFS('Aceite Virgen'!KF$6:KF$257,'Aceite Virgen'!$A$6:$A$257,"&gt;="&amp;$A269,'Aceite Virgen'!$B$6:$B$257,"&lt;="&amp;$B269)</f>
        <v>0</v>
      </c>
      <c r="KG269" s="4">
        <f>SUMIFS('Aceite Virgen'!KG$6:KG$257,'Aceite Virgen'!$A$6:$A$257,"&gt;="&amp;$A269,'Aceite Virgen'!$B$6:$B$257,"&lt;="&amp;$B269)</f>
        <v>1.58</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0.26</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1.62</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0.21</v>
      </c>
      <c r="NL269" s="4">
        <f>SUMIFS('Aceite Virgen'!NL$6:NL$257,'Aceite Virgen'!$A$6:$A$257,"&gt;="&amp;$A269,'Aceite Virgen'!$B$6:$B$257,"&lt;="&amp;$B269)</f>
        <v>0</v>
      </c>
      <c r="NM269" s="4">
        <f>SUMIFS('Aceite Virgen'!NM$6:NM$257,'Aceite Virgen'!$A$6:$A$257,"&gt;="&amp;$A269,'Aceite Virgen'!$B$6:$B$257,"&lt;="&amp;$B269)</f>
        <v>0.33</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0.47</v>
      </c>
      <c r="PP269" s="4">
        <f>SUMIFS('Aceite Virgen'!PP$6:PP$257,'Aceite Virgen'!$A$6:$A$257,"&gt;="&amp;$A269,'Aceite Virgen'!$B$6:$B$257,"&lt;="&amp;$B269)</f>
        <v>0</v>
      </c>
      <c r="PQ269" s="4">
        <f>SUMIFS('Aceite Virgen'!PQ$6:PQ$257,'Aceite Virgen'!$A$6:$A$257,"&gt;="&amp;$A269,'Aceite Virgen'!$B$6:$B$257,"&lt;="&amp;$B269)</f>
        <v>0.84</v>
      </c>
      <c r="PR269" s="4">
        <f>SUMIFS('Aceite Virgen'!PR$6:PR$257,'Aceite Virgen'!$A$6:$A$257,"&gt;="&amp;$A269,'Aceite Virgen'!$B$6:$B$257,"&lt;="&amp;$B269)</f>
        <v>0</v>
      </c>
      <c r="PV269" s="4">
        <f>SUMIFS('Aceite Virgen'!PV$6:PV$257,'Aceite Virgen'!$A$6:$A$257,"&gt;="&amp;$A269,'Aceite Virgen'!$B$6:$B$257,"&lt;="&amp;$B269)</f>
        <v>0.31</v>
      </c>
      <c r="PW269" s="4">
        <f>SUMIFS('Aceite Virgen'!PW$6:PW$257,'Aceite Virgen'!$A$6:$A$257,"&gt;="&amp;$A269,'Aceite Virgen'!$B$6:$B$257,"&lt;="&amp;$B269)</f>
        <v>0</v>
      </c>
      <c r="PX269" s="4">
        <f>SUMIFS('Aceite Virgen'!PX$6:PX$257,'Aceite Virgen'!$A$6:$A$257,"&gt;="&amp;$A269,'Aceite Virgen'!$B$6:$B$257,"&lt;="&amp;$B269)</f>
        <v>0.54</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0.61</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0.51</v>
      </c>
      <c r="RT269" s="4">
        <f>SUMIFS('Aceite Virgen'!RT$6:RT$257,'Aceite Virgen'!$A$6:$A$257,"&gt;="&amp;$A269,'Aceite Virgen'!$B$6:$B$257,"&lt;="&amp;$B269)</f>
        <v>0</v>
      </c>
      <c r="RU269" s="4">
        <f>SUMIFS('Aceite Virgen'!RU$6:RU$257,'Aceite Virgen'!$A$6:$A$257,"&gt;="&amp;$A269,'Aceite Virgen'!$B$6:$B$257,"&lt;="&amp;$B269)</f>
        <v>0.8</v>
      </c>
      <c r="RV269" s="4">
        <f>SUMIFS('Aceite Virgen'!RV$6:RV$257,'Aceite Virgen'!$A$6:$A$257,"&gt;="&amp;$A269,'Aceite Virgen'!$B$6:$B$257,"&lt;="&amp;$B269)</f>
        <v>0</v>
      </c>
      <c r="RZ269" s="69">
        <f>SUMIFS('Aceite Virgen'!RZ$6:RZ$257,'Aceite Virgen'!$A$6:$A$257,"&gt;="&amp;$A269,'Aceite Virgen'!$B$6:$B$257,"&lt;="&amp;$B269)</f>
        <v>0.28999999999999998</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1.5</v>
      </c>
      <c r="SG269" s="69">
        <f>SUMIFS('Aceite Virgen'!SG$6:SG$257,'Aceite Virgen'!$A$6:$A$257,"&gt;="&amp;$A269,'Aceite Virgen'!$B$6:$B$257,"&lt;="&amp;$B269)</f>
        <v>0.57999999999999996</v>
      </c>
      <c r="SH269" s="4">
        <f>SUMIFS('Aceite Virgen'!SH$6:SH$257,'Aceite Virgen'!$A$6:$A$257,"&gt;="&amp;$A269,'Aceite Virgen'!$B$6:$B$257,"&lt;="&amp;$B269)</f>
        <v>6.4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1.57</v>
      </c>
      <c r="SO269" s="4">
        <f>SUMIFS('Aceite Virgen'!SO$6:SO$257,'Aceite Virgen'!$A$6:$A$257,"&gt;="&amp;$A269,'Aceite Virgen'!$B$6:$B$257,"&lt;="&amp;$B269)</f>
        <v>0</v>
      </c>
      <c r="SP269" s="4">
        <f>SUMIFS('Aceite Virgen'!SP$6:SP$257,'Aceite Virgen'!$A$6:$A$257,"&gt;="&amp;$A269,'Aceite Virgen'!$B$6:$B$257,"&lt;="&amp;$B269)</f>
        <v>1.58</v>
      </c>
      <c r="SQ269" s="4">
        <f>SUMIFS('Aceite Virgen'!SQ$6:SQ$257,'Aceite Virgen'!$A$6:$A$257,"&gt;="&amp;$A269,'Aceite Virgen'!$B$6:$B$257,"&lt;="&amp;$B269)</f>
        <v>0</v>
      </c>
      <c r="SU269" s="69">
        <f>SUMIFS('Aceite Virgen'!SU$6:SU$257,'Aceite Virgen'!$A$6:$A$257,"&gt;="&amp;$A269,'Aceite Virgen'!$B$6:$B$257,"&lt;="&amp;$B269)</f>
        <v>15.97</v>
      </c>
      <c r="SV269" s="4">
        <f>SUMIFS('Aceite Virgen'!SV$6:SV$257,'Aceite Virgen'!$A$6:$A$257,"&gt;="&amp;$A269,'Aceite Virgen'!$B$6:$B$257,"&lt;="&amp;$B269)</f>
        <v>2</v>
      </c>
      <c r="SW269" s="4">
        <f>SUMIFS('Aceite Virgen'!SW$6:SW$257,'Aceite Virgen'!$A$6:$A$257,"&gt;="&amp;$A269,'Aceite Virgen'!$B$6:$B$257,"&lt;="&amp;$B269)</f>
        <v>15.96</v>
      </c>
      <c r="SX269" s="4">
        <f>SUMIFS('Aceite Virgen'!SX$6:SX$257,'Aceite Virgen'!$A$6:$A$257,"&gt;="&amp;$A269,'Aceite Virgen'!$B$6:$B$257,"&lt;="&amp;$B269)</f>
        <v>32.25</v>
      </c>
      <c r="TB269" s="69">
        <f>SUMIFS('Aceite Virgen'!TB$6:TB$257,'Aceite Virgen'!$A$6:$A$257,"&gt;="&amp;$A269,'Aceite Virgen'!$B$6:$B$257,"&lt;="&amp;$B269)</f>
        <v>19.990000000000002</v>
      </c>
      <c r="TC269" s="4">
        <f>SUMIFS('Aceite Virgen'!TC$6:TC$257,'Aceite Virgen'!$A$6:$A$257,"&gt;="&amp;$A269,'Aceite Virgen'!$B$6:$B$257,"&lt;="&amp;$B269)</f>
        <v>14.2</v>
      </c>
      <c r="TD269" s="4">
        <f>SUMIFS('Aceite Virgen'!TD$6:TD$257,'Aceite Virgen'!$A$6:$A$257,"&gt;="&amp;$A269,'Aceite Virgen'!$B$6:$B$257,"&lt;="&amp;$B269)</f>
        <v>19.2</v>
      </c>
      <c r="TE269" s="4">
        <f>SUMIFS('Aceite Virgen'!TE$6:TE$257,'Aceite Virgen'!$A$6:$A$257,"&gt;="&amp;$A269,'Aceite Virgen'!$B$6:$B$257,"&lt;="&amp;$B269)</f>
        <v>30.21</v>
      </c>
      <c r="TI269" s="69">
        <f>SUMIFS('Aceite Virgen'!TI$6:TI$257,'Aceite Virgen'!$A$6:$A$257,"&gt;="&amp;$A269,'Aceite Virgen'!$B$6:$B$257,"&lt;="&amp;$B269)</f>
        <v>6.82</v>
      </c>
      <c r="TJ269" s="4">
        <f>SUMIFS('Aceite Virgen'!TJ$6:TJ$257,'Aceite Virgen'!$A$6:$A$257,"&gt;="&amp;$A269,'Aceite Virgen'!$B$6:$B$257,"&lt;="&amp;$B269)</f>
        <v>3.75</v>
      </c>
      <c r="TK269" s="4">
        <f>SUMIFS('Aceite Virgen'!TK$6:TK$257,'Aceite Virgen'!$A$6:$A$257,"&gt;="&amp;$A269,'Aceite Virgen'!$B$6:$B$257,"&lt;="&amp;$B269)</f>
        <v>9.2200000000000006</v>
      </c>
      <c r="TL269" s="4">
        <f>SUMIFS('Aceite Virgen'!TL$6:TL$257,'Aceite Virgen'!$A$6:$A$257,"&gt;="&amp;$A269,'Aceite Virgen'!$B$6:$B$257,"&lt;="&amp;$B269)</f>
        <v>4.47</v>
      </c>
      <c r="TP269" s="69">
        <f>SUMIFS('Aceite Virgen'!TP$6:TP$257,'Aceite Virgen'!$A$6:$A$257,"&gt;="&amp;$A269,'Aceite Virgen'!$B$6:$B$257,"&lt;="&amp;$B269)</f>
        <v>2.46</v>
      </c>
      <c r="TQ269" s="4">
        <f>SUMIFS('Aceite Virgen'!TQ$6:TQ$257,'Aceite Virgen'!$A$6:$A$257,"&gt;="&amp;$A269,'Aceite Virgen'!$B$6:$B$257,"&lt;="&amp;$B269)</f>
        <v>0</v>
      </c>
      <c r="TR269" s="4">
        <f>SUMIFS('Aceite Virgen'!TR$6:TR$257,'Aceite Virgen'!$A$6:$A$257,"&gt;="&amp;$A269,'Aceite Virgen'!$B$6:$B$257,"&lt;="&amp;$B269)</f>
        <v>2.66</v>
      </c>
      <c r="TS269" s="4">
        <f>SUMIFS('Aceite Virgen'!TS$6:TS$257,'Aceite Virgen'!$A$6:$A$257,"&gt;="&amp;$A269,'Aceite Virgen'!$B$6:$B$257,"&lt;="&amp;$B269)</f>
        <v>4.43</v>
      </c>
      <c r="TW269" s="69">
        <f>SUMIFS('Aceite Virgen'!TW$6:TW$257,'Aceite Virgen'!$A$6:$A$257,"&gt;="&amp;$A269,'Aceite Virgen'!$B$6:$B$257,"&lt;="&amp;$B269)</f>
        <v>0.6399999999999999</v>
      </c>
      <c r="TX269" s="4">
        <f>SUMIFS('Aceite Virgen'!TX$6:TX$257,'Aceite Virgen'!$A$6:$A$257,"&gt;="&amp;$A269,'Aceite Virgen'!$B$6:$B$257,"&lt;="&amp;$B269)</f>
        <v>0</v>
      </c>
      <c r="TY269" s="4">
        <f>SUMIFS('Aceite Virgen'!TY$6:TY$257,'Aceite Virgen'!$A$6:$A$257,"&gt;="&amp;$A269,'Aceite Virgen'!$B$6:$B$257,"&lt;="&amp;$B269)</f>
        <v>0.99</v>
      </c>
      <c r="TZ269" s="4">
        <f>SUMIFS('Aceite Virgen'!TZ$6:TZ$257,'Aceite Virgen'!$A$6:$A$257,"&gt;="&amp;$A269,'Aceite Virgen'!$B$6:$B$257,"&lt;="&amp;$B269)</f>
        <v>0</v>
      </c>
      <c r="UD269" s="69">
        <f>SUMIFS('Aceite Virgen'!UD$6:UD$257,'Aceite Virgen'!$A$6:$A$257,"&gt;="&amp;$A269,'Aceite Virgen'!$B$6:$B$257,"&lt;="&amp;$B269)</f>
        <v>0.52</v>
      </c>
      <c r="UE269" s="4">
        <f>SUMIFS('Aceite Virgen'!UE$6:UE$257,'Aceite Virgen'!$A$6:$A$257,"&gt;="&amp;$A269,'Aceite Virgen'!$B$6:$B$257,"&lt;="&amp;$B269)</f>
        <v>3.5999999999999996</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0.34</v>
      </c>
      <c r="UL269" s="4">
        <f>SUMIFS('Aceite Virgen'!UL$6:UL$257,'Aceite Virgen'!$A$6:$A$257,"&gt;="&amp;$A269,'Aceite Virgen'!$B$6:$B$257,"&lt;="&amp;$B269)</f>
        <v>0.66</v>
      </c>
      <c r="UM269" s="4">
        <f>SUMIFS('Aceite Virgen'!UM$6:UM$257,'Aceite Virgen'!$A$6:$A$257,"&gt;="&amp;$A269,'Aceite Virgen'!$B$6:$B$257,"&lt;="&amp;$B269)</f>
        <v>0.4</v>
      </c>
      <c r="UN269" s="4">
        <f>SUMIFS('Aceite Virgen'!UN$6:UN$257,'Aceite Virgen'!$A$6:$A$257,"&gt;="&amp;$A269,'Aceite Virgen'!$B$6:$B$257,"&lt;="&amp;$B269)</f>
        <v>0</v>
      </c>
      <c r="UR269" s="69">
        <f>SUMIFS('Aceite Virgen'!UR$6:UR$257,'Aceite Virgen'!$A$6:$A$257,"&gt;="&amp;$A269,'Aceite Virgen'!$B$6:$B$257,"&lt;="&amp;$B269)</f>
        <v>0.45</v>
      </c>
      <c r="US269" s="4">
        <f>SUMIFS('Aceite Virgen'!US$6:US$257,'Aceite Virgen'!$A$6:$A$257,"&gt;="&amp;$A269,'Aceite Virgen'!$B$6:$B$257,"&lt;="&amp;$B269)</f>
        <v>0</v>
      </c>
      <c r="UT269" s="4">
        <f>SUMIFS('Aceite Virgen'!UT$6:UT$257,'Aceite Virgen'!$A$6:$A$257,"&gt;="&amp;$A269,'Aceite Virgen'!$B$6:$B$257,"&lt;="&amp;$B269)</f>
        <v>0.44</v>
      </c>
      <c r="UU269" s="4">
        <f>SUMIFS('Aceite Virgen'!UU$6:UU$257,'Aceite Virgen'!$A$6:$A$257,"&gt;="&amp;$A269,'Aceite Virgen'!$B$6:$B$257,"&lt;="&amp;$B269)</f>
        <v>1.35</v>
      </c>
      <c r="UY269" s="69">
        <f>SUMIFS('Aceite Virgen'!UY$6:UY$257,'Aceite Virgen'!$A$6:$A$257,"&gt;="&amp;$A269,'Aceite Virgen'!$B$6:$B$257,"&lt;="&amp;$B269)</f>
        <v>1.52</v>
      </c>
      <c r="UZ269" s="4">
        <f>SUMIFS('Aceite Virgen'!UZ$6:UZ$257,'Aceite Virgen'!$A$6:$A$257,"&gt;="&amp;$A269,'Aceite Virgen'!$B$6:$B$257,"&lt;="&amp;$B269)</f>
        <v>3.5</v>
      </c>
      <c r="VA269" s="4">
        <f>SUMIFS('Aceite Virgen'!VA$6:VA$257,'Aceite Virgen'!$A$6:$A$257,"&gt;="&amp;$A269,'Aceite Virgen'!$B$6:$B$257,"&lt;="&amp;$B269)</f>
        <v>1.17</v>
      </c>
      <c r="VB269" s="4">
        <f>SUMIFS('Aceite Virgen'!VB$6:VB$257,'Aceite Virgen'!$A$6:$A$257,"&gt;="&amp;$A269,'Aceite Virgen'!$B$6:$B$257,"&lt;="&amp;$B269)</f>
        <v>0.93</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0.37</v>
      </c>
      <c r="VN269" s="4">
        <f>SUMIFS('Aceite Virgen'!VN$6:VN$257,'Aceite Virgen'!$A$6:$A$257,"&gt;="&amp;$A269,'Aceite Virgen'!$B$6:$B$257,"&lt;="&amp;$B269)</f>
        <v>0</v>
      </c>
      <c r="VO269" s="4">
        <f>SUMIFS('Aceite Virgen'!VO$6:VO$257,'Aceite Virgen'!$A$6:$A$257,"&gt;="&amp;$A269,'Aceite Virgen'!$B$6:$B$257,"&lt;="&amp;$B269)</f>
        <v>0.62</v>
      </c>
      <c r="VP269" s="4">
        <f>SUMIFS('Aceite Virgen'!VP$6:VP$257,'Aceite Virgen'!$A$6:$A$257,"&gt;="&amp;$A269,'Aceite Virgen'!$B$6:$B$257,"&lt;="&amp;$B269)</f>
        <v>0</v>
      </c>
      <c r="VT269" s="69">
        <f>SUMIFS('Aceite Virgen'!VT$6:VT$257,'Aceite Virgen'!$A$6:$A$257,"&gt;="&amp;$A269,'Aceite Virgen'!$B$6:$B$257,"&lt;="&amp;$B269)</f>
        <v>1.5</v>
      </c>
      <c r="VU269" s="4">
        <f>SUMIFS('Aceite Virgen'!VU$6:VU$257,'Aceite Virgen'!$A$6:$A$257,"&gt;="&amp;$A269,'Aceite Virgen'!$B$6:$B$257,"&lt;="&amp;$B269)</f>
        <v>3.4000000000000004</v>
      </c>
      <c r="VV269" s="4">
        <f>SUMIFS('Aceite Virgen'!VV$6:VV$257,'Aceite Virgen'!$A$6:$A$257,"&gt;="&amp;$A269,'Aceite Virgen'!$B$6:$B$257,"&lt;="&amp;$B269)</f>
        <v>1.46</v>
      </c>
      <c r="VW269" s="4">
        <f>SUMIFS('Aceite Virgen'!VW$6:VW$257,'Aceite Virgen'!$A$6:$A$257,"&gt;="&amp;$A269,'Aceite Virgen'!$B$6:$B$257,"&lt;="&amp;$B269)</f>
        <v>0</v>
      </c>
      <c r="WA269" s="69">
        <f>SUMIFS('Aceite Virgen'!WA$6:WA$257,'Aceite Virgen'!$A$6:$A$257,"&gt;="&amp;$A269,'Aceite Virgen'!$B$6:$B$257,"&lt;="&amp;$B269)</f>
        <v>1.43</v>
      </c>
      <c r="WB269" s="4">
        <f>SUMIFS('Aceite Virgen'!WB$6:WB$257,'Aceite Virgen'!$A$6:$A$257,"&gt;="&amp;$A269,'Aceite Virgen'!$B$6:$B$257,"&lt;="&amp;$B269)</f>
        <v>11.71</v>
      </c>
      <c r="WC269" s="4">
        <f>SUMIFS('Aceite Virgen'!WC$6:WC$257,'Aceite Virgen'!$A$6:$A$257,"&gt;="&amp;$A269,'Aceite Virgen'!$B$6:$B$257,"&lt;="&amp;$B269)</f>
        <v>0.25</v>
      </c>
      <c r="WD269" s="4">
        <f>SUMIFS('Aceite Virgen'!WD$6:WD$257,'Aceite Virgen'!$A$6:$A$257,"&gt;="&amp;$A269,'Aceite Virgen'!$B$6:$B$257,"&lt;="&amp;$B269)</f>
        <v>0</v>
      </c>
      <c r="WH269" s="69">
        <f>SUMIFS('Aceite Virgen'!WH$6:WH$257,'Aceite Virgen'!$A$6:$A$257,"&gt;="&amp;$A269,'Aceite Virgen'!$B$6:$B$257,"&lt;="&amp;$B269)</f>
        <v>0.74</v>
      </c>
      <c r="WI269" s="4">
        <f>SUMIFS('Aceite Virgen'!WI$6:WI$257,'Aceite Virgen'!$A$6:$A$257,"&gt;="&amp;$A269,'Aceite Virgen'!$B$6:$B$257,"&lt;="&amp;$B269)</f>
        <v>5.96</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0.83000000000000007</v>
      </c>
      <c r="WP269" s="4">
        <f>SUMIFS('Aceite Virgen'!WP$6:WP$257,'Aceite Virgen'!$A$6:$A$257,"&gt;="&amp;$A269,'Aceite Virgen'!$B$6:$B$257,"&lt;="&amp;$B269)</f>
        <v>1.5699999999999998</v>
      </c>
      <c r="WQ269" s="4">
        <f>SUMIFS('Aceite Virgen'!WQ$6:WQ$257,'Aceite Virgen'!$A$6:$A$257,"&gt;="&amp;$A269,'Aceite Virgen'!$B$6:$B$257,"&lt;="&amp;$B269)</f>
        <v>0.8</v>
      </c>
      <c r="WR269" s="4">
        <f>SUMIFS('Aceite Virgen'!WR$6:WR$257,'Aceite Virgen'!$A$6:$A$257,"&gt;="&amp;$A269,'Aceite Virgen'!$B$6:$B$257,"&lt;="&amp;$B269)</f>
        <v>0</v>
      </c>
      <c r="WV269" s="69">
        <f>SUMIFS('Aceite Virgen'!WV$6:WV$257,'Aceite Virgen'!$A$6:$A$257,"&gt;="&amp;$A269,'Aceite Virgen'!$B$6:$B$257,"&lt;="&amp;$B269)</f>
        <v>1.4</v>
      </c>
      <c r="WW269" s="4">
        <f>SUMIFS('Aceite Virgen'!WW$6:WW$257,'Aceite Virgen'!$A$6:$A$257,"&gt;="&amp;$A269,'Aceite Virgen'!$B$6:$B$257,"&lt;="&amp;$B269)</f>
        <v>5.83</v>
      </c>
      <c r="WX269" s="4">
        <f>SUMIFS('Aceite Virgen'!WX$6:WX$257,'Aceite Virgen'!$A$6:$A$257,"&gt;="&amp;$A269,'Aceite Virgen'!$B$6:$B$257,"&lt;="&amp;$B269)</f>
        <v>0.82</v>
      </c>
      <c r="WY269" s="4">
        <f>SUMIFS('Aceite Virgen'!WY$6:WY$257,'Aceite Virgen'!$A$6:$A$257,"&gt;="&amp;$A269,'Aceite Virgen'!$B$6:$B$257,"&lt;="&amp;$B269)</f>
        <v>0</v>
      </c>
      <c r="XC269" s="69">
        <f>SUMIFS('Aceite Virgen'!XC$6:XC$257,'Aceite Virgen'!$A$6:$A$257,"&gt;="&amp;$A269,'Aceite Virgen'!$B$6:$B$257,"&lt;="&amp;$B269)</f>
        <v>1.56</v>
      </c>
      <c r="XD269" s="4">
        <f>SUMIFS('Aceite Virgen'!XD$6:XD$257,'Aceite Virgen'!$A$6:$A$257,"&gt;="&amp;$A269,'Aceite Virgen'!$B$6:$B$257,"&lt;="&amp;$B269)</f>
        <v>4</v>
      </c>
      <c r="XE269" s="4">
        <f>SUMIFS('Aceite Virgen'!XE$6:XE$257,'Aceite Virgen'!$A$6:$A$257,"&gt;="&amp;$A269,'Aceite Virgen'!$B$6:$B$257,"&lt;="&amp;$B269)</f>
        <v>0</v>
      </c>
      <c r="XF269" s="4">
        <f>SUMIFS('Aceite Virgen'!XF$6:XF$257,'Aceite Virgen'!$A$6:$A$257,"&gt;="&amp;$A269,'Aceite Virgen'!$B$6:$B$257,"&lt;="&amp;$B269)</f>
        <v>4.49</v>
      </c>
      <c r="XJ269" s="69">
        <f>SUMIFS('Aceite Virgen'!XJ$6:XJ$257,'Aceite Virgen'!$A$6:$A$257,"&gt;="&amp;$A269,'Aceite Virgen'!$B$6:$B$257,"&lt;="&amp;$B269)</f>
        <v>3.88</v>
      </c>
      <c r="XK269" s="4">
        <f>SUMIFS('Aceite Virgen'!XK$6:XK$257,'Aceite Virgen'!$A$6:$A$257,"&gt;="&amp;$A269,'Aceite Virgen'!$B$6:$B$257,"&lt;="&amp;$B269)</f>
        <v>1.4</v>
      </c>
      <c r="XL269" s="4">
        <f>SUMIFS('Aceite Virgen'!XL$6:XL$257,'Aceite Virgen'!$A$6:$A$257,"&gt;="&amp;$A269,'Aceite Virgen'!$B$6:$B$257,"&lt;="&amp;$B269)</f>
        <v>0.75</v>
      </c>
      <c r="XM269" s="4">
        <f>SUMIFS('Aceite Virgen'!XM$6:XM$257,'Aceite Virgen'!$A$6:$A$257,"&gt;="&amp;$A269,'Aceite Virgen'!$B$6:$B$257,"&lt;="&amp;$B269)</f>
        <v>15.59</v>
      </c>
      <c r="XQ269" s="69">
        <f>SUMIFS('Aceite Virgen'!XQ$6:XQ$257,'Aceite Virgen'!$A$6:$A$257,"&gt;="&amp;$A269,'Aceite Virgen'!$B$6:$B$257,"&lt;="&amp;$B269)</f>
        <v>4.75</v>
      </c>
      <c r="XR269" s="4">
        <f>SUMIFS('Aceite Virgen'!XR$6:XR$257,'Aceite Virgen'!$A$6:$A$257,"&gt;="&amp;$A269,'Aceite Virgen'!$B$6:$B$257,"&lt;="&amp;$B269)</f>
        <v>10.56</v>
      </c>
      <c r="XS269" s="4">
        <f>SUMIFS('Aceite Virgen'!XS$6:XS$257,'Aceite Virgen'!$A$6:$A$257,"&gt;="&amp;$A269,'Aceite Virgen'!$B$6:$B$257,"&lt;="&amp;$B269)</f>
        <v>4.3</v>
      </c>
      <c r="XT269" s="4">
        <f>SUMIFS('Aceite Virgen'!XT$6:XT$257,'Aceite Virgen'!$A$6:$A$257,"&gt;="&amp;$A269,'Aceite Virgen'!$B$6:$B$257,"&lt;="&amp;$B269)</f>
        <v>0</v>
      </c>
    </row>
    <row r="270" spans="1:644" x14ac:dyDescent="0.25">
      <c r="A270" s="9">
        <f>'TAM Aceite Virgen'!B18</f>
        <v>6.6</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0.05</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0.08</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0.22</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0.35</v>
      </c>
      <c r="EA270" s="4">
        <f>SUMIFS('Aceite Virgen'!EA$6:EA$257,'Aceite Virgen'!$A$6:$A$257,"&gt;="&amp;$A270,'Aceite Virgen'!$B$6:$B$257,"&lt;="&amp;$B270)</f>
        <v>0</v>
      </c>
      <c r="EB270" s="4">
        <f>SUMIFS('Aceite Virgen'!EB$6:EB$257,'Aceite Virgen'!$A$6:$A$257,"&gt;="&amp;$A270,'Aceite Virgen'!$B$6:$B$257,"&lt;="&amp;$B270)</f>
        <v>0.49</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0.63</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0.96000000000000008</v>
      </c>
      <c r="JK270" s="4">
        <f>SUMIFS('Aceite Virgen'!JK$6:JK$257,'Aceite Virgen'!$A$6:$A$257,"&gt;="&amp;$A270,'Aceite Virgen'!$B$6:$B$257,"&lt;="&amp;$B270)</f>
        <v>0</v>
      </c>
      <c r="JL270" s="4">
        <f>SUMIFS('Aceite Virgen'!JL$6:JL$257,'Aceite Virgen'!$A$6:$A$257,"&gt;="&amp;$A270,'Aceite Virgen'!$B$6:$B$257,"&lt;="&amp;$B270)</f>
        <v>1.43</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0.2</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3.73</v>
      </c>
      <c r="QK270" s="4">
        <f>SUMIFS('Aceite Virgen'!QK$6:QK$257,'Aceite Virgen'!$A$6:$A$257,"&gt;="&amp;$A270,'Aceite Virgen'!$B$6:$B$257,"&lt;="&amp;$B270)</f>
        <v>5.07</v>
      </c>
      <c r="QL270" s="4">
        <f>SUMIFS('Aceite Virgen'!QL$6:QL$257,'Aceite Virgen'!$A$6:$A$257,"&gt;="&amp;$A270,'Aceite Virgen'!$B$6:$B$257,"&lt;="&amp;$B270)</f>
        <v>4.37</v>
      </c>
      <c r="QM270" s="4">
        <f>SUMIFS('Aceite Virgen'!QM$6:QM$257,'Aceite Virgen'!$A$6:$A$257,"&gt;="&amp;$A270,'Aceite Virgen'!$B$6:$B$257,"&lt;="&amp;$B270)</f>
        <v>0.97</v>
      </c>
      <c r="QQ270" s="4">
        <f>SUMIFS('Aceite Virgen'!QQ$6:QQ$257,'Aceite Virgen'!$A$6:$A$257,"&gt;="&amp;$A270,'Aceite Virgen'!$B$6:$B$257,"&lt;="&amp;$B270)</f>
        <v>1.45</v>
      </c>
      <c r="QR270" s="4">
        <f>SUMIFS('Aceite Virgen'!QR$6:QR$257,'Aceite Virgen'!$A$6:$A$257,"&gt;="&amp;$A270,'Aceite Virgen'!$B$6:$B$257,"&lt;="&amp;$B270)</f>
        <v>8.75</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1.8</v>
      </c>
      <c r="RM270" s="4">
        <f>SUMIFS('Aceite Virgen'!RM$6:RM$257,'Aceite Virgen'!$A$6:$A$257,"&gt;="&amp;$A270,'Aceite Virgen'!$B$6:$B$257,"&lt;="&amp;$B270)</f>
        <v>0</v>
      </c>
      <c r="RN270" s="4">
        <f>SUMIFS('Aceite Virgen'!RN$6:RN$257,'Aceite Virgen'!$A$6:$A$257,"&gt;="&amp;$A270,'Aceite Virgen'!$B$6:$B$257,"&lt;="&amp;$B270)</f>
        <v>0.81</v>
      </c>
      <c r="RO270" s="4">
        <f>SUMIFS('Aceite Virgen'!RO$6:RO$257,'Aceite Virgen'!$A$6:$A$257,"&gt;="&amp;$A270,'Aceite Virgen'!$B$6:$B$257,"&lt;="&amp;$B270)</f>
        <v>5.34</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17.400000000000002</v>
      </c>
      <c r="SV270" s="4">
        <f>SUMIFS('Aceite Virgen'!SV$6:SV$257,'Aceite Virgen'!$A$6:$A$257,"&gt;="&amp;$A270,'Aceite Virgen'!$B$6:$B$257,"&lt;="&amp;$B270)</f>
        <v>3.5300000000000002</v>
      </c>
      <c r="SW270" s="4">
        <f>SUMIFS('Aceite Virgen'!SW$6:SW$257,'Aceite Virgen'!$A$6:$A$257,"&gt;="&amp;$A270,'Aceite Virgen'!$B$6:$B$257,"&lt;="&amp;$B270)</f>
        <v>24.83</v>
      </c>
      <c r="SX270" s="4">
        <f>SUMIFS('Aceite Virgen'!SX$6:SX$257,'Aceite Virgen'!$A$6:$A$257,"&gt;="&amp;$A270,'Aceite Virgen'!$B$6:$B$257,"&lt;="&amp;$B270)</f>
        <v>5.92</v>
      </c>
      <c r="TB270" s="69">
        <f>SUMIFS('Aceite Virgen'!TB$6:TB$257,'Aceite Virgen'!$A$6:$A$257,"&gt;="&amp;$A270,'Aceite Virgen'!$B$6:$B$257,"&lt;="&amp;$B270)</f>
        <v>8.98</v>
      </c>
      <c r="TC270" s="4">
        <f>SUMIFS('Aceite Virgen'!TC$6:TC$257,'Aceite Virgen'!$A$6:$A$257,"&gt;="&amp;$A270,'Aceite Virgen'!$B$6:$B$257,"&lt;="&amp;$B270)</f>
        <v>9.36</v>
      </c>
      <c r="TD270" s="4">
        <f>SUMIFS('Aceite Virgen'!TD$6:TD$257,'Aceite Virgen'!$A$6:$A$257,"&gt;="&amp;$A270,'Aceite Virgen'!$B$6:$B$257,"&lt;="&amp;$B270)</f>
        <v>11.51</v>
      </c>
      <c r="TE270" s="4">
        <f>SUMIFS('Aceite Virgen'!TE$6:TE$257,'Aceite Virgen'!$A$6:$A$257,"&gt;="&amp;$A270,'Aceite Virgen'!$B$6:$B$257,"&lt;="&amp;$B270)</f>
        <v>0.71</v>
      </c>
      <c r="TI270" s="69">
        <f>SUMIFS('Aceite Virgen'!TI$6:TI$257,'Aceite Virgen'!$A$6:$A$257,"&gt;="&amp;$A270,'Aceite Virgen'!$B$6:$B$257,"&lt;="&amp;$B270)</f>
        <v>4.2</v>
      </c>
      <c r="TJ270" s="4">
        <f>SUMIFS('Aceite Virgen'!TJ$6:TJ$257,'Aceite Virgen'!$A$6:$A$257,"&gt;="&amp;$A270,'Aceite Virgen'!$B$6:$B$257,"&lt;="&amp;$B270)</f>
        <v>18.8</v>
      </c>
      <c r="TK270" s="4">
        <f>SUMIFS('Aceite Virgen'!TK$6:TK$257,'Aceite Virgen'!$A$6:$A$257,"&gt;="&amp;$A270,'Aceite Virgen'!$B$6:$B$257,"&lt;="&amp;$B270)</f>
        <v>0.18</v>
      </c>
      <c r="TL270" s="4">
        <f>SUMIFS('Aceite Virgen'!TL$6:TL$257,'Aceite Virgen'!$A$6:$A$257,"&gt;="&amp;$A270,'Aceite Virgen'!$B$6:$B$257,"&lt;="&amp;$B270)</f>
        <v>0</v>
      </c>
      <c r="TP270" s="69">
        <f>SUMIFS('Aceite Virgen'!TP$6:TP$257,'Aceite Virgen'!$A$6:$A$257,"&gt;="&amp;$A270,'Aceite Virgen'!$B$6:$B$257,"&lt;="&amp;$B270)</f>
        <v>3.95</v>
      </c>
      <c r="TQ270" s="4">
        <f>SUMIFS('Aceite Virgen'!TQ$6:TQ$257,'Aceite Virgen'!$A$6:$A$257,"&gt;="&amp;$A270,'Aceite Virgen'!$B$6:$B$257,"&lt;="&amp;$B270)</f>
        <v>15.6</v>
      </c>
      <c r="TR270" s="4">
        <f>SUMIFS('Aceite Virgen'!TR$6:TR$257,'Aceite Virgen'!$A$6:$A$257,"&gt;="&amp;$A270,'Aceite Virgen'!$B$6:$B$257,"&lt;="&amp;$B270)</f>
        <v>0.56999999999999995</v>
      </c>
      <c r="TS270" s="4">
        <f>SUMIFS('Aceite Virgen'!TS$6:TS$257,'Aceite Virgen'!$A$6:$A$257,"&gt;="&amp;$A270,'Aceite Virgen'!$B$6:$B$257,"&lt;="&amp;$B270)</f>
        <v>6.0699999999999994</v>
      </c>
      <c r="TW270" s="69">
        <f>SUMIFS('Aceite Virgen'!TW$6:TW$257,'Aceite Virgen'!$A$6:$A$257,"&gt;="&amp;$A270,'Aceite Virgen'!$B$6:$B$257,"&lt;="&amp;$B270)</f>
        <v>2.04</v>
      </c>
      <c r="TX270" s="4">
        <f>SUMIFS('Aceite Virgen'!TX$6:TX$257,'Aceite Virgen'!$A$6:$A$257,"&gt;="&amp;$A270,'Aceite Virgen'!$B$6:$B$257,"&lt;="&amp;$B270)</f>
        <v>3.3</v>
      </c>
      <c r="TY270" s="4">
        <f>SUMIFS('Aceite Virgen'!TY$6:TY$257,'Aceite Virgen'!$A$6:$A$257,"&gt;="&amp;$A270,'Aceite Virgen'!$B$6:$B$257,"&lt;="&amp;$B270)</f>
        <v>1.67</v>
      </c>
      <c r="TZ270" s="4">
        <f>SUMIFS('Aceite Virgen'!TZ$6:TZ$257,'Aceite Virgen'!$A$6:$A$257,"&gt;="&amp;$A270,'Aceite Virgen'!$B$6:$B$257,"&lt;="&amp;$B270)</f>
        <v>2.66</v>
      </c>
      <c r="UD270" s="69">
        <f>SUMIFS('Aceite Virgen'!UD$6:UD$257,'Aceite Virgen'!$A$6:$A$257,"&gt;="&amp;$A270,'Aceite Virgen'!$B$6:$B$257,"&lt;="&amp;$B270)</f>
        <v>0.71</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4.0199999999999996</v>
      </c>
      <c r="UK270" s="69">
        <f>SUMIFS('Aceite Virgen'!UK$6:UK$257,'Aceite Virgen'!$A$6:$A$257,"&gt;="&amp;$A270,'Aceite Virgen'!$B$6:$B$257,"&lt;="&amp;$B270)</f>
        <v>1.1000000000000001</v>
      </c>
      <c r="UL270" s="4">
        <f>SUMIFS('Aceite Virgen'!UL$6:UL$257,'Aceite Virgen'!$A$6:$A$257,"&gt;="&amp;$A270,'Aceite Virgen'!$B$6:$B$257,"&lt;="&amp;$B270)</f>
        <v>1.27</v>
      </c>
      <c r="UM270" s="4">
        <f>SUMIFS('Aceite Virgen'!UM$6:UM$257,'Aceite Virgen'!$A$6:$A$257,"&gt;="&amp;$A270,'Aceite Virgen'!$B$6:$B$257,"&lt;="&amp;$B270)</f>
        <v>0.56999999999999995</v>
      </c>
      <c r="UN270" s="4">
        <f>SUMIFS('Aceite Virgen'!UN$6:UN$257,'Aceite Virgen'!$A$6:$A$257,"&gt;="&amp;$A270,'Aceite Virgen'!$B$6:$B$257,"&lt;="&amp;$B270)</f>
        <v>1.58</v>
      </c>
      <c r="UR270" s="69">
        <f>SUMIFS('Aceite Virgen'!UR$6:UR$257,'Aceite Virgen'!$A$6:$A$257,"&gt;="&amp;$A270,'Aceite Virgen'!$B$6:$B$257,"&lt;="&amp;$B270)</f>
        <v>0.15</v>
      </c>
      <c r="US270" s="4">
        <f>SUMIFS('Aceite Virgen'!US$6:US$257,'Aceite Virgen'!$A$6:$A$257,"&gt;="&amp;$A270,'Aceite Virgen'!$B$6:$B$257,"&lt;="&amp;$B270)</f>
        <v>0</v>
      </c>
      <c r="UT270" s="4">
        <f>SUMIFS('Aceite Virgen'!UT$6:UT$257,'Aceite Virgen'!$A$6:$A$257,"&gt;="&amp;$A270,'Aceite Virgen'!$B$6:$B$257,"&lt;="&amp;$B270)</f>
        <v>0.26</v>
      </c>
      <c r="UU270" s="4">
        <f>SUMIFS('Aceite Virgen'!UU$6:UU$257,'Aceite Virgen'!$A$6:$A$257,"&gt;="&amp;$A270,'Aceite Virgen'!$B$6:$B$257,"&lt;="&amp;$B270)</f>
        <v>0</v>
      </c>
      <c r="UY270" s="69">
        <f>SUMIFS('Aceite Virgen'!UY$6:UY$257,'Aceite Virgen'!$A$6:$A$257,"&gt;="&amp;$A270,'Aceite Virgen'!$B$6:$B$257,"&lt;="&amp;$B270)</f>
        <v>0.96</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6.86</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0.26</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1.23</v>
      </c>
      <c r="VT270" s="69">
        <f>SUMIFS('Aceite Virgen'!VT$6:VT$257,'Aceite Virgen'!$A$6:$A$257,"&gt;="&amp;$A270,'Aceite Virgen'!$B$6:$B$257,"&lt;="&amp;$B270)</f>
        <v>0.38</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1.7</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0.64</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1.85</v>
      </c>
      <c r="WP270" s="4">
        <f>SUMIFS('Aceite Virgen'!WP$6:WP$257,'Aceite Virgen'!$A$6:$A$257,"&gt;="&amp;$A270,'Aceite Virgen'!$B$6:$B$257,"&lt;="&amp;$B270)</f>
        <v>1.57</v>
      </c>
      <c r="WQ270" s="4">
        <f>SUMIFS('Aceite Virgen'!WQ$6:WQ$257,'Aceite Virgen'!$A$6:$A$257,"&gt;="&amp;$A270,'Aceite Virgen'!$B$6:$B$257,"&lt;="&amp;$B270)</f>
        <v>2.36</v>
      </c>
      <c r="WR270" s="4">
        <f>SUMIFS('Aceite Virgen'!WR$6:WR$257,'Aceite Virgen'!$A$6:$A$257,"&gt;="&amp;$A270,'Aceite Virgen'!$B$6:$B$257,"&lt;="&amp;$B270)</f>
        <v>0.65</v>
      </c>
      <c r="WV270" s="69">
        <f>SUMIFS('Aceite Virgen'!WV$6:WV$257,'Aceite Virgen'!$A$6:$A$257,"&gt;="&amp;$A270,'Aceite Virgen'!$B$6:$B$257,"&lt;="&amp;$B270)</f>
        <v>2.5599999999999996</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9.2100000000000009</v>
      </c>
      <c r="XC270" s="69">
        <f>SUMIFS('Aceite Virgen'!XC$6:XC$257,'Aceite Virgen'!$A$6:$A$257,"&gt;="&amp;$A270,'Aceite Virgen'!$B$6:$B$257,"&lt;="&amp;$B270)</f>
        <v>0.49</v>
      </c>
      <c r="XD270" s="4">
        <f>SUMIFS('Aceite Virgen'!XD$6:XD$257,'Aceite Virgen'!$A$6:$A$257,"&gt;="&amp;$A270,'Aceite Virgen'!$B$6:$B$257,"&lt;="&amp;$B270)</f>
        <v>0</v>
      </c>
      <c r="XE270" s="4">
        <f>SUMIFS('Aceite Virgen'!XE$6:XE$257,'Aceite Virgen'!$A$6:$A$257,"&gt;="&amp;$A270,'Aceite Virgen'!$B$6:$B$257,"&lt;="&amp;$B270)</f>
        <v>0.36</v>
      </c>
      <c r="XF270" s="4">
        <f>SUMIFS('Aceite Virgen'!XF$6:XF$257,'Aceite Virgen'!$A$6:$A$257,"&gt;="&amp;$A270,'Aceite Virgen'!$B$6:$B$257,"&lt;="&amp;$B270)</f>
        <v>1.42</v>
      </c>
      <c r="XJ270" s="69">
        <f>SUMIFS('Aceite Virgen'!XJ$6:XJ$257,'Aceite Virgen'!$A$6:$A$257,"&gt;="&amp;$A270,'Aceite Virgen'!$B$6:$B$257,"&lt;="&amp;$B270)</f>
        <v>3.36</v>
      </c>
      <c r="XK270" s="4">
        <f>SUMIFS('Aceite Virgen'!XK$6:XK$257,'Aceite Virgen'!$A$6:$A$257,"&gt;="&amp;$A270,'Aceite Virgen'!$B$6:$B$257,"&lt;="&amp;$B270)</f>
        <v>9.7200000000000006</v>
      </c>
      <c r="XL270" s="4">
        <f>SUMIFS('Aceite Virgen'!XL$6:XL$257,'Aceite Virgen'!$A$6:$A$257,"&gt;="&amp;$A270,'Aceite Virgen'!$B$6:$B$257,"&lt;="&amp;$B270)</f>
        <v>1.52</v>
      </c>
      <c r="XM270" s="4">
        <f>SUMIFS('Aceite Virgen'!XM$6:XM$257,'Aceite Virgen'!$A$6:$A$257,"&gt;="&amp;$A270,'Aceite Virgen'!$B$6:$B$257,"&lt;="&amp;$B270)</f>
        <v>0</v>
      </c>
      <c r="XQ270" s="69">
        <f>SUMIFS('Aceite Virgen'!XQ$6:XQ$257,'Aceite Virgen'!$A$6:$A$257,"&gt;="&amp;$A270,'Aceite Virgen'!$B$6:$B$257,"&lt;="&amp;$B270)</f>
        <v>2.04</v>
      </c>
      <c r="XR270" s="4">
        <f>SUMIFS('Aceite Virgen'!XR$6:XR$257,'Aceite Virgen'!$A$6:$A$257,"&gt;="&amp;$A270,'Aceite Virgen'!$B$6:$B$257,"&lt;="&amp;$B270)</f>
        <v>1.42</v>
      </c>
      <c r="XS270" s="4">
        <f>SUMIFS('Aceite Virgen'!XS$6:XS$257,'Aceite Virgen'!$A$6:$A$257,"&gt;="&amp;$A270,'Aceite Virgen'!$B$6:$B$257,"&lt;="&amp;$B270)</f>
        <v>0.61</v>
      </c>
      <c r="XT270" s="4">
        <f>SUMIFS('Aceite Virgen'!XT$6:XT$257,'Aceite Virgen'!$A$6:$A$257,"&gt;="&amp;$A270,'Aceite Virgen'!$B$6:$B$257,"&lt;="&amp;$B270)</f>
        <v>4.2699999999999996</v>
      </c>
    </row>
    <row r="271" spans="1:644" x14ac:dyDescent="0.25">
      <c r="A271" s="9">
        <f>'TAM Aceite Virgen'!B19</f>
        <v>6.8</v>
      </c>
      <c r="B271" s="9">
        <f>'TAM Aceite Virgen'!C19</f>
        <v>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0.68</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0.45</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0.26</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1.8</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0.23</v>
      </c>
      <c r="ON271" s="4">
        <f>SUMIFS('Aceite Virgen'!ON$6:ON$257,'Aceite Virgen'!$A$6:$A$257,"&gt;="&amp;$A271,'Aceite Virgen'!$B$6:$B$257,"&lt;="&amp;$B271)</f>
        <v>0</v>
      </c>
      <c r="OO271" s="4">
        <f>SUMIFS('Aceite Virgen'!OO$6:OO$257,'Aceite Virgen'!$A$6:$A$257,"&gt;="&amp;$A271,'Aceite Virgen'!$B$6:$B$257,"&lt;="&amp;$B271)</f>
        <v>0.36</v>
      </c>
      <c r="OP271" s="4">
        <f>SUMIFS('Aceite Virgen'!OP$6:OP$257,'Aceite Virgen'!$A$6:$A$257,"&gt;="&amp;$A271,'Aceite Virgen'!$B$6:$B$257,"&lt;="&amp;$B271)</f>
        <v>0</v>
      </c>
      <c r="OT271" s="4">
        <f>SUMIFS('Aceite Virgen'!OT$6:OT$257,'Aceite Virgen'!$A$6:$A$257,"&gt;="&amp;$A271,'Aceite Virgen'!$B$6:$B$257,"&lt;="&amp;$B271)</f>
        <v>0.35</v>
      </c>
      <c r="OU271" s="4">
        <f>SUMIFS('Aceite Virgen'!OU$6:OU$257,'Aceite Virgen'!$A$6:$A$257,"&gt;="&amp;$A271,'Aceite Virgen'!$B$6:$B$257,"&lt;="&amp;$B271)</f>
        <v>0</v>
      </c>
      <c r="OV271" s="4">
        <f>SUMIFS('Aceite Virgen'!OV$6:OV$257,'Aceite Virgen'!$A$6:$A$257,"&gt;="&amp;$A271,'Aceite Virgen'!$B$6:$B$257,"&lt;="&amp;$B271)</f>
        <v>0.55000000000000004</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3.16</v>
      </c>
      <c r="QR271" s="4">
        <f>SUMIFS('Aceite Virgen'!QR$6:QR$257,'Aceite Virgen'!$A$6:$A$257,"&gt;="&amp;$A271,'Aceite Virgen'!$B$6:$B$257,"&lt;="&amp;$B271)</f>
        <v>14.56</v>
      </c>
      <c r="QS271" s="4">
        <f>SUMIFS('Aceite Virgen'!QS$6:QS$257,'Aceite Virgen'!$A$6:$A$257,"&gt;="&amp;$A271,'Aceite Virgen'!$B$6:$B$257,"&lt;="&amp;$B271)</f>
        <v>1.1599999999999999</v>
      </c>
      <c r="QT271" s="4">
        <f>SUMIFS('Aceite Virgen'!QT$6:QT$257,'Aceite Virgen'!$A$6:$A$257,"&gt;="&amp;$A271,'Aceite Virgen'!$B$6:$B$257,"&lt;="&amp;$B271)</f>
        <v>0</v>
      </c>
      <c r="QX271" s="4">
        <f>SUMIFS('Aceite Virgen'!QX$6:QX$257,'Aceite Virgen'!$A$6:$A$257,"&gt;="&amp;$A271,'Aceite Virgen'!$B$6:$B$257,"&lt;="&amp;$B271)</f>
        <v>1.1299999999999999</v>
      </c>
      <c r="QY271" s="4">
        <f>SUMIFS('Aceite Virgen'!QY$6:QY$257,'Aceite Virgen'!$A$6:$A$257,"&gt;="&amp;$A271,'Aceite Virgen'!$B$6:$B$257,"&lt;="&amp;$B271)</f>
        <v>2.12</v>
      </c>
      <c r="QZ271" s="4">
        <f>SUMIFS('Aceite Virgen'!QZ$6:QZ$257,'Aceite Virgen'!$A$6:$A$257,"&gt;="&amp;$A271,'Aceite Virgen'!$B$6:$B$257,"&lt;="&amp;$B271)</f>
        <v>0.56000000000000005</v>
      </c>
      <c r="RA271" s="4">
        <f>SUMIFS('Aceite Virgen'!RA$6:RA$257,'Aceite Virgen'!$A$6:$A$257,"&gt;="&amp;$A271,'Aceite Virgen'!$B$6:$B$257,"&lt;="&amp;$B271)</f>
        <v>2.65</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0.55000000000000004</v>
      </c>
      <c r="RT271" s="4">
        <f>SUMIFS('Aceite Virgen'!RT$6:RT$257,'Aceite Virgen'!$A$6:$A$257,"&gt;="&amp;$A271,'Aceite Virgen'!$B$6:$B$257,"&lt;="&amp;$B271)</f>
        <v>2.2799999999999998</v>
      </c>
      <c r="RU271" s="4">
        <f>SUMIFS('Aceite Virgen'!RU$6:RU$257,'Aceite Virgen'!$A$6:$A$257,"&gt;="&amp;$A271,'Aceite Virgen'!$B$6:$B$257,"&lt;="&amp;$B271)</f>
        <v>0.25</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0.11</v>
      </c>
      <c r="SH271" s="4">
        <f>SUMIFS('Aceite Virgen'!SH$6:SH$257,'Aceite Virgen'!$A$6:$A$257,"&gt;="&amp;$A271,'Aceite Virgen'!$B$6:$B$257,"&lt;="&amp;$B271)</f>
        <v>0</v>
      </c>
      <c r="SI271" s="4">
        <f>SUMIFS('Aceite Virgen'!SI$6:SI$257,'Aceite Virgen'!$A$6:$A$257,"&gt;="&amp;$A271,'Aceite Virgen'!$B$6:$B$257,"&lt;="&amp;$B271)</f>
        <v>0.16</v>
      </c>
      <c r="SJ271" s="4">
        <f>SUMIFS('Aceite Virgen'!SJ$6:SJ$257,'Aceite Virgen'!$A$6:$A$257,"&gt;="&amp;$A271,'Aceite Virgen'!$B$6:$B$257,"&lt;="&amp;$B271)</f>
        <v>0</v>
      </c>
      <c r="SN271" s="69">
        <f>SUMIFS('Aceite Virgen'!SN$6:SN$257,'Aceite Virgen'!$A$6:$A$257,"&gt;="&amp;$A271,'Aceite Virgen'!$B$6:$B$257,"&lt;="&amp;$B271)</f>
        <v>0.13</v>
      </c>
      <c r="SO271" s="4">
        <f>SUMIFS('Aceite Virgen'!SO$6:SO$257,'Aceite Virgen'!$A$6:$A$257,"&gt;="&amp;$A271,'Aceite Virgen'!$B$6:$B$257,"&lt;="&amp;$B271)</f>
        <v>0</v>
      </c>
      <c r="SP271" s="4">
        <f>SUMIFS('Aceite Virgen'!SP$6:SP$257,'Aceite Virgen'!$A$6:$A$257,"&gt;="&amp;$A271,'Aceite Virgen'!$B$6:$B$257,"&lt;="&amp;$B271)</f>
        <v>0.2</v>
      </c>
      <c r="SQ271" s="4">
        <f>SUMIFS('Aceite Virgen'!SQ$6:SQ$257,'Aceite Virgen'!$A$6:$A$257,"&gt;="&amp;$A271,'Aceite Virgen'!$B$6:$B$257,"&lt;="&amp;$B271)</f>
        <v>0</v>
      </c>
      <c r="SU271" s="69">
        <f>SUMIFS('Aceite Virgen'!SU$6:SU$257,'Aceite Virgen'!$A$6:$A$257,"&gt;="&amp;$A271,'Aceite Virgen'!$B$6:$B$257,"&lt;="&amp;$B271)</f>
        <v>0.55000000000000004</v>
      </c>
      <c r="SV271" s="4">
        <f>SUMIFS('Aceite Virgen'!SV$6:SV$257,'Aceite Virgen'!$A$6:$A$257,"&gt;="&amp;$A271,'Aceite Virgen'!$B$6:$B$257,"&lt;="&amp;$B271)</f>
        <v>0</v>
      </c>
      <c r="SW271" s="4">
        <f>SUMIFS('Aceite Virgen'!SW$6:SW$257,'Aceite Virgen'!$A$6:$A$257,"&gt;="&amp;$A271,'Aceite Virgen'!$B$6:$B$257,"&lt;="&amp;$B271)</f>
        <v>0.86</v>
      </c>
      <c r="SX271" s="4">
        <f>SUMIFS('Aceite Virgen'!SX$6:SX$257,'Aceite Virgen'!$A$6:$A$257,"&gt;="&amp;$A271,'Aceite Virgen'!$B$6:$B$257,"&lt;="&amp;$B271)</f>
        <v>0</v>
      </c>
      <c r="TB271" s="69">
        <f>SUMIFS('Aceite Virgen'!TB$6:TB$257,'Aceite Virgen'!$A$6:$A$257,"&gt;="&amp;$A271,'Aceite Virgen'!$B$6:$B$257,"&lt;="&amp;$B271)</f>
        <v>1.88</v>
      </c>
      <c r="TC271" s="4">
        <f>SUMIFS('Aceite Virgen'!TC$6:TC$257,'Aceite Virgen'!$A$6:$A$257,"&gt;="&amp;$A271,'Aceite Virgen'!$B$6:$B$257,"&lt;="&amp;$B271)</f>
        <v>6.9</v>
      </c>
      <c r="TD271" s="4">
        <f>SUMIFS('Aceite Virgen'!TD$6:TD$257,'Aceite Virgen'!$A$6:$A$257,"&gt;="&amp;$A271,'Aceite Virgen'!$B$6:$B$257,"&lt;="&amp;$B271)</f>
        <v>1.18</v>
      </c>
      <c r="TE271" s="4">
        <f>SUMIFS('Aceite Virgen'!TE$6:TE$257,'Aceite Virgen'!$A$6:$A$257,"&gt;="&amp;$A271,'Aceite Virgen'!$B$6:$B$257,"&lt;="&amp;$B271)</f>
        <v>0.87</v>
      </c>
      <c r="TI271" s="69">
        <f>SUMIFS('Aceite Virgen'!TI$6:TI$257,'Aceite Virgen'!$A$6:$A$257,"&gt;="&amp;$A271,'Aceite Virgen'!$B$6:$B$257,"&lt;="&amp;$B271)</f>
        <v>3.1100000000000003</v>
      </c>
      <c r="TJ271" s="4">
        <f>SUMIFS('Aceite Virgen'!TJ$6:TJ$257,'Aceite Virgen'!$A$6:$A$257,"&gt;="&amp;$A271,'Aceite Virgen'!$B$6:$B$257,"&lt;="&amp;$B271)</f>
        <v>2.98</v>
      </c>
      <c r="TK271" s="4">
        <f>SUMIFS('Aceite Virgen'!TK$6:TK$257,'Aceite Virgen'!$A$6:$A$257,"&gt;="&amp;$A271,'Aceite Virgen'!$B$6:$B$257,"&lt;="&amp;$B271)</f>
        <v>4.2</v>
      </c>
      <c r="TL271" s="4">
        <f>SUMIFS('Aceite Virgen'!TL$6:TL$257,'Aceite Virgen'!$A$6:$A$257,"&gt;="&amp;$A271,'Aceite Virgen'!$B$6:$B$257,"&lt;="&amp;$B271)</f>
        <v>0</v>
      </c>
      <c r="TP271" s="69">
        <f>SUMIFS('Aceite Virgen'!TP$6:TP$257,'Aceite Virgen'!$A$6:$A$257,"&gt;="&amp;$A271,'Aceite Virgen'!$B$6:$B$257,"&lt;="&amp;$B271)</f>
        <v>0.69</v>
      </c>
      <c r="TQ271" s="4">
        <f>SUMIFS('Aceite Virgen'!TQ$6:TQ$257,'Aceite Virgen'!$A$6:$A$257,"&gt;="&amp;$A271,'Aceite Virgen'!$B$6:$B$257,"&lt;="&amp;$B271)</f>
        <v>2.11</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0.56000000000000005</v>
      </c>
      <c r="UE271" s="4">
        <f>SUMIFS('Aceite Virgen'!UE$6:UE$257,'Aceite Virgen'!$A$6:$A$257,"&gt;="&amp;$A271,'Aceite Virgen'!$B$6:$B$257,"&lt;="&amp;$B271)</f>
        <v>3.91</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0.73</v>
      </c>
      <c r="WI271" s="4">
        <f>SUMIFS('Aceite Virgen'!WI$6:WI$257,'Aceite Virgen'!$A$6:$A$257,"&gt;="&amp;$A271,'Aceite Virgen'!$B$6:$B$257,"&lt;="&amp;$B271)</f>
        <v>3.29</v>
      </c>
      <c r="WJ271" s="4">
        <f>SUMIFS('Aceite Virgen'!WJ$6:WJ$257,'Aceite Virgen'!$A$6:$A$257,"&gt;="&amp;$A271,'Aceite Virgen'!$B$6:$B$257,"&lt;="&amp;$B271)</f>
        <v>0.35</v>
      </c>
      <c r="WK271" s="4">
        <f>SUMIFS('Aceite Virgen'!WK$6:WK$257,'Aceite Virgen'!$A$6:$A$257,"&gt;="&amp;$A271,'Aceite Virgen'!$B$6:$B$257,"&lt;="&amp;$B271)</f>
        <v>0.46</v>
      </c>
      <c r="WO271" s="69">
        <f>SUMIFS('Aceite Virgen'!WO$6:WO$257,'Aceite Virgen'!$A$6:$A$257,"&gt;="&amp;$A271,'Aceite Virgen'!$B$6:$B$257,"&lt;="&amp;$B271)</f>
        <v>0.77</v>
      </c>
      <c r="WP271" s="4">
        <f>SUMIFS('Aceite Virgen'!WP$6:WP$257,'Aceite Virgen'!$A$6:$A$257,"&gt;="&amp;$A271,'Aceite Virgen'!$B$6:$B$257,"&lt;="&amp;$B271)</f>
        <v>2.15</v>
      </c>
      <c r="WQ271" s="4">
        <f>SUMIFS('Aceite Virgen'!WQ$6:WQ$257,'Aceite Virgen'!$A$6:$A$257,"&gt;="&amp;$A271,'Aceite Virgen'!$B$6:$B$257,"&lt;="&amp;$B271)</f>
        <v>0.16</v>
      </c>
      <c r="WR271" s="4">
        <f>SUMIFS('Aceite Virgen'!WR$6:WR$257,'Aceite Virgen'!$A$6:$A$257,"&gt;="&amp;$A271,'Aceite Virgen'!$B$6:$B$257,"&lt;="&amp;$B271)</f>
        <v>1.25</v>
      </c>
      <c r="WV271" s="69">
        <f>SUMIFS('Aceite Virgen'!WV$6:WV$257,'Aceite Virgen'!$A$6:$A$257,"&gt;="&amp;$A271,'Aceite Virgen'!$B$6:$B$257,"&lt;="&amp;$B271)</f>
        <v>0.12</v>
      </c>
      <c r="WW271" s="4">
        <f>SUMIFS('Aceite Virgen'!WW$6:WW$257,'Aceite Virgen'!$A$6:$A$257,"&gt;="&amp;$A271,'Aceite Virgen'!$B$6:$B$257,"&lt;="&amp;$B271)</f>
        <v>0.81</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c r="XJ271" s="69">
        <f>SUMIFS('Aceite Virgen'!XJ$6:XJ$257,'Aceite Virgen'!$A$6:$A$257,"&gt;="&amp;$A271,'Aceite Virgen'!$B$6:$B$257,"&lt;="&amp;$B271)</f>
        <v>0.82000000000000006</v>
      </c>
      <c r="XK271" s="4">
        <f>SUMIFS('Aceite Virgen'!XK$6:XK$257,'Aceite Virgen'!$A$6:$A$257,"&gt;="&amp;$A271,'Aceite Virgen'!$B$6:$B$257,"&lt;="&amp;$B271)</f>
        <v>0</v>
      </c>
      <c r="XL271" s="4">
        <f>SUMIFS('Aceite Virgen'!XL$6:XL$257,'Aceite Virgen'!$A$6:$A$257,"&gt;="&amp;$A271,'Aceite Virgen'!$B$6:$B$257,"&lt;="&amp;$B271)</f>
        <v>1.1400000000000001</v>
      </c>
      <c r="XM271" s="4">
        <f>SUMIFS('Aceite Virgen'!XM$6:XM$257,'Aceite Virgen'!$A$6:$A$257,"&gt;="&amp;$A271,'Aceite Virgen'!$B$6:$B$257,"&lt;="&amp;$B271)</f>
        <v>0.89</v>
      </c>
      <c r="XQ271" s="69">
        <f>SUMIFS('Aceite Virgen'!XQ$6:XQ$257,'Aceite Virgen'!$A$6:$A$257,"&gt;="&amp;$A271,'Aceite Virgen'!$B$6:$B$257,"&lt;="&amp;$B271)</f>
        <v>1.32</v>
      </c>
      <c r="XR271" s="4">
        <f>SUMIFS('Aceite Virgen'!XR$6:XR$257,'Aceite Virgen'!$A$6:$A$257,"&gt;="&amp;$A271,'Aceite Virgen'!$B$6:$B$257,"&lt;="&amp;$B271)</f>
        <v>0</v>
      </c>
      <c r="XS271" s="4">
        <f>SUMIFS('Aceite Virgen'!XS$6:XS$257,'Aceite Virgen'!$A$6:$A$257,"&gt;="&amp;$A271,'Aceite Virgen'!$B$6:$B$257,"&lt;="&amp;$B271)</f>
        <v>1.58</v>
      </c>
      <c r="XT271" s="4">
        <f>SUMIFS('Aceite Virgen'!XT$6:XT$257,'Aceite Virgen'!$A$6:$A$257,"&gt;="&amp;$A271,'Aceite Virgen'!$B$6:$B$257,"&lt;="&amp;$B271)</f>
        <v>2.04</v>
      </c>
    </row>
    <row r="272" spans="1:644" x14ac:dyDescent="0.25">
      <c r="A272" s="9">
        <f>'TAM Aceite Virgen'!B20</f>
        <v>7</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0.17</v>
      </c>
      <c r="AG272" s="4">
        <f>SUMIFS('Aceite Virgen'!AG$6:AG$257,'Aceite Virgen'!$A$6:$A$257,"&gt;="&amp;$A272,'Aceite Virgen'!$B$6:$B$257,"&lt;="&amp;$B272)</f>
        <v>0</v>
      </c>
      <c r="AH272" s="4">
        <f>SUMIFS('Aceite Virgen'!AH$6:AH$257,'Aceite Virgen'!$A$6:$A$257,"&gt;="&amp;$A272,'Aceite Virgen'!$B$6:$B$257,"&lt;="&amp;$B272)</f>
        <v>0.15</v>
      </c>
      <c r="AI272" s="4">
        <f>SUMIFS('Aceite Virgen'!AI$6:AI$257,'Aceite Virgen'!$A$6:$A$257,"&gt;="&amp;$A272,'Aceite Virgen'!$B$6:$B$257,"&lt;="&amp;$B272)</f>
        <v>0</v>
      </c>
      <c r="AJ272" s="9"/>
      <c r="AK272" s="9"/>
      <c r="AL272" s="9"/>
      <c r="AM272" s="4">
        <f>SUMIFS('Aceite Virgen'!AM$6:AM$257,'Aceite Virgen'!$A$6:$A$257,"&gt;="&amp;$A272,'Aceite Virgen'!$B$6:$B$257,"&lt;="&amp;$B272)</f>
        <v>0.08</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0.05</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3.1</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0.53</v>
      </c>
      <c r="MX272" s="4">
        <f>SUMIFS('Aceite Virgen'!MX$6:MX$257,'Aceite Virgen'!$A$6:$A$257,"&gt;="&amp;$A272,'Aceite Virgen'!$B$6:$B$257,"&lt;="&amp;$B272)</f>
        <v>0</v>
      </c>
      <c r="MY272" s="4">
        <f>SUMIFS('Aceite Virgen'!MY$6:MY$257,'Aceite Virgen'!$A$6:$A$257,"&gt;="&amp;$A272,'Aceite Virgen'!$B$6:$B$257,"&lt;="&amp;$B272)</f>
        <v>0.82</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0.42</v>
      </c>
      <c r="NL272" s="4">
        <f>SUMIFS('Aceite Virgen'!NL$6:NL$257,'Aceite Virgen'!$A$6:$A$257,"&gt;="&amp;$A272,'Aceite Virgen'!$B$6:$B$257,"&lt;="&amp;$B272)</f>
        <v>3.33</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0.22</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0.09</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0.28999999999999998</v>
      </c>
      <c r="PB272" s="4">
        <f>SUMIFS('Aceite Virgen'!PB$6:PB$257,'Aceite Virgen'!$A$6:$A$257,"&gt;="&amp;$A272,'Aceite Virgen'!$B$6:$B$257,"&lt;="&amp;$B272)</f>
        <v>0</v>
      </c>
      <c r="PC272" s="4">
        <f>SUMIFS('Aceite Virgen'!PC$6:PC$257,'Aceite Virgen'!$A$6:$A$257,"&gt;="&amp;$A272,'Aceite Virgen'!$B$6:$B$257,"&lt;="&amp;$B272)</f>
        <v>0.52</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2.3199999999999998</v>
      </c>
      <c r="RT272" s="4">
        <f>SUMIFS('Aceite Virgen'!RT$6:RT$257,'Aceite Virgen'!$A$6:$A$257,"&gt;="&amp;$A272,'Aceite Virgen'!$B$6:$B$257,"&lt;="&amp;$B272)</f>
        <v>0</v>
      </c>
      <c r="RU272" s="4">
        <f>SUMIFS('Aceite Virgen'!RU$6:RU$257,'Aceite Virgen'!$A$6:$A$257,"&gt;="&amp;$A272,'Aceite Virgen'!$B$6:$B$257,"&lt;="&amp;$B272)</f>
        <v>3.14</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0.17</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0.98</v>
      </c>
      <c r="TC272" s="4">
        <f>SUMIFS('Aceite Virgen'!TC$6:TC$257,'Aceite Virgen'!$A$6:$A$257,"&gt;="&amp;$A272,'Aceite Virgen'!$B$6:$B$257,"&lt;="&amp;$B272)</f>
        <v>0</v>
      </c>
      <c r="TD272" s="4">
        <f>SUMIFS('Aceite Virgen'!TD$6:TD$257,'Aceite Virgen'!$A$6:$A$257,"&gt;="&amp;$A272,'Aceite Virgen'!$B$6:$B$257,"&lt;="&amp;$B272)</f>
        <v>0.74</v>
      </c>
      <c r="TE272" s="4">
        <f>SUMIFS('Aceite Virgen'!TE$6:TE$257,'Aceite Virgen'!$A$6:$A$257,"&gt;="&amp;$A272,'Aceite Virgen'!$B$6:$B$257,"&lt;="&amp;$B272)</f>
        <v>2.67</v>
      </c>
      <c r="TI272" s="69">
        <f>SUMIFS('Aceite Virgen'!TI$6:TI$257,'Aceite Virgen'!$A$6:$A$257,"&gt;="&amp;$A272,'Aceite Virgen'!$B$6:$B$257,"&lt;="&amp;$B272)</f>
        <v>2.34</v>
      </c>
      <c r="TJ272" s="4">
        <f>SUMIFS('Aceite Virgen'!TJ$6:TJ$257,'Aceite Virgen'!$A$6:$A$257,"&gt;="&amp;$A272,'Aceite Virgen'!$B$6:$B$257,"&lt;="&amp;$B272)</f>
        <v>9.35</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0.33</v>
      </c>
      <c r="TQ272" s="4">
        <f>SUMIFS('Aceite Virgen'!TQ$6:TQ$257,'Aceite Virgen'!$A$6:$A$257,"&gt;="&amp;$A272,'Aceite Virgen'!$B$6:$B$257,"&lt;="&amp;$B272)</f>
        <v>2.19</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1.71</v>
      </c>
      <c r="TX272" s="4">
        <f>SUMIFS('Aceite Virgen'!TX$6:TX$257,'Aceite Virgen'!$A$6:$A$257,"&gt;="&amp;$A272,'Aceite Virgen'!$B$6:$B$257,"&lt;="&amp;$B272)</f>
        <v>4.21</v>
      </c>
      <c r="TY272" s="4">
        <f>SUMIFS('Aceite Virgen'!TY$6:TY$257,'Aceite Virgen'!$A$6:$A$257,"&gt;="&amp;$A272,'Aceite Virgen'!$B$6:$B$257,"&lt;="&amp;$B272)</f>
        <v>1.5</v>
      </c>
      <c r="TZ272" s="4">
        <f>SUMIFS('Aceite Virgen'!TZ$6:TZ$257,'Aceite Virgen'!$A$6:$A$257,"&gt;="&amp;$A272,'Aceite Virgen'!$B$6:$B$257,"&lt;="&amp;$B272)</f>
        <v>0</v>
      </c>
      <c r="UD272" s="69">
        <f>SUMIFS('Aceite Virgen'!UD$6:UD$257,'Aceite Virgen'!$A$6:$A$257,"&gt;="&amp;$A272,'Aceite Virgen'!$B$6:$B$257,"&lt;="&amp;$B272)</f>
        <v>1.66</v>
      </c>
      <c r="UE272" s="4">
        <f>SUMIFS('Aceite Virgen'!UE$6:UE$257,'Aceite Virgen'!$A$6:$A$257,"&gt;="&amp;$A272,'Aceite Virgen'!$B$6:$B$257,"&lt;="&amp;$B272)</f>
        <v>11.58</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1.7000000000000002</v>
      </c>
      <c r="UL272" s="4">
        <f>SUMIFS('Aceite Virgen'!UL$6:UL$257,'Aceite Virgen'!$A$6:$A$257,"&gt;="&amp;$A272,'Aceite Virgen'!$B$6:$B$257,"&lt;="&amp;$B272)</f>
        <v>8.25</v>
      </c>
      <c r="UM272" s="4">
        <f>SUMIFS('Aceite Virgen'!UM$6:UM$257,'Aceite Virgen'!$A$6:$A$257,"&gt;="&amp;$A272,'Aceite Virgen'!$B$6:$B$257,"&lt;="&amp;$B272)</f>
        <v>0.5</v>
      </c>
      <c r="UN272" s="4">
        <f>SUMIFS('Aceite Virgen'!UN$6:UN$257,'Aceite Virgen'!$A$6:$A$257,"&gt;="&amp;$A272,'Aceite Virgen'!$B$6:$B$257,"&lt;="&amp;$B272)</f>
        <v>0</v>
      </c>
      <c r="UR272" s="69">
        <f>SUMIFS('Aceite Virgen'!UR$6:UR$257,'Aceite Virgen'!$A$6:$A$257,"&gt;="&amp;$A272,'Aceite Virgen'!$B$6:$B$257,"&lt;="&amp;$B272)</f>
        <v>1.9300000000000002</v>
      </c>
      <c r="US272" s="4">
        <f>SUMIFS('Aceite Virgen'!US$6:US$257,'Aceite Virgen'!$A$6:$A$257,"&gt;="&amp;$A272,'Aceite Virgen'!$B$6:$B$257,"&lt;="&amp;$B272)</f>
        <v>6.9399999999999995</v>
      </c>
      <c r="UT272" s="4">
        <f>SUMIFS('Aceite Virgen'!UT$6:UT$257,'Aceite Virgen'!$A$6:$A$257,"&gt;="&amp;$A272,'Aceite Virgen'!$B$6:$B$257,"&lt;="&amp;$B272)</f>
        <v>0.6</v>
      </c>
      <c r="UU272" s="4">
        <f>SUMIFS('Aceite Virgen'!UU$6:UU$257,'Aceite Virgen'!$A$6:$A$257,"&gt;="&amp;$A272,'Aceite Virgen'!$B$6:$B$257,"&lt;="&amp;$B272)</f>
        <v>0</v>
      </c>
      <c r="UY272" s="69">
        <f>SUMIFS('Aceite Virgen'!UY$6:UY$257,'Aceite Virgen'!$A$6:$A$257,"&gt;="&amp;$A272,'Aceite Virgen'!$B$6:$B$257,"&lt;="&amp;$B272)</f>
        <v>1.1599999999999999</v>
      </c>
      <c r="UZ272" s="4">
        <f>SUMIFS('Aceite Virgen'!UZ$6:UZ$257,'Aceite Virgen'!$A$6:$A$257,"&gt;="&amp;$A272,'Aceite Virgen'!$B$6:$B$257,"&lt;="&amp;$B272)</f>
        <v>6.17</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0.74</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3.46</v>
      </c>
      <c r="VM272" s="69">
        <f>SUMIFS('Aceite Virgen'!VM$6:VM$257,'Aceite Virgen'!$A$6:$A$257,"&gt;="&amp;$A272,'Aceite Virgen'!$B$6:$B$257,"&lt;="&amp;$B272)</f>
        <v>0.52</v>
      </c>
      <c r="VN272" s="4">
        <f>SUMIFS('Aceite Virgen'!VN$6:VN$257,'Aceite Virgen'!$A$6:$A$257,"&gt;="&amp;$A272,'Aceite Virgen'!$B$6:$B$257,"&lt;="&amp;$B272)</f>
        <v>0</v>
      </c>
      <c r="VO272" s="4">
        <f>SUMIFS('Aceite Virgen'!VO$6:VO$257,'Aceite Virgen'!$A$6:$A$257,"&gt;="&amp;$A272,'Aceite Virgen'!$B$6:$B$257,"&lt;="&amp;$B272)</f>
        <v>0.86</v>
      </c>
      <c r="VP272" s="4">
        <f>SUMIFS('Aceite Virgen'!VP$6:VP$257,'Aceite Virgen'!$A$6:$A$257,"&gt;="&amp;$A272,'Aceite Virgen'!$B$6:$B$257,"&lt;="&amp;$B272)</f>
        <v>0</v>
      </c>
      <c r="VT272" s="69">
        <f>SUMIFS('Aceite Virgen'!VT$6:VT$257,'Aceite Virgen'!$A$6:$A$257,"&gt;="&amp;$A272,'Aceite Virgen'!$B$6:$B$257,"&lt;="&amp;$B272)</f>
        <v>0.96</v>
      </c>
      <c r="VU272" s="4">
        <f>SUMIFS('Aceite Virgen'!VU$6:VU$257,'Aceite Virgen'!$A$6:$A$257,"&gt;="&amp;$A272,'Aceite Virgen'!$B$6:$B$257,"&lt;="&amp;$B272)</f>
        <v>0</v>
      </c>
      <c r="VV272" s="4">
        <f>SUMIFS('Aceite Virgen'!VV$6:VV$257,'Aceite Virgen'!$A$6:$A$257,"&gt;="&amp;$A272,'Aceite Virgen'!$B$6:$B$257,"&lt;="&amp;$B272)</f>
        <v>1.75</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2.6</v>
      </c>
      <c r="WP272" s="4">
        <f>SUMIFS('Aceite Virgen'!WP$6:WP$257,'Aceite Virgen'!$A$6:$A$257,"&gt;="&amp;$A272,'Aceite Virgen'!$B$6:$B$257,"&lt;="&amp;$B272)</f>
        <v>9.69</v>
      </c>
      <c r="WQ272" s="4">
        <f>SUMIFS('Aceite Virgen'!WQ$6:WQ$257,'Aceite Virgen'!$A$6:$A$257,"&gt;="&amp;$A272,'Aceite Virgen'!$B$6:$B$257,"&lt;="&amp;$B272)</f>
        <v>0.67999999999999994</v>
      </c>
      <c r="WR272" s="4">
        <f>SUMIFS('Aceite Virgen'!WR$6:WR$257,'Aceite Virgen'!$A$6:$A$257,"&gt;="&amp;$A272,'Aceite Virgen'!$B$6:$B$257,"&lt;="&amp;$B272)</f>
        <v>0</v>
      </c>
      <c r="WV272" s="69">
        <f>SUMIFS('Aceite Virgen'!WV$6:WV$257,'Aceite Virgen'!$A$6:$A$257,"&gt;="&amp;$A272,'Aceite Virgen'!$B$6:$B$257,"&lt;="&amp;$B272)</f>
        <v>3.42</v>
      </c>
      <c r="WW272" s="4">
        <f>SUMIFS('Aceite Virgen'!WW$6:WW$257,'Aceite Virgen'!$A$6:$A$257,"&gt;="&amp;$A272,'Aceite Virgen'!$B$6:$B$257,"&lt;="&amp;$B272)</f>
        <v>15.24</v>
      </c>
      <c r="WX272" s="4">
        <f>SUMIFS('Aceite Virgen'!WX$6:WX$257,'Aceite Virgen'!$A$6:$A$257,"&gt;="&amp;$A272,'Aceite Virgen'!$B$6:$B$257,"&lt;="&amp;$B272)</f>
        <v>1.25</v>
      </c>
      <c r="WY272" s="4">
        <f>SUMIFS('Aceite Virgen'!WY$6:WY$257,'Aceite Virgen'!$A$6:$A$257,"&gt;="&amp;$A272,'Aceite Virgen'!$B$6:$B$257,"&lt;="&amp;$B272)</f>
        <v>0</v>
      </c>
      <c r="XC272" s="69">
        <f>SUMIFS('Aceite Virgen'!XC$6:XC$257,'Aceite Virgen'!$A$6:$A$257,"&gt;="&amp;$A272,'Aceite Virgen'!$B$6:$B$257,"&lt;="&amp;$B272)</f>
        <v>4.4400000000000004</v>
      </c>
      <c r="XD272" s="4">
        <f>SUMIFS('Aceite Virgen'!XD$6:XD$257,'Aceite Virgen'!$A$6:$A$257,"&gt;="&amp;$A272,'Aceite Virgen'!$B$6:$B$257,"&lt;="&amp;$B272)</f>
        <v>10.66</v>
      </c>
      <c r="XE272" s="4">
        <f>SUMIFS('Aceite Virgen'!XE$6:XE$257,'Aceite Virgen'!$A$6:$A$257,"&gt;="&amp;$A272,'Aceite Virgen'!$B$6:$B$257,"&lt;="&amp;$B272)</f>
        <v>2.5300000000000002</v>
      </c>
      <c r="XF272" s="4">
        <f>SUMIFS('Aceite Virgen'!XF$6:XF$257,'Aceite Virgen'!$A$6:$A$257,"&gt;="&amp;$A272,'Aceite Virgen'!$B$6:$B$257,"&lt;="&amp;$B272)</f>
        <v>3.45</v>
      </c>
      <c r="XJ272" s="69">
        <f>SUMIFS('Aceite Virgen'!XJ$6:XJ$257,'Aceite Virgen'!$A$6:$A$257,"&gt;="&amp;$A272,'Aceite Virgen'!$B$6:$B$257,"&lt;="&amp;$B272)</f>
        <v>0.59</v>
      </c>
      <c r="XK272" s="4">
        <f>SUMIFS('Aceite Virgen'!XK$6:XK$257,'Aceite Virgen'!$A$6:$A$257,"&gt;="&amp;$A272,'Aceite Virgen'!$B$6:$B$257,"&lt;="&amp;$B272)</f>
        <v>0</v>
      </c>
      <c r="XL272" s="4">
        <f>SUMIFS('Aceite Virgen'!XL$6:XL$257,'Aceite Virgen'!$A$6:$A$257,"&gt;="&amp;$A272,'Aceite Virgen'!$B$6:$B$257,"&lt;="&amp;$B272)</f>
        <v>0.91</v>
      </c>
      <c r="XM272" s="4">
        <f>SUMIFS('Aceite Virgen'!XM$6:XM$257,'Aceite Virgen'!$A$6:$A$257,"&gt;="&amp;$A272,'Aceite Virgen'!$B$6:$B$257,"&lt;="&amp;$B272)</f>
        <v>0.43</v>
      </c>
      <c r="XQ272" s="69">
        <f>SUMIFS('Aceite Virgen'!XQ$6:XQ$257,'Aceite Virgen'!$A$6:$A$257,"&gt;="&amp;$A272,'Aceite Virgen'!$B$6:$B$257,"&lt;="&amp;$B272)</f>
        <v>0.1</v>
      </c>
      <c r="XR272" s="4">
        <f>SUMIFS('Aceite Virgen'!XR$6:XR$257,'Aceite Virgen'!$A$6:$A$257,"&gt;="&amp;$A272,'Aceite Virgen'!$B$6:$B$257,"&lt;="&amp;$B272)</f>
        <v>0</v>
      </c>
      <c r="XS272" s="4">
        <f>SUMIFS('Aceite Virgen'!XS$6:XS$257,'Aceite Virgen'!$A$6:$A$257,"&gt;="&amp;$A272,'Aceite Virgen'!$B$6:$B$257,"&lt;="&amp;$B272)</f>
        <v>0.15</v>
      </c>
      <c r="XT272" s="4">
        <f>SUMIFS('Aceite Virgen'!XT$6:XT$257,'Aceite Virgen'!$A$6:$A$257,"&gt;="&amp;$A272,'Aceite Virgen'!$B$6:$B$257,"&lt;="&amp;$B272)</f>
        <v>0</v>
      </c>
    </row>
    <row r="273" spans="1:644" x14ac:dyDescent="0.25">
      <c r="A273" s="9">
        <f>'TAM Aceite Virgen'!B21</f>
        <v>7.2</v>
      </c>
      <c r="B273" s="9">
        <f>'TAM Aceite Virgen'!C21</f>
        <v>7.4</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2.4500000000000002</v>
      </c>
      <c r="RT273" s="4">
        <f>SUMIFS('Aceite Virgen'!RT$6:RT$257,'Aceite Virgen'!$A$6:$A$257,"&gt;="&amp;$A273,'Aceite Virgen'!$B$6:$B$257,"&lt;="&amp;$B273)</f>
        <v>14.16</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0.96</v>
      </c>
      <c r="SH273" s="4">
        <f>SUMIFS('Aceite Virgen'!SH$6:SH$257,'Aceite Virgen'!$A$6:$A$257,"&gt;="&amp;$A273,'Aceite Virgen'!$B$6:$B$257,"&lt;="&amp;$B273)</f>
        <v>0</v>
      </c>
      <c r="SI273" s="4">
        <f>SUMIFS('Aceite Virgen'!SI$6:SI$257,'Aceite Virgen'!$A$6:$A$257,"&gt;="&amp;$A273,'Aceite Virgen'!$B$6:$B$257,"&lt;="&amp;$B273)</f>
        <v>0.99</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0.57000000000000006</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1.3399999999999999</v>
      </c>
      <c r="TJ273" s="4">
        <f>SUMIFS('Aceite Virgen'!TJ$6:TJ$257,'Aceite Virgen'!$A$6:$A$257,"&gt;="&amp;$A273,'Aceite Virgen'!$B$6:$B$257,"&lt;="&amp;$B273)</f>
        <v>5.2299999999999995</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0.36</v>
      </c>
      <c r="TQ273" s="4">
        <f>SUMIFS('Aceite Virgen'!TQ$6:TQ$257,'Aceite Virgen'!$A$6:$A$257,"&gt;="&amp;$A273,'Aceite Virgen'!$B$6:$B$257,"&lt;="&amp;$B273)</f>
        <v>2.41</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0.62</v>
      </c>
      <c r="TX273" s="4">
        <f>SUMIFS('Aceite Virgen'!TX$6:TX$257,'Aceite Virgen'!$A$6:$A$257,"&gt;="&amp;$A273,'Aceite Virgen'!$B$6:$B$257,"&lt;="&amp;$B273)</f>
        <v>1.23</v>
      </c>
      <c r="TY273" s="4">
        <f>SUMIFS('Aceite Virgen'!TY$6:TY$257,'Aceite Virgen'!$A$6:$A$257,"&gt;="&amp;$A273,'Aceite Virgen'!$B$6:$B$257,"&lt;="&amp;$B273)</f>
        <v>0.62</v>
      </c>
      <c r="TZ273" s="4">
        <f>SUMIFS('Aceite Virgen'!TZ$6:TZ$257,'Aceite Virgen'!$A$6:$A$257,"&gt;="&amp;$A273,'Aceite Virgen'!$B$6:$B$257,"&lt;="&amp;$B273)</f>
        <v>0</v>
      </c>
      <c r="UD273" s="69">
        <f>SUMIFS('Aceite Virgen'!UD$6:UD$257,'Aceite Virgen'!$A$6:$A$257,"&gt;="&amp;$A273,'Aceite Virgen'!$B$6:$B$257,"&lt;="&amp;$B273)</f>
        <v>0.72</v>
      </c>
      <c r="UE273" s="4">
        <f>SUMIFS('Aceite Virgen'!UE$6:UE$257,'Aceite Virgen'!$A$6:$A$257,"&gt;="&amp;$A273,'Aceite Virgen'!$B$6:$B$257,"&lt;="&amp;$B273)</f>
        <v>3.74</v>
      </c>
      <c r="UF273" s="4">
        <f>SUMIFS('Aceite Virgen'!UF$6:UF$257,'Aceite Virgen'!$A$6:$A$257,"&gt;="&amp;$A273,'Aceite Virgen'!$B$6:$B$257,"&lt;="&amp;$B273)</f>
        <v>0.28999999999999998</v>
      </c>
      <c r="UG273" s="4">
        <f>SUMIFS('Aceite Virgen'!UG$6:UG$257,'Aceite Virgen'!$A$6:$A$257,"&gt;="&amp;$A273,'Aceite Virgen'!$B$6:$B$257,"&lt;="&amp;$B273)</f>
        <v>0</v>
      </c>
      <c r="UK273" s="69">
        <f>SUMIFS('Aceite Virgen'!UK$6:UK$257,'Aceite Virgen'!$A$6:$A$257,"&gt;="&amp;$A273,'Aceite Virgen'!$B$6:$B$257,"&lt;="&amp;$B273)</f>
        <v>2.31</v>
      </c>
      <c r="UL273" s="4">
        <f>SUMIFS('Aceite Virgen'!UL$6:UL$257,'Aceite Virgen'!$A$6:$A$257,"&gt;="&amp;$A273,'Aceite Virgen'!$B$6:$B$257,"&lt;="&amp;$B273)</f>
        <v>13.41</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1.3499999999999999</v>
      </c>
      <c r="US273" s="4">
        <f>SUMIFS('Aceite Virgen'!US$6:US$257,'Aceite Virgen'!$A$6:$A$257,"&gt;="&amp;$A273,'Aceite Virgen'!$B$6:$B$257,"&lt;="&amp;$B273)</f>
        <v>5.96</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0.31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0.64999999999999991</v>
      </c>
      <c r="VG273" s="4">
        <f>SUMIFS('Aceite Virgen'!VG$6:VG$257,'Aceite Virgen'!$A$6:$A$257,"&gt;="&amp;$A273,'Aceite Virgen'!$B$6:$B$257,"&lt;="&amp;$B273)</f>
        <v>2.5299999999999998</v>
      </c>
      <c r="VH273" s="4">
        <f>SUMIFS('Aceite Virgen'!VH$6:VH$257,'Aceite Virgen'!$A$6:$A$257,"&gt;="&amp;$A273,'Aceite Virgen'!$B$6:$B$257,"&lt;="&amp;$B273)</f>
        <v>0.57999999999999996</v>
      </c>
      <c r="VI273" s="4">
        <f>SUMIFS('Aceite Virgen'!VI$6:VI$257,'Aceite Virgen'!$A$6:$A$257,"&gt;="&amp;$A273,'Aceite Virgen'!$B$6:$B$257,"&lt;="&amp;$B273)</f>
        <v>0</v>
      </c>
      <c r="VM273" s="69">
        <f>SUMIFS('Aceite Virgen'!VM$6:VM$257,'Aceite Virgen'!$A$6:$A$257,"&gt;="&amp;$A273,'Aceite Virgen'!$B$6:$B$257,"&lt;="&amp;$B273)</f>
        <v>1.45</v>
      </c>
      <c r="VN273" s="4">
        <f>SUMIFS('Aceite Virgen'!VN$6:VN$257,'Aceite Virgen'!$A$6:$A$257,"&gt;="&amp;$A273,'Aceite Virgen'!$B$6:$B$257,"&lt;="&amp;$B273)</f>
        <v>7.27</v>
      </c>
      <c r="VO273" s="4">
        <f>SUMIFS('Aceite Virgen'!VO$6:VO$257,'Aceite Virgen'!$A$6:$A$257,"&gt;="&amp;$A273,'Aceite Virgen'!$B$6:$B$257,"&lt;="&amp;$B273)</f>
        <v>0.78</v>
      </c>
      <c r="VP273" s="4">
        <f>SUMIFS('Aceite Virgen'!VP$6:VP$257,'Aceite Virgen'!$A$6:$A$257,"&gt;="&amp;$A273,'Aceite Virgen'!$B$6:$B$257,"&lt;="&amp;$B273)</f>
        <v>0</v>
      </c>
      <c r="VT273" s="69">
        <f>SUMIFS('Aceite Virgen'!VT$6:VT$257,'Aceite Virgen'!$A$6:$A$257,"&gt;="&amp;$A273,'Aceite Virgen'!$B$6:$B$257,"&lt;="&amp;$B273)</f>
        <v>0.11</v>
      </c>
      <c r="VU273" s="4">
        <f>SUMIFS('Aceite Virgen'!VU$6:VU$257,'Aceite Virgen'!$A$6:$A$257,"&gt;="&amp;$A273,'Aceite Virgen'!$B$6:$B$257,"&lt;="&amp;$B273)</f>
        <v>0.61</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0.96</v>
      </c>
      <c r="WB273" s="4">
        <f>SUMIFS('Aceite Virgen'!WB$6:WB$257,'Aceite Virgen'!$A$6:$A$257,"&gt;="&amp;$A273,'Aceite Virgen'!$B$6:$B$257,"&lt;="&amp;$B273)</f>
        <v>6.89</v>
      </c>
      <c r="WC273" s="4">
        <f>SUMIFS('Aceite Virgen'!WC$6:WC$257,'Aceite Virgen'!$A$6:$A$257,"&gt;="&amp;$A273,'Aceite Virgen'!$B$6:$B$257,"&lt;="&amp;$B273)</f>
        <v>0.32</v>
      </c>
      <c r="WD273" s="4">
        <f>SUMIFS('Aceite Virgen'!WD$6:WD$257,'Aceite Virgen'!$A$6:$A$257,"&gt;="&amp;$A273,'Aceite Virgen'!$B$6:$B$257,"&lt;="&amp;$B273)</f>
        <v>0</v>
      </c>
      <c r="WH273" s="69">
        <f>SUMIFS('Aceite Virgen'!WH$6:WH$257,'Aceite Virgen'!$A$6:$A$257,"&gt;="&amp;$A273,'Aceite Virgen'!$B$6:$B$257,"&lt;="&amp;$B273)</f>
        <v>0.25</v>
      </c>
      <c r="WI273" s="4">
        <f>SUMIFS('Aceite Virgen'!WI$6:WI$257,'Aceite Virgen'!$A$6:$A$257,"&gt;="&amp;$A273,'Aceite Virgen'!$B$6:$B$257,"&lt;="&amp;$B273)</f>
        <v>2.0099999999999998</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1.53</v>
      </c>
      <c r="WP273" s="4">
        <f>SUMIFS('Aceite Virgen'!WP$6:WP$257,'Aceite Virgen'!$A$6:$A$257,"&gt;="&amp;$A273,'Aceite Virgen'!$B$6:$B$257,"&lt;="&amp;$B273)</f>
        <v>0.97</v>
      </c>
      <c r="WQ273" s="4">
        <f>SUMIFS('Aceite Virgen'!WQ$6:WQ$257,'Aceite Virgen'!$A$6:$A$257,"&gt;="&amp;$A273,'Aceite Virgen'!$B$6:$B$257,"&lt;="&amp;$B273)</f>
        <v>1.8599999999999999</v>
      </c>
      <c r="WR273" s="4">
        <f>SUMIFS('Aceite Virgen'!WR$6:WR$257,'Aceite Virgen'!$A$6:$A$257,"&gt;="&amp;$A273,'Aceite Virgen'!$B$6:$B$257,"&lt;="&amp;$B273)</f>
        <v>1.49</v>
      </c>
      <c r="WV273" s="69">
        <f>SUMIFS('Aceite Virgen'!WV$6:WV$257,'Aceite Virgen'!$A$6:$A$257,"&gt;="&amp;$A273,'Aceite Virgen'!$B$6:$B$257,"&lt;="&amp;$B273)</f>
        <v>1.91</v>
      </c>
      <c r="WW273" s="4">
        <f>SUMIFS('Aceite Virgen'!WW$6:WW$257,'Aceite Virgen'!$A$6:$A$257,"&gt;="&amp;$A273,'Aceite Virgen'!$B$6:$B$257,"&lt;="&amp;$B273)</f>
        <v>4.75</v>
      </c>
      <c r="WX273" s="4">
        <f>SUMIFS('Aceite Virgen'!WX$6:WX$257,'Aceite Virgen'!$A$6:$A$257,"&gt;="&amp;$A273,'Aceite Virgen'!$B$6:$B$257,"&lt;="&amp;$B273)</f>
        <v>1.2999999999999998</v>
      </c>
      <c r="WY273" s="4">
        <f>SUMIFS('Aceite Virgen'!WY$6:WY$257,'Aceite Virgen'!$A$6:$A$257,"&gt;="&amp;$A273,'Aceite Virgen'!$B$6:$B$257,"&lt;="&amp;$B273)</f>
        <v>1.22</v>
      </c>
      <c r="XC273" s="69">
        <f>SUMIFS('Aceite Virgen'!XC$6:XC$257,'Aceite Virgen'!$A$6:$A$257,"&gt;="&amp;$A273,'Aceite Virgen'!$B$6:$B$257,"&lt;="&amp;$B273)</f>
        <v>14.620000000000001</v>
      </c>
      <c r="XD273" s="4">
        <f>SUMIFS('Aceite Virgen'!XD$6:XD$257,'Aceite Virgen'!$A$6:$A$257,"&gt;="&amp;$A273,'Aceite Virgen'!$B$6:$B$257,"&lt;="&amp;$B273)</f>
        <v>5.47</v>
      </c>
      <c r="XE273" s="4">
        <f>SUMIFS('Aceite Virgen'!XE$6:XE$257,'Aceite Virgen'!$A$6:$A$257,"&gt;="&amp;$A273,'Aceite Virgen'!$B$6:$B$257,"&lt;="&amp;$B273)</f>
        <v>16.07</v>
      </c>
      <c r="XF273" s="4">
        <f>SUMIFS('Aceite Virgen'!XF$6:XF$257,'Aceite Virgen'!$A$6:$A$257,"&gt;="&amp;$A273,'Aceite Virgen'!$B$6:$B$257,"&lt;="&amp;$B273)</f>
        <v>19.32</v>
      </c>
      <c r="XJ273" s="69">
        <f>SUMIFS('Aceite Virgen'!XJ$6:XJ$257,'Aceite Virgen'!$A$6:$A$257,"&gt;="&amp;$A273,'Aceite Virgen'!$B$6:$B$257,"&lt;="&amp;$B273)</f>
        <v>1.03</v>
      </c>
      <c r="XK273" s="4">
        <f>SUMIFS('Aceite Virgen'!XK$6:XK$257,'Aceite Virgen'!$A$6:$A$257,"&gt;="&amp;$A273,'Aceite Virgen'!$B$6:$B$257,"&lt;="&amp;$B273)</f>
        <v>0</v>
      </c>
      <c r="XL273" s="4">
        <f>SUMIFS('Aceite Virgen'!XL$6:XL$257,'Aceite Virgen'!$A$6:$A$257,"&gt;="&amp;$A273,'Aceite Virgen'!$B$6:$B$257,"&lt;="&amp;$B273)</f>
        <v>1.8399999999999999</v>
      </c>
      <c r="XM273" s="4">
        <f>SUMIFS('Aceite Virgen'!XM$6:XM$257,'Aceite Virgen'!$A$6:$A$257,"&gt;="&amp;$A273,'Aceite Virgen'!$B$6:$B$257,"&lt;="&amp;$B273)</f>
        <v>0</v>
      </c>
      <c r="XQ273" s="69">
        <f>SUMIFS('Aceite Virgen'!XQ$6:XQ$257,'Aceite Virgen'!$A$6:$A$257,"&gt;="&amp;$A273,'Aceite Virgen'!$B$6:$B$257,"&lt;="&amp;$B273)</f>
        <v>0.31</v>
      </c>
      <c r="XR273" s="4">
        <f>SUMIFS('Aceite Virgen'!XR$6:XR$257,'Aceite Virgen'!$A$6:$A$257,"&gt;="&amp;$A273,'Aceite Virgen'!$B$6:$B$257,"&lt;="&amp;$B273)</f>
        <v>0</v>
      </c>
      <c r="XS273" s="4">
        <f>SUMIFS('Aceite Virgen'!XS$6:XS$257,'Aceite Virgen'!$A$6:$A$257,"&gt;="&amp;$A273,'Aceite Virgen'!$B$6:$B$257,"&lt;="&amp;$B273)</f>
        <v>0.14000000000000001</v>
      </c>
      <c r="XT273" s="4">
        <f>SUMIFS('Aceite Virgen'!XT$6:XT$257,'Aceite Virgen'!$A$6:$A$257,"&gt;="&amp;$A273,'Aceite Virgen'!$B$6:$B$257,"&lt;="&amp;$B273)</f>
        <v>0</v>
      </c>
    </row>
    <row r="274" spans="1:644" x14ac:dyDescent="0.25">
      <c r="A274" s="9">
        <f>'TAM Aceite Virgen'!B22</f>
        <v>7.4</v>
      </c>
      <c r="B274" s="9">
        <f>'TAM Aceite Virgen'!C22</f>
        <v>7.6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0.06</v>
      </c>
      <c r="CK274" s="4">
        <f>SUMIFS('Aceite Virgen'!CK$6:CK$257,'Aceite Virgen'!$A$6:$A$257,"&gt;="&amp;$A274,'Aceite Virgen'!$B$6:$B$257,"&lt;="&amp;$B274)</f>
        <v>0</v>
      </c>
      <c r="CL274" s="4">
        <f>SUMIFS('Aceite Virgen'!CL$6:CL$257,'Aceite Virgen'!$A$6:$A$257,"&gt;="&amp;$A274,'Aceite Virgen'!$B$6:$B$257,"&lt;="&amp;$B274)</f>
        <v>0.08</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0.63</v>
      </c>
      <c r="HG274" s="4">
        <f>SUMIFS('Aceite Virgen'!HG$6:HG$257,'Aceite Virgen'!$A$6:$A$257,"&gt;="&amp;$A274,'Aceite Virgen'!$B$6:$B$257,"&lt;="&amp;$B274)</f>
        <v>0</v>
      </c>
      <c r="HH274" s="4">
        <f>SUMIFS('Aceite Virgen'!HH$6:HH$257,'Aceite Virgen'!$A$6:$A$257,"&gt;="&amp;$A274,'Aceite Virgen'!$B$6:$B$257,"&lt;="&amp;$B274)</f>
        <v>0.87</v>
      </c>
      <c r="HI274" s="4">
        <f>SUMIFS('Aceite Virgen'!HI$6:HI$257,'Aceite Virgen'!$A$6:$A$257,"&gt;="&amp;$A274,'Aceite Virgen'!$B$6:$B$257,"&lt;="&amp;$B274)</f>
        <v>0</v>
      </c>
      <c r="HM274" s="4">
        <f>SUMIFS('Aceite Virgen'!HM$6:HM$257,'Aceite Virgen'!$A$6:$A$257,"&gt;="&amp;$A274,'Aceite Virgen'!$B$6:$B$257,"&lt;="&amp;$B274)</f>
        <v>0.79</v>
      </c>
      <c r="HN274" s="4">
        <f>SUMIFS('Aceite Virgen'!HN$6:HN$257,'Aceite Virgen'!$A$6:$A$257,"&gt;="&amp;$A274,'Aceite Virgen'!$B$6:$B$257,"&lt;="&amp;$B274)</f>
        <v>0</v>
      </c>
      <c r="HO274" s="4">
        <f>SUMIFS('Aceite Virgen'!HO$6:HO$257,'Aceite Virgen'!$A$6:$A$257,"&gt;="&amp;$A274,'Aceite Virgen'!$B$6:$B$257,"&lt;="&amp;$B274)</f>
        <v>0.7</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0.36</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0.64</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0.24</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0.12</v>
      </c>
      <c r="MX274" s="4">
        <f>SUMIFS('Aceite Virgen'!MX$6:MX$257,'Aceite Virgen'!$A$6:$A$257,"&gt;="&amp;$A274,'Aceite Virgen'!$B$6:$B$257,"&lt;="&amp;$B274)</f>
        <v>0.97</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0.16</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0.78</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0.14000000000000001</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0.23</v>
      </c>
      <c r="RM274" s="4">
        <f>SUMIFS('Aceite Virgen'!RM$6:RM$257,'Aceite Virgen'!$A$6:$A$257,"&gt;="&amp;$A274,'Aceite Virgen'!$B$6:$B$257,"&lt;="&amp;$B274)</f>
        <v>0</v>
      </c>
      <c r="RN274" s="4">
        <f>SUMIFS('Aceite Virgen'!RN$6:RN$257,'Aceite Virgen'!$A$6:$A$257,"&gt;="&amp;$A274,'Aceite Virgen'!$B$6:$B$257,"&lt;="&amp;$B274)</f>
        <v>0.43</v>
      </c>
      <c r="RO274" s="4">
        <f>SUMIFS('Aceite Virgen'!RO$6:RO$257,'Aceite Virgen'!$A$6:$A$257,"&gt;="&amp;$A274,'Aceite Virgen'!$B$6:$B$257,"&lt;="&amp;$B274)</f>
        <v>0</v>
      </c>
      <c r="RS274" s="69">
        <f>SUMIFS('Aceite Virgen'!RS$6:RS$257,'Aceite Virgen'!$A$6:$A$257,"&gt;="&amp;$A274,'Aceite Virgen'!$B$6:$B$257,"&lt;="&amp;$B274)</f>
        <v>1.43</v>
      </c>
      <c r="RT274" s="4">
        <f>SUMIFS('Aceite Virgen'!RT$6:RT$257,'Aceite Virgen'!$A$6:$A$257,"&gt;="&amp;$A274,'Aceite Virgen'!$B$6:$B$257,"&lt;="&amp;$B274)</f>
        <v>4.2</v>
      </c>
      <c r="RU274" s="4">
        <f>SUMIFS('Aceite Virgen'!RU$6:RU$257,'Aceite Virgen'!$A$6:$A$257,"&gt;="&amp;$A274,'Aceite Virgen'!$B$6:$B$257,"&lt;="&amp;$B274)</f>
        <v>1.1000000000000001</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0.23</v>
      </c>
      <c r="SV274" s="4">
        <f>SUMIFS('Aceite Virgen'!SV$6:SV$257,'Aceite Virgen'!$A$6:$A$257,"&gt;="&amp;$A274,'Aceite Virgen'!$B$6:$B$257,"&lt;="&amp;$B274)</f>
        <v>0</v>
      </c>
      <c r="SW274" s="4">
        <f>SUMIFS('Aceite Virgen'!SW$6:SW$257,'Aceite Virgen'!$A$6:$A$257,"&gt;="&amp;$A274,'Aceite Virgen'!$B$6:$B$257,"&lt;="&amp;$B274)</f>
        <v>0.36</v>
      </c>
      <c r="SX274" s="4">
        <f>SUMIFS('Aceite Virgen'!SX$6:SX$257,'Aceite Virgen'!$A$6:$A$257,"&gt;="&amp;$A274,'Aceite Virgen'!$B$6:$B$257,"&lt;="&amp;$B274)</f>
        <v>0</v>
      </c>
      <c r="TB274" s="69">
        <f>SUMIFS('Aceite Virgen'!TB$6:TB$257,'Aceite Virgen'!$A$6:$A$257,"&gt;="&amp;$A274,'Aceite Virgen'!$B$6:$B$257,"&lt;="&amp;$B274)</f>
        <v>7.08</v>
      </c>
      <c r="TC274" s="4">
        <f>SUMIFS('Aceite Virgen'!TC$6:TC$257,'Aceite Virgen'!$A$6:$A$257,"&gt;="&amp;$A274,'Aceite Virgen'!$B$6:$B$257,"&lt;="&amp;$B274)</f>
        <v>0</v>
      </c>
      <c r="TD274" s="4">
        <f>SUMIFS('Aceite Virgen'!TD$6:TD$257,'Aceite Virgen'!$A$6:$A$257,"&gt;="&amp;$A274,'Aceite Virgen'!$B$6:$B$257,"&lt;="&amp;$B274)</f>
        <v>8.06</v>
      </c>
      <c r="TE274" s="4">
        <f>SUMIFS('Aceite Virgen'!TE$6:TE$257,'Aceite Virgen'!$A$6:$A$257,"&gt;="&amp;$A274,'Aceite Virgen'!$B$6:$B$257,"&lt;="&amp;$B274)</f>
        <v>10.72</v>
      </c>
      <c r="TI274" s="69">
        <f>SUMIFS('Aceite Virgen'!TI$6:TI$257,'Aceite Virgen'!$A$6:$A$257,"&gt;="&amp;$A274,'Aceite Virgen'!$B$6:$B$257,"&lt;="&amp;$B274)</f>
        <v>10.130000000000001</v>
      </c>
      <c r="TJ274" s="4">
        <f>SUMIFS('Aceite Virgen'!TJ$6:TJ$257,'Aceite Virgen'!$A$6:$A$257,"&gt;="&amp;$A274,'Aceite Virgen'!$B$6:$B$257,"&lt;="&amp;$B274)</f>
        <v>9.2100000000000009</v>
      </c>
      <c r="TK274" s="4">
        <f>SUMIFS('Aceite Virgen'!TK$6:TK$257,'Aceite Virgen'!$A$6:$A$257,"&gt;="&amp;$A274,'Aceite Virgen'!$B$6:$B$257,"&lt;="&amp;$B274)</f>
        <v>11.340000000000002</v>
      </c>
      <c r="TL274" s="4">
        <f>SUMIFS('Aceite Virgen'!TL$6:TL$257,'Aceite Virgen'!$A$6:$A$257,"&gt;="&amp;$A274,'Aceite Virgen'!$B$6:$B$257,"&lt;="&amp;$B274)</f>
        <v>5.79</v>
      </c>
      <c r="TP274" s="69">
        <f>SUMIFS('Aceite Virgen'!TP$6:TP$257,'Aceite Virgen'!$A$6:$A$257,"&gt;="&amp;$A274,'Aceite Virgen'!$B$6:$B$257,"&lt;="&amp;$B274)</f>
        <v>6.54</v>
      </c>
      <c r="TQ274" s="4">
        <f>SUMIFS('Aceite Virgen'!TQ$6:TQ$257,'Aceite Virgen'!$A$6:$A$257,"&gt;="&amp;$A274,'Aceite Virgen'!$B$6:$B$257,"&lt;="&amp;$B274)</f>
        <v>14.19</v>
      </c>
      <c r="TR274" s="4">
        <f>SUMIFS('Aceite Virgen'!TR$6:TR$257,'Aceite Virgen'!$A$6:$A$257,"&gt;="&amp;$A274,'Aceite Virgen'!$B$6:$B$257,"&lt;="&amp;$B274)</f>
        <v>4.84</v>
      </c>
      <c r="TS274" s="4">
        <f>SUMIFS('Aceite Virgen'!TS$6:TS$257,'Aceite Virgen'!$A$6:$A$257,"&gt;="&amp;$A274,'Aceite Virgen'!$B$6:$B$257,"&lt;="&amp;$B274)</f>
        <v>6.71</v>
      </c>
      <c r="TW274" s="69">
        <f>SUMIFS('Aceite Virgen'!TW$6:TW$257,'Aceite Virgen'!$A$6:$A$257,"&gt;="&amp;$A274,'Aceite Virgen'!$B$6:$B$257,"&lt;="&amp;$B274)</f>
        <v>1.1299999999999999</v>
      </c>
      <c r="TX274" s="4">
        <f>SUMIFS('Aceite Virgen'!TX$6:TX$257,'Aceite Virgen'!$A$6:$A$257,"&gt;="&amp;$A274,'Aceite Virgen'!$B$6:$B$257,"&lt;="&amp;$B274)</f>
        <v>0.91</v>
      </c>
      <c r="TY274" s="4">
        <f>SUMIFS('Aceite Virgen'!TY$6:TY$257,'Aceite Virgen'!$A$6:$A$257,"&gt;="&amp;$A274,'Aceite Virgen'!$B$6:$B$257,"&lt;="&amp;$B274)</f>
        <v>0.23</v>
      </c>
      <c r="TZ274" s="4">
        <f>SUMIFS('Aceite Virgen'!TZ$6:TZ$257,'Aceite Virgen'!$A$6:$A$257,"&gt;="&amp;$A274,'Aceite Virgen'!$B$6:$B$257,"&lt;="&amp;$B274)</f>
        <v>5.8</v>
      </c>
      <c r="UD274" s="69">
        <f>SUMIFS('Aceite Virgen'!UD$6:UD$257,'Aceite Virgen'!$A$6:$A$257,"&gt;="&amp;$A274,'Aceite Virgen'!$B$6:$B$257,"&lt;="&amp;$B274)</f>
        <v>2.5300000000000002</v>
      </c>
      <c r="UE274" s="4">
        <f>SUMIFS('Aceite Virgen'!UE$6:UE$257,'Aceite Virgen'!$A$6:$A$257,"&gt;="&amp;$A274,'Aceite Virgen'!$B$6:$B$257,"&lt;="&amp;$B274)</f>
        <v>2.79</v>
      </c>
      <c r="UF274" s="4">
        <f>SUMIFS('Aceite Virgen'!UF$6:UF$257,'Aceite Virgen'!$A$6:$A$257,"&gt;="&amp;$A274,'Aceite Virgen'!$B$6:$B$257,"&lt;="&amp;$B274)</f>
        <v>3.21</v>
      </c>
      <c r="UG274" s="4">
        <f>SUMIFS('Aceite Virgen'!UG$6:UG$257,'Aceite Virgen'!$A$6:$A$257,"&gt;="&amp;$A274,'Aceite Virgen'!$B$6:$B$257,"&lt;="&amp;$B274)</f>
        <v>0.64</v>
      </c>
      <c r="UK274" s="69">
        <f>SUMIFS('Aceite Virgen'!UK$6:UK$257,'Aceite Virgen'!$A$6:$A$257,"&gt;="&amp;$A274,'Aceite Virgen'!$B$6:$B$257,"&lt;="&amp;$B274)</f>
        <v>3.5</v>
      </c>
      <c r="UL274" s="4">
        <f>SUMIFS('Aceite Virgen'!UL$6:UL$257,'Aceite Virgen'!$A$6:$A$257,"&gt;="&amp;$A274,'Aceite Virgen'!$B$6:$B$257,"&lt;="&amp;$B274)</f>
        <v>7.9499999999999993</v>
      </c>
      <c r="UM274" s="4">
        <f>SUMIFS('Aceite Virgen'!UM$6:UM$257,'Aceite Virgen'!$A$6:$A$257,"&gt;="&amp;$A274,'Aceite Virgen'!$B$6:$B$257,"&lt;="&amp;$B274)</f>
        <v>1.67</v>
      </c>
      <c r="UN274" s="4">
        <f>SUMIFS('Aceite Virgen'!UN$6:UN$257,'Aceite Virgen'!$A$6:$A$257,"&gt;="&amp;$A274,'Aceite Virgen'!$B$6:$B$257,"&lt;="&amp;$B274)</f>
        <v>4.13</v>
      </c>
      <c r="UR274" s="69">
        <f>SUMIFS('Aceite Virgen'!UR$6:UR$257,'Aceite Virgen'!$A$6:$A$257,"&gt;="&amp;$A274,'Aceite Virgen'!$B$6:$B$257,"&lt;="&amp;$B274)</f>
        <v>1.75</v>
      </c>
      <c r="US274" s="4">
        <f>SUMIFS('Aceite Virgen'!US$6:US$257,'Aceite Virgen'!$A$6:$A$257,"&gt;="&amp;$A274,'Aceite Virgen'!$B$6:$B$257,"&lt;="&amp;$B274)</f>
        <v>1.03</v>
      </c>
      <c r="UT274" s="4">
        <f>SUMIFS('Aceite Virgen'!UT$6:UT$257,'Aceite Virgen'!$A$6:$A$257,"&gt;="&amp;$A274,'Aceite Virgen'!$B$6:$B$257,"&lt;="&amp;$B274)</f>
        <v>2.0300000000000002</v>
      </c>
      <c r="UU274" s="4">
        <f>SUMIFS('Aceite Virgen'!UU$6:UU$257,'Aceite Virgen'!$A$6:$A$257,"&gt;="&amp;$A274,'Aceite Virgen'!$B$6:$B$257,"&lt;="&amp;$B274)</f>
        <v>2.27</v>
      </c>
      <c r="UY274" s="69">
        <f>SUMIFS('Aceite Virgen'!UY$6:UY$257,'Aceite Virgen'!$A$6:$A$257,"&gt;="&amp;$A274,'Aceite Virgen'!$B$6:$B$257,"&lt;="&amp;$B274)</f>
        <v>1.35</v>
      </c>
      <c r="UZ274" s="4">
        <f>SUMIFS('Aceite Virgen'!UZ$6:UZ$257,'Aceite Virgen'!$A$6:$A$257,"&gt;="&amp;$A274,'Aceite Virgen'!$B$6:$B$257,"&lt;="&amp;$B274)</f>
        <v>0</v>
      </c>
      <c r="VA274" s="4">
        <f>SUMIFS('Aceite Virgen'!VA$6:VA$257,'Aceite Virgen'!$A$6:$A$257,"&gt;="&amp;$A274,'Aceite Virgen'!$B$6:$B$257,"&lt;="&amp;$B274)</f>
        <v>2.14</v>
      </c>
      <c r="VB274" s="4">
        <f>SUMIFS('Aceite Virgen'!VB$6:VB$257,'Aceite Virgen'!$A$6:$A$257,"&gt;="&amp;$A274,'Aceite Virgen'!$B$6:$B$257,"&lt;="&amp;$B274)</f>
        <v>0</v>
      </c>
      <c r="VF274" s="69">
        <f>SUMIFS('Aceite Virgen'!VF$6:VF$257,'Aceite Virgen'!$A$6:$A$257,"&gt;="&amp;$A274,'Aceite Virgen'!$B$6:$B$257,"&lt;="&amp;$B274)</f>
        <v>0.85</v>
      </c>
      <c r="VG274" s="4">
        <f>SUMIFS('Aceite Virgen'!VG$6:VG$257,'Aceite Virgen'!$A$6:$A$257,"&gt;="&amp;$A274,'Aceite Virgen'!$B$6:$B$257,"&lt;="&amp;$B274)</f>
        <v>2.3199999999999998</v>
      </c>
      <c r="VH274" s="4">
        <f>SUMIFS('Aceite Virgen'!VH$6:VH$257,'Aceite Virgen'!$A$6:$A$257,"&gt;="&amp;$A274,'Aceite Virgen'!$B$6:$B$257,"&lt;="&amp;$B274)</f>
        <v>0.34</v>
      </c>
      <c r="VI274" s="4">
        <f>SUMIFS('Aceite Virgen'!VI$6:VI$257,'Aceite Virgen'!$A$6:$A$257,"&gt;="&amp;$A274,'Aceite Virgen'!$B$6:$B$257,"&lt;="&amp;$B274)</f>
        <v>1.78</v>
      </c>
      <c r="VM274" s="69">
        <f>SUMIFS('Aceite Virgen'!VM$6:VM$257,'Aceite Virgen'!$A$6:$A$257,"&gt;="&amp;$A274,'Aceite Virgen'!$B$6:$B$257,"&lt;="&amp;$B274)</f>
        <v>3.5700000000000003</v>
      </c>
      <c r="VN274" s="4">
        <f>SUMIFS('Aceite Virgen'!VN$6:VN$257,'Aceite Virgen'!$A$6:$A$257,"&gt;="&amp;$A274,'Aceite Virgen'!$B$6:$B$257,"&lt;="&amp;$B274)</f>
        <v>0</v>
      </c>
      <c r="VO274" s="4">
        <f>SUMIFS('Aceite Virgen'!VO$6:VO$257,'Aceite Virgen'!$A$6:$A$257,"&gt;="&amp;$A274,'Aceite Virgen'!$B$6:$B$257,"&lt;="&amp;$B274)</f>
        <v>5.8999999999999995</v>
      </c>
      <c r="VP274" s="4">
        <f>SUMIFS('Aceite Virgen'!VP$6:VP$257,'Aceite Virgen'!$A$6:$A$257,"&gt;="&amp;$A274,'Aceite Virgen'!$B$6:$B$257,"&lt;="&amp;$B274)</f>
        <v>0</v>
      </c>
      <c r="VT274" s="69">
        <f>SUMIFS('Aceite Virgen'!VT$6:VT$257,'Aceite Virgen'!$A$6:$A$257,"&gt;="&amp;$A274,'Aceite Virgen'!$B$6:$B$257,"&lt;="&amp;$B274)</f>
        <v>2.7</v>
      </c>
      <c r="VU274" s="4">
        <f>SUMIFS('Aceite Virgen'!VU$6:VU$257,'Aceite Virgen'!$A$6:$A$257,"&gt;="&amp;$A274,'Aceite Virgen'!$B$6:$B$257,"&lt;="&amp;$B274)</f>
        <v>3.34</v>
      </c>
      <c r="VV274" s="4">
        <f>SUMIFS('Aceite Virgen'!VV$6:VV$257,'Aceite Virgen'!$A$6:$A$257,"&gt;="&amp;$A274,'Aceite Virgen'!$B$6:$B$257,"&lt;="&amp;$B274)</f>
        <v>3.37</v>
      </c>
      <c r="VW274" s="4">
        <f>SUMIFS('Aceite Virgen'!VW$6:VW$257,'Aceite Virgen'!$A$6:$A$257,"&gt;="&amp;$A274,'Aceite Virgen'!$B$6:$B$257,"&lt;="&amp;$B274)</f>
        <v>1.1399999999999999</v>
      </c>
      <c r="WA274" s="69">
        <f>SUMIFS('Aceite Virgen'!WA$6:WA$257,'Aceite Virgen'!$A$6:$A$257,"&gt;="&amp;$A274,'Aceite Virgen'!$B$6:$B$257,"&lt;="&amp;$B274)</f>
        <v>6.27</v>
      </c>
      <c r="WB274" s="4">
        <f>SUMIFS('Aceite Virgen'!WB$6:WB$257,'Aceite Virgen'!$A$6:$A$257,"&gt;="&amp;$A274,'Aceite Virgen'!$B$6:$B$257,"&lt;="&amp;$B274)</f>
        <v>16.77</v>
      </c>
      <c r="WC274" s="4">
        <f>SUMIFS('Aceite Virgen'!WC$6:WC$257,'Aceite Virgen'!$A$6:$A$257,"&gt;="&amp;$A274,'Aceite Virgen'!$B$6:$B$257,"&lt;="&amp;$B274)</f>
        <v>5.3599999999999994</v>
      </c>
      <c r="WD274" s="4">
        <f>SUMIFS('Aceite Virgen'!WD$6:WD$257,'Aceite Virgen'!$A$6:$A$257,"&gt;="&amp;$A274,'Aceite Virgen'!$B$6:$B$257,"&lt;="&amp;$B274)</f>
        <v>3.9699999999999998</v>
      </c>
      <c r="WH274" s="69">
        <f>SUMIFS('Aceite Virgen'!WH$6:WH$257,'Aceite Virgen'!$A$6:$A$257,"&gt;="&amp;$A274,'Aceite Virgen'!$B$6:$B$257,"&lt;="&amp;$B274)</f>
        <v>6.21</v>
      </c>
      <c r="WI274" s="4">
        <f>SUMIFS('Aceite Virgen'!WI$6:WI$257,'Aceite Virgen'!$A$6:$A$257,"&gt;="&amp;$A274,'Aceite Virgen'!$B$6:$B$257,"&lt;="&amp;$B274)</f>
        <v>16.829999999999998</v>
      </c>
      <c r="WJ274" s="4">
        <f>SUMIFS('Aceite Virgen'!WJ$6:WJ$257,'Aceite Virgen'!$A$6:$A$257,"&gt;="&amp;$A274,'Aceite Virgen'!$B$6:$B$257,"&lt;="&amp;$B274)</f>
        <v>2.5700000000000003</v>
      </c>
      <c r="WK274" s="4">
        <f>SUMIFS('Aceite Virgen'!WK$6:WK$257,'Aceite Virgen'!$A$6:$A$257,"&gt;="&amp;$A274,'Aceite Virgen'!$B$6:$B$257,"&lt;="&amp;$B274)</f>
        <v>12.44</v>
      </c>
      <c r="WO274" s="69">
        <f>SUMIFS('Aceite Virgen'!WO$6:WO$257,'Aceite Virgen'!$A$6:$A$257,"&gt;="&amp;$A274,'Aceite Virgen'!$B$6:$B$257,"&lt;="&amp;$B274)</f>
        <v>8.620000000000001</v>
      </c>
      <c r="WP274" s="4">
        <f>SUMIFS('Aceite Virgen'!WP$6:WP$257,'Aceite Virgen'!$A$6:$A$257,"&gt;="&amp;$A274,'Aceite Virgen'!$B$6:$B$257,"&lt;="&amp;$B274)</f>
        <v>16.170000000000002</v>
      </c>
      <c r="WQ274" s="4">
        <f>SUMIFS('Aceite Virgen'!WQ$6:WQ$257,'Aceite Virgen'!$A$6:$A$257,"&gt;="&amp;$A274,'Aceite Virgen'!$B$6:$B$257,"&lt;="&amp;$B274)</f>
        <v>5.91</v>
      </c>
      <c r="WR274" s="4">
        <f>SUMIFS('Aceite Virgen'!WR$6:WR$257,'Aceite Virgen'!$A$6:$A$257,"&gt;="&amp;$A274,'Aceite Virgen'!$B$6:$B$257,"&lt;="&amp;$B274)</f>
        <v>5.42</v>
      </c>
      <c r="WV274" s="69">
        <f>SUMIFS('Aceite Virgen'!WV$6:WV$257,'Aceite Virgen'!$A$6:$A$257,"&gt;="&amp;$A274,'Aceite Virgen'!$B$6:$B$257,"&lt;="&amp;$B274)</f>
        <v>12.18</v>
      </c>
      <c r="WW274" s="4">
        <f>SUMIFS('Aceite Virgen'!WW$6:WW$257,'Aceite Virgen'!$A$6:$A$257,"&gt;="&amp;$A274,'Aceite Virgen'!$B$6:$B$257,"&lt;="&amp;$B274)</f>
        <v>4.91</v>
      </c>
      <c r="WX274" s="4">
        <f>SUMIFS('Aceite Virgen'!WX$6:WX$257,'Aceite Virgen'!$A$6:$A$257,"&gt;="&amp;$A274,'Aceite Virgen'!$B$6:$B$257,"&lt;="&amp;$B274)</f>
        <v>14.25</v>
      </c>
      <c r="WY274" s="4">
        <f>SUMIFS('Aceite Virgen'!WY$6:WY$257,'Aceite Virgen'!$A$6:$A$257,"&gt;="&amp;$A274,'Aceite Virgen'!$B$6:$B$257,"&lt;="&amp;$B274)</f>
        <v>11.73</v>
      </c>
      <c r="XC274" s="69">
        <f>SUMIFS('Aceite Virgen'!XC$6:XC$257,'Aceite Virgen'!$A$6:$A$257,"&gt;="&amp;$A274,'Aceite Virgen'!$B$6:$B$257,"&lt;="&amp;$B274)</f>
        <v>35.19</v>
      </c>
      <c r="XD274" s="4">
        <f>SUMIFS('Aceite Virgen'!XD$6:XD$257,'Aceite Virgen'!$A$6:$A$257,"&gt;="&amp;$A274,'Aceite Virgen'!$B$6:$B$257,"&lt;="&amp;$B274)</f>
        <v>36.17</v>
      </c>
      <c r="XE274" s="4">
        <f>SUMIFS('Aceite Virgen'!XE$6:XE$257,'Aceite Virgen'!$A$6:$A$257,"&gt;="&amp;$A274,'Aceite Virgen'!$B$6:$B$257,"&lt;="&amp;$B274)</f>
        <v>34.11</v>
      </c>
      <c r="XF274" s="4">
        <f>SUMIFS('Aceite Virgen'!XF$6:XF$257,'Aceite Virgen'!$A$6:$A$257,"&gt;="&amp;$A274,'Aceite Virgen'!$B$6:$B$257,"&lt;="&amp;$B274)</f>
        <v>44.19</v>
      </c>
      <c r="XJ274" s="69">
        <f>SUMIFS('Aceite Virgen'!XJ$6:XJ$257,'Aceite Virgen'!$A$6:$A$257,"&gt;="&amp;$A274,'Aceite Virgen'!$B$6:$B$257,"&lt;="&amp;$B274)</f>
        <v>5.01</v>
      </c>
      <c r="XK274" s="4">
        <f>SUMIFS('Aceite Virgen'!XK$6:XK$257,'Aceite Virgen'!$A$6:$A$257,"&gt;="&amp;$A274,'Aceite Virgen'!$B$6:$B$257,"&lt;="&amp;$B274)</f>
        <v>2.54</v>
      </c>
      <c r="XL274" s="4">
        <f>SUMIFS('Aceite Virgen'!XL$6:XL$257,'Aceite Virgen'!$A$6:$A$257,"&gt;="&amp;$A274,'Aceite Virgen'!$B$6:$B$257,"&lt;="&amp;$B274)</f>
        <v>4.2200000000000006</v>
      </c>
      <c r="XM274" s="4">
        <f>SUMIFS('Aceite Virgen'!XM$6:XM$257,'Aceite Virgen'!$A$6:$A$257,"&gt;="&amp;$A274,'Aceite Virgen'!$B$6:$B$257,"&lt;="&amp;$B274)</f>
        <v>9.73</v>
      </c>
      <c r="XQ274" s="69">
        <f>SUMIFS('Aceite Virgen'!XQ$6:XQ$257,'Aceite Virgen'!$A$6:$A$257,"&gt;="&amp;$A274,'Aceite Virgen'!$B$6:$B$257,"&lt;="&amp;$B274)</f>
        <v>0.51</v>
      </c>
      <c r="XR274" s="4">
        <f>SUMIFS('Aceite Virgen'!XR$6:XR$257,'Aceite Virgen'!$A$6:$A$257,"&gt;="&amp;$A274,'Aceite Virgen'!$B$6:$B$257,"&lt;="&amp;$B274)</f>
        <v>0.82</v>
      </c>
      <c r="XS274" s="4">
        <f>SUMIFS('Aceite Virgen'!XS$6:XS$257,'Aceite Virgen'!$A$6:$A$257,"&gt;="&amp;$A274,'Aceite Virgen'!$B$6:$B$257,"&lt;="&amp;$B274)</f>
        <v>0.34</v>
      </c>
      <c r="XT274" s="4">
        <f>SUMIFS('Aceite Virgen'!XT$6:XT$257,'Aceite Virgen'!$A$6:$A$257,"&gt;="&amp;$A274,'Aceite Virgen'!$B$6:$B$257,"&lt;="&amp;$B274)</f>
        <v>0.97</v>
      </c>
    </row>
    <row r="275" spans="1:644" x14ac:dyDescent="0.25">
      <c r="A275" s="9">
        <f>'TAM Aceite Virgen'!B23</f>
        <v>7.6</v>
      </c>
      <c r="B275" s="9">
        <f>'TAM Aceite Virgen'!C23</f>
        <v>7.8</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0.25</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21.38</v>
      </c>
      <c r="TC275" s="4">
        <f>SUMIFS('Aceite Virgen'!TC$6:TC$257,'Aceite Virgen'!$A$6:$A$257,"&gt;="&amp;$A275,'Aceite Virgen'!$B$6:$B$257,"&lt;="&amp;$B275)</f>
        <v>7.42</v>
      </c>
      <c r="TD275" s="4">
        <f>SUMIFS('Aceite Virgen'!TD$6:TD$257,'Aceite Virgen'!$A$6:$A$257,"&gt;="&amp;$A275,'Aceite Virgen'!$B$6:$B$257,"&lt;="&amp;$B275)</f>
        <v>28.7</v>
      </c>
      <c r="TE275" s="4">
        <f>SUMIFS('Aceite Virgen'!TE$6:TE$257,'Aceite Virgen'!$A$6:$A$257,"&gt;="&amp;$A275,'Aceite Virgen'!$B$6:$B$257,"&lt;="&amp;$B275)</f>
        <v>11.26</v>
      </c>
      <c r="TI275" s="69">
        <f>SUMIFS('Aceite Virgen'!TI$6:TI$257,'Aceite Virgen'!$A$6:$A$257,"&gt;="&amp;$A275,'Aceite Virgen'!$B$6:$B$257,"&lt;="&amp;$B275)</f>
        <v>30.36</v>
      </c>
      <c r="TJ275" s="4">
        <f>SUMIFS('Aceite Virgen'!TJ$6:TJ$257,'Aceite Virgen'!$A$6:$A$257,"&gt;="&amp;$A275,'Aceite Virgen'!$B$6:$B$257,"&lt;="&amp;$B275)</f>
        <v>13.52</v>
      </c>
      <c r="TK275" s="4">
        <f>SUMIFS('Aceite Virgen'!TK$6:TK$257,'Aceite Virgen'!$A$6:$A$257,"&gt;="&amp;$A275,'Aceite Virgen'!$B$6:$B$257,"&lt;="&amp;$B275)</f>
        <v>40.840000000000003</v>
      </c>
      <c r="TL275" s="4">
        <f>SUMIFS('Aceite Virgen'!TL$6:TL$257,'Aceite Virgen'!$A$6:$A$257,"&gt;="&amp;$A275,'Aceite Virgen'!$B$6:$B$257,"&lt;="&amp;$B275)</f>
        <v>21.77</v>
      </c>
      <c r="TP275" s="69">
        <f>SUMIFS('Aceite Virgen'!TP$6:TP$257,'Aceite Virgen'!$A$6:$A$257,"&gt;="&amp;$A275,'Aceite Virgen'!$B$6:$B$257,"&lt;="&amp;$B275)</f>
        <v>11.440000000000001</v>
      </c>
      <c r="TQ275" s="4">
        <f>SUMIFS('Aceite Virgen'!TQ$6:TQ$257,'Aceite Virgen'!$A$6:$A$257,"&gt;="&amp;$A275,'Aceite Virgen'!$B$6:$B$257,"&lt;="&amp;$B275)</f>
        <v>13.9</v>
      </c>
      <c r="TR275" s="4">
        <f>SUMIFS('Aceite Virgen'!TR$6:TR$257,'Aceite Virgen'!$A$6:$A$257,"&gt;="&amp;$A275,'Aceite Virgen'!$B$6:$B$257,"&lt;="&amp;$B275)</f>
        <v>12.770000000000001</v>
      </c>
      <c r="TS275" s="4">
        <f>SUMIFS('Aceite Virgen'!TS$6:TS$257,'Aceite Virgen'!$A$6:$A$257,"&gt;="&amp;$A275,'Aceite Virgen'!$B$6:$B$257,"&lt;="&amp;$B275)</f>
        <v>5.81</v>
      </c>
      <c r="TW275" s="69">
        <f>SUMIFS('Aceite Virgen'!TW$6:TW$257,'Aceite Virgen'!$A$6:$A$257,"&gt;="&amp;$A275,'Aceite Virgen'!$B$6:$B$257,"&lt;="&amp;$B275)</f>
        <v>0.54</v>
      </c>
      <c r="TX275" s="4">
        <f>SUMIFS('Aceite Virgen'!TX$6:TX$257,'Aceite Virgen'!$A$6:$A$257,"&gt;="&amp;$A275,'Aceite Virgen'!$B$6:$B$257,"&lt;="&amp;$B275)</f>
        <v>3.02</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2.1</v>
      </c>
      <c r="UR275" s="69">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0.42</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2.97</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1.1100000000000001</v>
      </c>
      <c r="WB275" s="4">
        <f>SUMIFS('Aceite Virgen'!WB$6:WB$257,'Aceite Virgen'!$A$6:$A$257,"&gt;="&amp;$A275,'Aceite Virgen'!$B$6:$B$257,"&lt;="&amp;$B275)</f>
        <v>1.95</v>
      </c>
      <c r="WC275" s="4">
        <f>SUMIFS('Aceite Virgen'!WC$6:WC$257,'Aceite Virgen'!$A$6:$A$257,"&gt;="&amp;$A275,'Aceite Virgen'!$B$6:$B$257,"&lt;="&amp;$B275)</f>
        <v>1.35</v>
      </c>
      <c r="WD275" s="4">
        <f>SUMIFS('Aceite Virgen'!WD$6:WD$257,'Aceite Virgen'!$A$6:$A$257,"&gt;="&amp;$A275,'Aceite Virgen'!$B$6:$B$257,"&lt;="&amp;$B275)</f>
        <v>0</v>
      </c>
      <c r="WH275" s="69">
        <f>SUMIFS('Aceite Virgen'!WH$6:WH$257,'Aceite Virgen'!$A$6:$A$257,"&gt;="&amp;$A275,'Aceite Virgen'!$B$6:$B$257,"&lt;="&amp;$B275)</f>
        <v>2.58</v>
      </c>
      <c r="WI275" s="4">
        <f>SUMIFS('Aceite Virgen'!WI$6:WI$257,'Aceite Virgen'!$A$6:$A$257,"&gt;="&amp;$A275,'Aceite Virgen'!$B$6:$B$257,"&lt;="&amp;$B275)</f>
        <v>9.41</v>
      </c>
      <c r="WJ275" s="4">
        <f>SUMIFS('Aceite Virgen'!WJ$6:WJ$257,'Aceite Virgen'!$A$6:$A$257,"&gt;="&amp;$A275,'Aceite Virgen'!$B$6:$B$257,"&lt;="&amp;$B275)</f>
        <v>1.43</v>
      </c>
      <c r="WK275" s="4">
        <f>SUMIFS('Aceite Virgen'!WK$6:WK$257,'Aceite Virgen'!$A$6:$A$257,"&gt;="&amp;$A275,'Aceite Virgen'!$B$6:$B$257,"&lt;="&amp;$B275)</f>
        <v>2.46</v>
      </c>
      <c r="WO275" s="69">
        <f>SUMIFS('Aceite Virgen'!WO$6:WO$257,'Aceite Virgen'!$A$6:$A$257,"&gt;="&amp;$A275,'Aceite Virgen'!$B$6:$B$257,"&lt;="&amp;$B275)</f>
        <v>1.81</v>
      </c>
      <c r="WP275" s="4">
        <f>SUMIFS('Aceite Virgen'!WP$6:WP$257,'Aceite Virgen'!$A$6:$A$257,"&gt;="&amp;$A275,'Aceite Virgen'!$B$6:$B$257,"&lt;="&amp;$B275)</f>
        <v>2.77</v>
      </c>
      <c r="WQ275" s="4">
        <f>SUMIFS('Aceite Virgen'!WQ$6:WQ$257,'Aceite Virgen'!$A$6:$A$257,"&gt;="&amp;$A275,'Aceite Virgen'!$B$6:$B$257,"&lt;="&amp;$B275)</f>
        <v>1.86</v>
      </c>
      <c r="WR275" s="4">
        <f>SUMIFS('Aceite Virgen'!WR$6:WR$257,'Aceite Virgen'!$A$6:$A$257,"&gt;="&amp;$A275,'Aceite Virgen'!$B$6:$B$257,"&lt;="&amp;$B275)</f>
        <v>0.6</v>
      </c>
      <c r="WV275" s="69">
        <f>SUMIFS('Aceite Virgen'!WV$6:WV$257,'Aceite Virgen'!$A$6:$A$257,"&gt;="&amp;$A275,'Aceite Virgen'!$B$6:$B$257,"&lt;="&amp;$B275)</f>
        <v>24.319999999999997</v>
      </c>
      <c r="WW275" s="4">
        <f>SUMIFS('Aceite Virgen'!WW$6:WW$257,'Aceite Virgen'!$A$6:$A$257,"&gt;="&amp;$A275,'Aceite Virgen'!$B$6:$B$257,"&lt;="&amp;$B275)</f>
        <v>8.67</v>
      </c>
      <c r="WX275" s="4">
        <f>SUMIFS('Aceite Virgen'!WX$6:WX$257,'Aceite Virgen'!$A$6:$A$257,"&gt;="&amp;$A275,'Aceite Virgen'!$B$6:$B$257,"&lt;="&amp;$B275)</f>
        <v>28.96</v>
      </c>
      <c r="WY275" s="4">
        <f>SUMIFS('Aceite Virgen'!WY$6:WY$257,'Aceite Virgen'!$A$6:$A$257,"&gt;="&amp;$A275,'Aceite Virgen'!$B$6:$B$257,"&lt;="&amp;$B275)</f>
        <v>23.21</v>
      </c>
      <c r="XC275" s="69">
        <f>SUMIFS('Aceite Virgen'!XC$6:XC$257,'Aceite Virgen'!$A$6:$A$257,"&gt;="&amp;$A275,'Aceite Virgen'!$B$6:$B$257,"&lt;="&amp;$B275)</f>
        <v>4.72</v>
      </c>
      <c r="XD275" s="4">
        <f>SUMIFS('Aceite Virgen'!XD$6:XD$257,'Aceite Virgen'!$A$6:$A$257,"&gt;="&amp;$A275,'Aceite Virgen'!$B$6:$B$257,"&lt;="&amp;$B275)</f>
        <v>1.56</v>
      </c>
      <c r="XE275" s="4">
        <f>SUMIFS('Aceite Virgen'!XE$6:XE$257,'Aceite Virgen'!$A$6:$A$257,"&gt;="&amp;$A275,'Aceite Virgen'!$B$6:$B$257,"&lt;="&amp;$B275)</f>
        <v>3.25</v>
      </c>
      <c r="XF275" s="4">
        <f>SUMIFS('Aceite Virgen'!XF$6:XF$257,'Aceite Virgen'!$A$6:$A$257,"&gt;="&amp;$A275,'Aceite Virgen'!$B$6:$B$257,"&lt;="&amp;$B275)</f>
        <v>13.14</v>
      </c>
      <c r="XJ275" s="69">
        <f>SUMIFS('Aceite Virgen'!XJ$6:XJ$257,'Aceite Virgen'!$A$6:$A$257,"&gt;="&amp;$A275,'Aceite Virgen'!$B$6:$B$257,"&lt;="&amp;$B275)</f>
        <v>2.21</v>
      </c>
      <c r="XK275" s="4">
        <f>SUMIFS('Aceite Virgen'!XK$6:XK$257,'Aceite Virgen'!$A$6:$A$257,"&gt;="&amp;$A275,'Aceite Virgen'!$B$6:$B$257,"&lt;="&amp;$B275)</f>
        <v>0</v>
      </c>
      <c r="XL275" s="4">
        <f>SUMIFS('Aceite Virgen'!XL$6:XL$257,'Aceite Virgen'!$A$6:$A$257,"&gt;="&amp;$A275,'Aceite Virgen'!$B$6:$B$257,"&lt;="&amp;$B275)</f>
        <v>2.2999999999999998</v>
      </c>
      <c r="XM275" s="4">
        <f>SUMIFS('Aceite Virgen'!XM$6:XM$257,'Aceite Virgen'!$A$6:$A$257,"&gt;="&amp;$A275,'Aceite Virgen'!$B$6:$B$257,"&lt;="&amp;$B275)</f>
        <v>0</v>
      </c>
      <c r="XQ275" s="69">
        <f>SUMIFS('Aceite Virgen'!XQ$6:XQ$257,'Aceite Virgen'!$A$6:$A$257,"&gt;="&amp;$A275,'Aceite Virgen'!$B$6:$B$257,"&lt;="&amp;$B275)</f>
        <v>0.24</v>
      </c>
      <c r="XR275" s="4">
        <f>SUMIFS('Aceite Virgen'!XR$6:XR$257,'Aceite Virgen'!$A$6:$A$257,"&gt;="&amp;$A275,'Aceite Virgen'!$B$6:$B$257,"&lt;="&amp;$B275)</f>
        <v>0</v>
      </c>
      <c r="XS275" s="4">
        <f>SUMIFS('Aceite Virgen'!XS$6:XS$257,'Aceite Virgen'!$A$6:$A$257,"&gt;="&amp;$A275,'Aceite Virgen'!$B$6:$B$257,"&lt;="&amp;$B275)</f>
        <v>0.38</v>
      </c>
      <c r="XT275" s="4">
        <f>SUMIFS('Aceite Virgen'!XT$6:XT$257,'Aceite Virgen'!$A$6:$A$257,"&gt;="&amp;$A275,'Aceite Virgen'!$B$6:$B$257,"&lt;="&amp;$B275)</f>
        <v>0</v>
      </c>
    </row>
    <row r="276" spans="1:644" x14ac:dyDescent="0.25">
      <c r="A276" s="9">
        <f>'TAM Aceite Virgen'!B24</f>
        <v>7.8</v>
      </c>
      <c r="B276" s="9">
        <f>'TAM Aceite Virgen'!C24</f>
        <v>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0.33</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0.08</v>
      </c>
      <c r="AU276" s="4">
        <f>SUMIFS('Aceite Virgen'!AU$6:AU$257,'Aceite Virgen'!$A$6:$A$257,"&gt;="&amp;$A276,'Aceite Virgen'!$B$6:$B$257,"&lt;="&amp;$B276)</f>
        <v>0</v>
      </c>
      <c r="AV276" s="4">
        <f>SUMIFS('Aceite Virgen'!AV$6:AV$257,'Aceite Virgen'!$A$6:$A$257,"&gt;="&amp;$A276,'Aceite Virgen'!$B$6:$B$257,"&lt;="&amp;$B276)</f>
        <v>0.1</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0.25</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0.16</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0.37</v>
      </c>
      <c r="JD276" s="4">
        <f>SUMIFS('Aceite Virgen'!JD$6:JD$257,'Aceite Virgen'!$A$6:$A$257,"&gt;="&amp;$A276,'Aceite Virgen'!$B$6:$B$257,"&lt;="&amp;$B276)</f>
        <v>0</v>
      </c>
      <c r="JE276" s="4">
        <f>SUMIFS('Aceite Virgen'!JE$6:JE$257,'Aceite Virgen'!$A$6:$A$257,"&gt;="&amp;$A276,'Aceite Virgen'!$B$6:$B$257,"&lt;="&amp;$B276)</f>
        <v>0.56999999999999995</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0.67</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0.52</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2.4500000000000002</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0.54</v>
      </c>
      <c r="RM276" s="4">
        <f>SUMIFS('Aceite Virgen'!RM$6:RM$257,'Aceite Virgen'!$A$6:$A$257,"&gt;="&amp;$A276,'Aceite Virgen'!$B$6:$B$257,"&lt;="&amp;$B276)</f>
        <v>0</v>
      </c>
      <c r="RN276" s="4">
        <f>SUMIFS('Aceite Virgen'!RN$6:RN$257,'Aceite Virgen'!$A$6:$A$257,"&gt;="&amp;$A276,'Aceite Virgen'!$B$6:$B$257,"&lt;="&amp;$B276)</f>
        <v>1</v>
      </c>
      <c r="RO276" s="4">
        <f>SUMIFS('Aceite Virgen'!RO$6:RO$257,'Aceite Virgen'!$A$6:$A$257,"&gt;="&amp;$A276,'Aceite Virgen'!$B$6:$B$257,"&lt;="&amp;$B276)</f>
        <v>0</v>
      </c>
      <c r="RS276" s="69">
        <f>SUMIFS('Aceite Virgen'!RS$6:RS$257,'Aceite Virgen'!$A$6:$A$257,"&gt;="&amp;$A276,'Aceite Virgen'!$B$6:$B$257,"&lt;="&amp;$B276)</f>
        <v>0.76</v>
      </c>
      <c r="RT276" s="4">
        <f>SUMIFS('Aceite Virgen'!RT$6:RT$257,'Aceite Virgen'!$A$6:$A$257,"&gt;="&amp;$A276,'Aceite Virgen'!$B$6:$B$257,"&lt;="&amp;$B276)</f>
        <v>4.42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0.25</v>
      </c>
      <c r="SA276" s="4">
        <f>SUMIFS('Aceite Virgen'!SA$6:SA$257,'Aceite Virgen'!$A$6:$A$257,"&gt;="&amp;$A276,'Aceite Virgen'!$B$6:$B$257,"&lt;="&amp;$B276)</f>
        <v>1.81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0.18</v>
      </c>
      <c r="SH276" s="4">
        <f>SUMIFS('Aceite Virgen'!SH$6:SH$257,'Aceite Virgen'!$A$6:$A$257,"&gt;="&amp;$A276,'Aceite Virgen'!$B$6:$B$257,"&lt;="&amp;$B276)</f>
        <v>1.94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9.0399999999999991</v>
      </c>
      <c r="TC276" s="4">
        <f>SUMIFS('Aceite Virgen'!TC$6:TC$257,'Aceite Virgen'!$A$6:$A$257,"&gt;="&amp;$A276,'Aceite Virgen'!$B$6:$B$257,"&lt;="&amp;$B276)</f>
        <v>4.6100000000000003</v>
      </c>
      <c r="TD276" s="4">
        <f>SUMIFS('Aceite Virgen'!TD$6:TD$257,'Aceite Virgen'!$A$6:$A$257,"&gt;="&amp;$A276,'Aceite Virgen'!$B$6:$B$257,"&lt;="&amp;$B276)</f>
        <v>5.24</v>
      </c>
      <c r="TE276" s="4">
        <f>SUMIFS('Aceite Virgen'!TE$6:TE$257,'Aceite Virgen'!$A$6:$A$257,"&gt;="&amp;$A276,'Aceite Virgen'!$B$6:$B$257,"&lt;="&amp;$B276)</f>
        <v>22.93</v>
      </c>
      <c r="TI276" s="69">
        <f>SUMIFS('Aceite Virgen'!TI$6:TI$257,'Aceite Virgen'!$A$6:$A$257,"&gt;="&amp;$A276,'Aceite Virgen'!$B$6:$B$257,"&lt;="&amp;$B276)</f>
        <v>10.16</v>
      </c>
      <c r="TJ276" s="4">
        <f>SUMIFS('Aceite Virgen'!TJ$6:TJ$257,'Aceite Virgen'!$A$6:$A$257,"&gt;="&amp;$A276,'Aceite Virgen'!$B$6:$B$257,"&lt;="&amp;$B276)</f>
        <v>13.24</v>
      </c>
      <c r="TK276" s="4">
        <f>SUMIFS('Aceite Virgen'!TK$6:TK$257,'Aceite Virgen'!$A$6:$A$257,"&gt;="&amp;$A276,'Aceite Virgen'!$B$6:$B$257,"&lt;="&amp;$B276)</f>
        <v>2.06</v>
      </c>
      <c r="TL276" s="4">
        <f>SUMIFS('Aceite Virgen'!TL$6:TL$257,'Aceite Virgen'!$A$6:$A$257,"&gt;="&amp;$A276,'Aceite Virgen'!$B$6:$B$257,"&lt;="&amp;$B276)</f>
        <v>34.65</v>
      </c>
      <c r="TP276" s="69">
        <f>SUMIFS('Aceite Virgen'!TP$6:TP$257,'Aceite Virgen'!$A$6:$A$257,"&gt;="&amp;$A276,'Aceite Virgen'!$B$6:$B$257,"&lt;="&amp;$B276)</f>
        <v>5.33</v>
      </c>
      <c r="TQ276" s="4">
        <f>SUMIFS('Aceite Virgen'!TQ$6:TQ$257,'Aceite Virgen'!$A$6:$A$257,"&gt;="&amp;$A276,'Aceite Virgen'!$B$6:$B$257,"&lt;="&amp;$B276)</f>
        <v>17.13</v>
      </c>
      <c r="TR276" s="4">
        <f>SUMIFS('Aceite Virgen'!TR$6:TR$257,'Aceite Virgen'!$A$6:$A$257,"&gt;="&amp;$A276,'Aceite Virgen'!$B$6:$B$257,"&lt;="&amp;$B276)</f>
        <v>1.31</v>
      </c>
      <c r="TS276" s="4">
        <f>SUMIFS('Aceite Virgen'!TS$6:TS$257,'Aceite Virgen'!$A$6:$A$257,"&gt;="&amp;$A276,'Aceite Virgen'!$B$6:$B$257,"&lt;="&amp;$B276)</f>
        <v>10.69</v>
      </c>
      <c r="TW276" s="69">
        <f>SUMIFS('Aceite Virgen'!TW$6:TW$257,'Aceite Virgen'!$A$6:$A$257,"&gt;="&amp;$A276,'Aceite Virgen'!$B$6:$B$257,"&lt;="&amp;$B276)</f>
        <v>2.74</v>
      </c>
      <c r="TX276" s="4">
        <f>SUMIFS('Aceite Virgen'!TX$6:TX$257,'Aceite Virgen'!$A$6:$A$257,"&gt;="&amp;$A276,'Aceite Virgen'!$B$6:$B$257,"&lt;="&amp;$B276)</f>
        <v>3.78</v>
      </c>
      <c r="TY276" s="4">
        <f>SUMIFS('Aceite Virgen'!TY$6:TY$257,'Aceite Virgen'!$A$6:$A$257,"&gt;="&amp;$A276,'Aceite Virgen'!$B$6:$B$257,"&lt;="&amp;$B276)</f>
        <v>2.46</v>
      </c>
      <c r="TZ276" s="4">
        <f>SUMIFS('Aceite Virgen'!TZ$6:TZ$257,'Aceite Virgen'!$A$6:$A$257,"&gt;="&amp;$A276,'Aceite Virgen'!$B$6:$B$257,"&lt;="&amp;$B276)</f>
        <v>3.43</v>
      </c>
      <c r="UD276" s="69">
        <f>SUMIFS('Aceite Virgen'!UD$6:UD$257,'Aceite Virgen'!$A$6:$A$257,"&gt;="&amp;$A276,'Aceite Virgen'!$B$6:$B$257,"&lt;="&amp;$B276)</f>
        <v>5.93</v>
      </c>
      <c r="UE276" s="4">
        <f>SUMIFS('Aceite Virgen'!UE$6:UE$257,'Aceite Virgen'!$A$6:$A$257,"&gt;="&amp;$A276,'Aceite Virgen'!$B$6:$B$257,"&lt;="&amp;$B276)</f>
        <v>3.3899999999999997</v>
      </c>
      <c r="UF276" s="4">
        <f>SUMIFS('Aceite Virgen'!UF$6:UF$257,'Aceite Virgen'!$A$6:$A$257,"&gt;="&amp;$A276,'Aceite Virgen'!$B$6:$B$257,"&lt;="&amp;$B276)</f>
        <v>8.2799999999999994</v>
      </c>
      <c r="UG276" s="4">
        <f>SUMIFS('Aceite Virgen'!UG$6:UG$257,'Aceite Virgen'!$A$6:$A$257,"&gt;="&amp;$A276,'Aceite Virgen'!$B$6:$B$257,"&lt;="&amp;$B276)</f>
        <v>1.36</v>
      </c>
      <c r="UK276" s="69">
        <f>SUMIFS('Aceite Virgen'!UK$6:UK$257,'Aceite Virgen'!$A$6:$A$257,"&gt;="&amp;$A276,'Aceite Virgen'!$B$6:$B$257,"&lt;="&amp;$B276)</f>
        <v>5.0600000000000005</v>
      </c>
      <c r="UL276" s="4">
        <f>SUMIFS('Aceite Virgen'!UL$6:UL$257,'Aceite Virgen'!$A$6:$A$257,"&gt;="&amp;$A276,'Aceite Virgen'!$B$6:$B$257,"&lt;="&amp;$B276)</f>
        <v>4.1099999999999994</v>
      </c>
      <c r="UM276" s="4">
        <f>SUMIFS('Aceite Virgen'!UM$6:UM$257,'Aceite Virgen'!$A$6:$A$257,"&gt;="&amp;$A276,'Aceite Virgen'!$B$6:$B$257,"&lt;="&amp;$B276)</f>
        <v>5.76</v>
      </c>
      <c r="UN276" s="4">
        <f>SUMIFS('Aceite Virgen'!UN$6:UN$257,'Aceite Virgen'!$A$6:$A$257,"&gt;="&amp;$A276,'Aceite Virgen'!$B$6:$B$257,"&lt;="&amp;$B276)</f>
        <v>1.39</v>
      </c>
      <c r="UR276" s="69">
        <f>SUMIFS('Aceite Virgen'!UR$6:UR$257,'Aceite Virgen'!$A$6:$A$257,"&gt;="&amp;$A276,'Aceite Virgen'!$B$6:$B$257,"&lt;="&amp;$B276)</f>
        <v>2.96</v>
      </c>
      <c r="US276" s="4">
        <f>SUMIFS('Aceite Virgen'!US$6:US$257,'Aceite Virgen'!$A$6:$A$257,"&gt;="&amp;$A276,'Aceite Virgen'!$B$6:$B$257,"&lt;="&amp;$B276)</f>
        <v>2.13</v>
      </c>
      <c r="UT276" s="4">
        <f>SUMIFS('Aceite Virgen'!UT$6:UT$257,'Aceite Virgen'!$A$6:$A$257,"&gt;="&amp;$A276,'Aceite Virgen'!$B$6:$B$257,"&lt;="&amp;$B276)</f>
        <v>2.4300000000000002</v>
      </c>
      <c r="UU276" s="4">
        <f>SUMIFS('Aceite Virgen'!UU$6:UU$257,'Aceite Virgen'!$A$6:$A$257,"&gt;="&amp;$A276,'Aceite Virgen'!$B$6:$B$257,"&lt;="&amp;$B276)</f>
        <v>3.34</v>
      </c>
      <c r="UY276" s="69">
        <f>SUMIFS('Aceite Virgen'!UY$6:UY$257,'Aceite Virgen'!$A$6:$A$257,"&gt;="&amp;$A276,'Aceite Virgen'!$B$6:$B$257,"&lt;="&amp;$B276)</f>
        <v>1.21</v>
      </c>
      <c r="UZ276" s="4">
        <f>SUMIFS('Aceite Virgen'!UZ$6:UZ$257,'Aceite Virgen'!$A$6:$A$257,"&gt;="&amp;$A276,'Aceite Virgen'!$B$6:$B$257,"&lt;="&amp;$B276)</f>
        <v>1.38</v>
      </c>
      <c r="VA276" s="4">
        <f>SUMIFS('Aceite Virgen'!VA$6:VA$257,'Aceite Virgen'!$A$6:$A$257,"&gt;="&amp;$A276,'Aceite Virgen'!$B$6:$B$257,"&lt;="&amp;$B276)</f>
        <v>1.51</v>
      </c>
      <c r="VB276" s="4">
        <f>SUMIFS('Aceite Virgen'!VB$6:VB$257,'Aceite Virgen'!$A$6:$A$257,"&gt;="&amp;$A276,'Aceite Virgen'!$B$6:$B$257,"&lt;="&amp;$B276)</f>
        <v>0</v>
      </c>
      <c r="VF276" s="69">
        <f>SUMIFS('Aceite Virgen'!VF$6:VF$257,'Aceite Virgen'!$A$6:$A$257,"&gt;="&amp;$A276,'Aceite Virgen'!$B$6:$B$257,"&lt;="&amp;$B276)</f>
        <v>0.73</v>
      </c>
      <c r="VG276" s="4">
        <f>SUMIFS('Aceite Virgen'!VG$6:VG$257,'Aceite Virgen'!$A$6:$A$257,"&gt;="&amp;$A276,'Aceite Virgen'!$B$6:$B$257,"&lt;="&amp;$B276)</f>
        <v>2.4</v>
      </c>
      <c r="VH276" s="4">
        <f>SUMIFS('Aceite Virgen'!VH$6:VH$257,'Aceite Virgen'!$A$6:$A$257,"&gt;="&amp;$A276,'Aceite Virgen'!$B$6:$B$257,"&lt;="&amp;$B276)</f>
        <v>0.72</v>
      </c>
      <c r="VI276" s="4">
        <f>SUMIFS('Aceite Virgen'!VI$6:VI$257,'Aceite Virgen'!$A$6:$A$257,"&gt;="&amp;$A276,'Aceite Virgen'!$B$6:$B$257,"&lt;="&amp;$B276)</f>
        <v>0</v>
      </c>
      <c r="VM276" s="69">
        <f>SUMIFS('Aceite Virgen'!VM$6:VM$257,'Aceite Virgen'!$A$6:$A$257,"&gt;="&amp;$A276,'Aceite Virgen'!$B$6:$B$257,"&lt;="&amp;$B276)</f>
        <v>1.5</v>
      </c>
      <c r="VN276" s="4">
        <f>SUMIFS('Aceite Virgen'!VN$6:VN$257,'Aceite Virgen'!$A$6:$A$257,"&gt;="&amp;$A276,'Aceite Virgen'!$B$6:$B$257,"&lt;="&amp;$B276)</f>
        <v>3.6</v>
      </c>
      <c r="VO276" s="4">
        <f>SUMIFS('Aceite Virgen'!VO$6:VO$257,'Aceite Virgen'!$A$6:$A$257,"&gt;="&amp;$A276,'Aceite Virgen'!$B$6:$B$257,"&lt;="&amp;$B276)</f>
        <v>1.2200000000000002</v>
      </c>
      <c r="VP276" s="4">
        <f>SUMIFS('Aceite Virgen'!VP$6:VP$257,'Aceite Virgen'!$A$6:$A$257,"&gt;="&amp;$A276,'Aceite Virgen'!$B$6:$B$257,"&lt;="&amp;$B276)</f>
        <v>1.35</v>
      </c>
      <c r="VT276" s="69">
        <f>SUMIFS('Aceite Virgen'!VT$6:VT$257,'Aceite Virgen'!$A$6:$A$257,"&gt;="&amp;$A276,'Aceite Virgen'!$B$6:$B$257,"&lt;="&amp;$B276)</f>
        <v>1.98</v>
      </c>
      <c r="VU276" s="4">
        <f>SUMIFS('Aceite Virgen'!VU$6:VU$257,'Aceite Virgen'!$A$6:$A$257,"&gt;="&amp;$A276,'Aceite Virgen'!$B$6:$B$257,"&lt;="&amp;$B276)</f>
        <v>7.66</v>
      </c>
      <c r="VV276" s="4">
        <f>SUMIFS('Aceite Virgen'!VV$6:VV$257,'Aceite Virgen'!$A$6:$A$257,"&gt;="&amp;$A276,'Aceite Virgen'!$B$6:$B$257,"&lt;="&amp;$B276)</f>
        <v>1.1100000000000001</v>
      </c>
      <c r="VW276" s="4">
        <f>SUMIFS('Aceite Virgen'!VW$6:VW$257,'Aceite Virgen'!$A$6:$A$257,"&gt;="&amp;$A276,'Aceite Virgen'!$B$6:$B$257,"&lt;="&amp;$B276)</f>
        <v>0</v>
      </c>
      <c r="WA276" s="69">
        <f>SUMIFS('Aceite Virgen'!WA$6:WA$257,'Aceite Virgen'!$A$6:$A$257,"&gt;="&amp;$A276,'Aceite Virgen'!$B$6:$B$257,"&lt;="&amp;$B276)</f>
        <v>2.1800000000000002</v>
      </c>
      <c r="WB276" s="4">
        <f>SUMIFS('Aceite Virgen'!WB$6:WB$257,'Aceite Virgen'!$A$6:$A$257,"&gt;="&amp;$A276,'Aceite Virgen'!$B$6:$B$257,"&lt;="&amp;$B276)</f>
        <v>9.51</v>
      </c>
      <c r="WC276" s="4">
        <f>SUMIFS('Aceite Virgen'!WC$6:WC$257,'Aceite Virgen'!$A$6:$A$257,"&gt;="&amp;$A276,'Aceite Virgen'!$B$6:$B$257,"&lt;="&amp;$B276)</f>
        <v>0.55000000000000004</v>
      </c>
      <c r="WD276" s="4">
        <f>SUMIFS('Aceite Virgen'!WD$6:WD$257,'Aceite Virgen'!$A$6:$A$257,"&gt;="&amp;$A276,'Aceite Virgen'!$B$6:$B$257,"&lt;="&amp;$B276)</f>
        <v>4.34</v>
      </c>
      <c r="WH276" s="69">
        <f>SUMIFS('Aceite Virgen'!WH$6:WH$257,'Aceite Virgen'!$A$6:$A$257,"&gt;="&amp;$A276,'Aceite Virgen'!$B$6:$B$257,"&lt;="&amp;$B276)</f>
        <v>50.330000000000005</v>
      </c>
      <c r="WI276" s="4">
        <f>SUMIFS('Aceite Virgen'!WI$6:WI$257,'Aceite Virgen'!$A$6:$A$257,"&gt;="&amp;$A276,'Aceite Virgen'!$B$6:$B$257,"&lt;="&amp;$B276)</f>
        <v>19.04</v>
      </c>
      <c r="WJ276" s="4">
        <f>SUMIFS('Aceite Virgen'!WJ$6:WJ$257,'Aceite Virgen'!$A$6:$A$257,"&gt;="&amp;$A276,'Aceite Virgen'!$B$6:$B$257,"&lt;="&amp;$B276)</f>
        <v>59.789999999999992</v>
      </c>
      <c r="WK276" s="4">
        <f>SUMIFS('Aceite Virgen'!WK$6:WK$257,'Aceite Virgen'!$A$6:$A$257,"&gt;="&amp;$A276,'Aceite Virgen'!$B$6:$B$257,"&lt;="&amp;$B276)</f>
        <v>41.7</v>
      </c>
      <c r="WO276" s="69">
        <f>SUMIFS('Aceite Virgen'!WO$6:WO$257,'Aceite Virgen'!$A$6:$A$257,"&gt;="&amp;$A276,'Aceite Virgen'!$B$6:$B$257,"&lt;="&amp;$B276)</f>
        <v>55.830000000000005</v>
      </c>
      <c r="WP276" s="4">
        <f>SUMIFS('Aceite Virgen'!WP$6:WP$257,'Aceite Virgen'!$A$6:$A$257,"&gt;="&amp;$A276,'Aceite Virgen'!$B$6:$B$257,"&lt;="&amp;$B276)</f>
        <v>23.55</v>
      </c>
      <c r="WQ276" s="4">
        <f>SUMIFS('Aceite Virgen'!WQ$6:WQ$257,'Aceite Virgen'!$A$6:$A$257,"&gt;="&amp;$A276,'Aceite Virgen'!$B$6:$B$257,"&lt;="&amp;$B276)</f>
        <v>68.67</v>
      </c>
      <c r="WR276" s="4">
        <f>SUMIFS('Aceite Virgen'!WR$6:WR$257,'Aceite Virgen'!$A$6:$A$257,"&gt;="&amp;$A276,'Aceite Virgen'!$B$6:$B$257,"&lt;="&amp;$B276)</f>
        <v>65.400000000000006</v>
      </c>
      <c r="WV276" s="69">
        <f>SUMIFS('Aceite Virgen'!WV$6:WV$257,'Aceite Virgen'!$A$6:$A$257,"&gt;="&amp;$A276,'Aceite Virgen'!$B$6:$B$257,"&lt;="&amp;$B276)</f>
        <v>10.07</v>
      </c>
      <c r="WW276" s="4">
        <f>SUMIFS('Aceite Virgen'!WW$6:WW$257,'Aceite Virgen'!$A$6:$A$257,"&gt;="&amp;$A276,'Aceite Virgen'!$B$6:$B$257,"&lt;="&amp;$B276)</f>
        <v>4.84</v>
      </c>
      <c r="WX276" s="4">
        <f>SUMIFS('Aceite Virgen'!WX$6:WX$257,'Aceite Virgen'!$A$6:$A$257,"&gt;="&amp;$A276,'Aceite Virgen'!$B$6:$B$257,"&lt;="&amp;$B276)</f>
        <v>11.94</v>
      </c>
      <c r="WY276" s="4">
        <f>SUMIFS('Aceite Virgen'!WY$6:WY$257,'Aceite Virgen'!$A$6:$A$257,"&gt;="&amp;$A276,'Aceite Virgen'!$B$6:$B$257,"&lt;="&amp;$B276)</f>
        <v>8.98</v>
      </c>
      <c r="XC276" s="69">
        <f>SUMIFS('Aceite Virgen'!XC$6:XC$257,'Aceite Virgen'!$A$6:$A$257,"&gt;="&amp;$A276,'Aceite Virgen'!$B$6:$B$257,"&lt;="&amp;$B276)</f>
        <v>3.3000000000000003</v>
      </c>
      <c r="XD276" s="4">
        <f>SUMIFS('Aceite Virgen'!XD$6:XD$257,'Aceite Virgen'!$A$6:$A$257,"&gt;="&amp;$A276,'Aceite Virgen'!$B$6:$B$257,"&lt;="&amp;$B276)</f>
        <v>7.3599999999999994</v>
      </c>
      <c r="XE276" s="4">
        <f>SUMIFS('Aceite Virgen'!XE$6:XE$257,'Aceite Virgen'!$A$6:$A$257,"&gt;="&amp;$A276,'Aceite Virgen'!$B$6:$B$257,"&lt;="&amp;$B276)</f>
        <v>2.92</v>
      </c>
      <c r="XF276" s="4">
        <f>SUMIFS('Aceite Virgen'!XF$6:XF$257,'Aceite Virgen'!$A$6:$A$257,"&gt;="&amp;$A276,'Aceite Virgen'!$B$6:$B$257,"&lt;="&amp;$B276)</f>
        <v>0.66</v>
      </c>
      <c r="XJ276" s="69">
        <f>SUMIFS('Aceite Virgen'!XJ$6:XJ$257,'Aceite Virgen'!$A$6:$A$257,"&gt;="&amp;$A276,'Aceite Virgen'!$B$6:$B$257,"&lt;="&amp;$B276)</f>
        <v>2.46</v>
      </c>
      <c r="XK276" s="4">
        <f>SUMIFS('Aceite Virgen'!XK$6:XK$257,'Aceite Virgen'!$A$6:$A$257,"&gt;="&amp;$A276,'Aceite Virgen'!$B$6:$B$257,"&lt;="&amp;$B276)</f>
        <v>0</v>
      </c>
      <c r="XL276" s="4">
        <f>SUMIFS('Aceite Virgen'!XL$6:XL$257,'Aceite Virgen'!$A$6:$A$257,"&gt;="&amp;$A276,'Aceite Virgen'!$B$6:$B$257,"&lt;="&amp;$B276)</f>
        <v>3.64</v>
      </c>
      <c r="XM276" s="4">
        <f>SUMIFS('Aceite Virgen'!XM$6:XM$257,'Aceite Virgen'!$A$6:$A$257,"&gt;="&amp;$A276,'Aceite Virgen'!$B$6:$B$257,"&lt;="&amp;$B276)</f>
        <v>2.09</v>
      </c>
      <c r="XQ276" s="69">
        <f>SUMIFS('Aceite Virgen'!XQ$6:XQ$257,'Aceite Virgen'!$A$6:$A$257,"&gt;="&amp;$A276,'Aceite Virgen'!$B$6:$B$257,"&lt;="&amp;$B276)</f>
        <v>0.99</v>
      </c>
      <c r="XR276" s="4">
        <f>SUMIFS('Aceite Virgen'!XR$6:XR$257,'Aceite Virgen'!$A$6:$A$257,"&gt;="&amp;$A276,'Aceite Virgen'!$B$6:$B$257,"&lt;="&amp;$B276)</f>
        <v>1.72</v>
      </c>
      <c r="XS276" s="4">
        <f>SUMIFS('Aceite Virgen'!XS$6:XS$257,'Aceite Virgen'!$A$6:$A$257,"&gt;="&amp;$A276,'Aceite Virgen'!$B$6:$B$257,"&lt;="&amp;$B276)</f>
        <v>1.08</v>
      </c>
      <c r="XT276" s="4">
        <f>SUMIFS('Aceite Virgen'!XT$6:XT$257,'Aceite Virgen'!$A$6:$A$257,"&gt;="&amp;$A276,'Aceite Virgen'!$B$6:$B$257,"&lt;="&amp;$B276)</f>
        <v>0</v>
      </c>
    </row>
    <row r="277" spans="1:644" x14ac:dyDescent="0.25">
      <c r="A277" s="9">
        <f>'TAM Aceite Virgen'!B25</f>
        <v>8</v>
      </c>
      <c r="B277" s="9">
        <f>'TAM Aceite Virgen'!C25</f>
        <v>8.1999999999999993</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0.37</v>
      </c>
      <c r="AN277" s="4">
        <f>SUMIFS('Aceite Virgen'!AN$6:AN$257,'Aceite Virgen'!$A$6:$A$257,"&gt;="&amp;$A277,'Aceite Virgen'!$B$6:$B$257,"&lt;="&amp;$B277)</f>
        <v>0</v>
      </c>
      <c r="AO277" s="4">
        <f>SUMIFS('Aceite Virgen'!AO$6:AO$257,'Aceite Virgen'!$A$6:$A$257,"&gt;="&amp;$A277,'Aceite Virgen'!$B$6:$B$257,"&lt;="&amp;$B277)</f>
        <v>0.45</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0.27</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0.28999999999999998</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1.8</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0.39</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0.52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0.31</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1.46</v>
      </c>
      <c r="KM277" s="4">
        <f>SUMIFS('Aceite Virgen'!KM$6:KM$257,'Aceite Virgen'!$A$6:$A$257,"&gt;="&amp;$A277,'Aceite Virgen'!$B$6:$B$257,"&lt;="&amp;$B277)</f>
        <v>0</v>
      </c>
      <c r="KN277" s="4">
        <f>SUMIFS('Aceite Virgen'!KN$6:KN$257,'Aceite Virgen'!$A$6:$A$257,"&gt;="&amp;$A277,'Aceite Virgen'!$B$6:$B$257,"&lt;="&amp;$B277)</f>
        <v>0.67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0.34</v>
      </c>
      <c r="NL277" s="4">
        <f>SUMIFS('Aceite Virgen'!NL$6:NL$257,'Aceite Virgen'!$A$6:$A$257,"&gt;="&amp;$A277,'Aceite Virgen'!$B$6:$B$257,"&lt;="&amp;$B277)</f>
        <v>2.67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0.52</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0.19</v>
      </c>
      <c r="QK277" s="4">
        <f>SUMIFS('Aceite Virgen'!QK$6:QK$257,'Aceite Virgen'!$A$6:$A$257,"&gt;="&amp;$A277,'Aceite Virgen'!$B$6:$B$257,"&lt;="&amp;$B277)</f>
        <v>0</v>
      </c>
      <c r="QL277" s="4">
        <f>SUMIFS('Aceite Virgen'!QL$6:QL$257,'Aceite Virgen'!$A$6:$A$257,"&gt;="&amp;$A277,'Aceite Virgen'!$B$6:$B$257,"&lt;="&amp;$B277)</f>
        <v>0.34</v>
      </c>
      <c r="QM277" s="4">
        <f>SUMIFS('Aceite Virgen'!QM$6:QM$257,'Aceite Virgen'!$A$6:$A$257,"&gt;="&amp;$A277,'Aceite Virgen'!$B$6:$B$257,"&lt;="&amp;$B277)</f>
        <v>0</v>
      </c>
      <c r="QQ277" s="4">
        <f>SUMIFS('Aceite Virgen'!QQ$6:QQ$257,'Aceite Virgen'!$A$6:$A$257,"&gt;="&amp;$A277,'Aceite Virgen'!$B$6:$B$257,"&lt;="&amp;$B277)</f>
        <v>0.22</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0.76</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0.76</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0.54</v>
      </c>
      <c r="RT277" s="4">
        <f>SUMIFS('Aceite Virgen'!RT$6:RT$257,'Aceite Virgen'!$A$6:$A$257,"&gt;="&amp;$A277,'Aceite Virgen'!$B$6:$B$257,"&lt;="&amp;$B277)</f>
        <v>1.02</v>
      </c>
      <c r="RU277" s="4">
        <f>SUMIFS('Aceite Virgen'!RU$6:RU$257,'Aceite Virgen'!$A$6:$A$257,"&gt;="&amp;$A277,'Aceite Virgen'!$B$6:$B$257,"&lt;="&amp;$B277)</f>
        <v>0.34</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0.26</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0.11</v>
      </c>
      <c r="TC277" s="4">
        <f>SUMIFS('Aceite Virgen'!TC$6:TC$257,'Aceite Virgen'!$A$6:$A$257,"&gt;="&amp;$A277,'Aceite Virgen'!$B$6:$B$257,"&lt;="&amp;$B277)</f>
        <v>0.75</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0.71</v>
      </c>
      <c r="TJ277" s="4">
        <f>SUMIFS('Aceite Virgen'!TJ$6:TJ$257,'Aceite Virgen'!$A$6:$A$257,"&gt;="&amp;$A277,'Aceite Virgen'!$B$6:$B$257,"&lt;="&amp;$B277)</f>
        <v>0</v>
      </c>
      <c r="TK277" s="4">
        <f>SUMIFS('Aceite Virgen'!TK$6:TK$257,'Aceite Virgen'!$A$6:$A$257,"&gt;="&amp;$A277,'Aceite Virgen'!$B$6:$B$257,"&lt;="&amp;$B277)</f>
        <v>1.22</v>
      </c>
      <c r="TL277" s="4">
        <f>SUMIFS('Aceite Virgen'!TL$6:TL$257,'Aceite Virgen'!$A$6:$A$257,"&gt;="&amp;$A277,'Aceite Virgen'!$B$6:$B$257,"&lt;="&amp;$B277)</f>
        <v>0</v>
      </c>
      <c r="TP277" s="69">
        <f>SUMIFS('Aceite Virgen'!TP$6:TP$257,'Aceite Virgen'!$A$6:$A$257,"&gt;="&amp;$A277,'Aceite Virgen'!$B$6:$B$257,"&lt;="&amp;$B277)</f>
        <v>3.1</v>
      </c>
      <c r="TQ277" s="4">
        <f>SUMIFS('Aceite Virgen'!TQ$6:TQ$257,'Aceite Virgen'!$A$6:$A$257,"&gt;="&amp;$A277,'Aceite Virgen'!$B$6:$B$257,"&lt;="&amp;$B277)</f>
        <v>1.55</v>
      </c>
      <c r="TR277" s="4">
        <f>SUMIFS('Aceite Virgen'!TR$6:TR$257,'Aceite Virgen'!$A$6:$A$257,"&gt;="&amp;$A277,'Aceite Virgen'!$B$6:$B$257,"&lt;="&amp;$B277)</f>
        <v>2.17</v>
      </c>
      <c r="TS277" s="4">
        <f>SUMIFS('Aceite Virgen'!TS$6:TS$257,'Aceite Virgen'!$A$6:$A$257,"&gt;="&amp;$A277,'Aceite Virgen'!$B$6:$B$257,"&lt;="&amp;$B277)</f>
        <v>8.27</v>
      </c>
      <c r="TW277" s="69">
        <f>SUMIFS('Aceite Virgen'!TW$6:TW$257,'Aceite Virgen'!$A$6:$A$257,"&gt;="&amp;$A277,'Aceite Virgen'!$B$6:$B$257,"&lt;="&amp;$B277)</f>
        <v>3.18</v>
      </c>
      <c r="TX277" s="4">
        <f>SUMIFS('Aceite Virgen'!TX$6:TX$257,'Aceite Virgen'!$A$6:$A$257,"&gt;="&amp;$A277,'Aceite Virgen'!$B$6:$B$257,"&lt;="&amp;$B277)</f>
        <v>1.03</v>
      </c>
      <c r="TY277" s="4">
        <f>SUMIFS('Aceite Virgen'!TY$6:TY$257,'Aceite Virgen'!$A$6:$A$257,"&gt;="&amp;$A277,'Aceite Virgen'!$B$6:$B$257,"&lt;="&amp;$B277)</f>
        <v>4.6400000000000006</v>
      </c>
      <c r="TZ277" s="4">
        <f>SUMIFS('Aceite Virgen'!TZ$6:TZ$257,'Aceite Virgen'!$A$6:$A$257,"&gt;="&amp;$A277,'Aceite Virgen'!$B$6:$B$257,"&lt;="&amp;$B277)</f>
        <v>0</v>
      </c>
      <c r="UD277" s="69">
        <f>SUMIFS('Aceite Virgen'!UD$6:UD$257,'Aceite Virgen'!$A$6:$A$257,"&gt;="&amp;$A277,'Aceite Virgen'!$B$6:$B$257,"&lt;="&amp;$B277)</f>
        <v>2.67</v>
      </c>
      <c r="UE277" s="4">
        <f>SUMIFS('Aceite Virgen'!UE$6:UE$257,'Aceite Virgen'!$A$6:$A$257,"&gt;="&amp;$A277,'Aceite Virgen'!$B$6:$B$257,"&lt;="&amp;$B277)</f>
        <v>15.73</v>
      </c>
      <c r="UF277" s="4">
        <f>SUMIFS('Aceite Virgen'!UF$6:UF$257,'Aceite Virgen'!$A$6:$A$257,"&gt;="&amp;$A277,'Aceite Virgen'!$B$6:$B$257,"&lt;="&amp;$B277)</f>
        <v>0.31</v>
      </c>
      <c r="UG277" s="4">
        <f>SUMIFS('Aceite Virgen'!UG$6:UG$257,'Aceite Virgen'!$A$6:$A$257,"&gt;="&amp;$A277,'Aceite Virgen'!$B$6:$B$257,"&lt;="&amp;$B277)</f>
        <v>1.27</v>
      </c>
      <c r="UK277" s="69">
        <f>SUMIFS('Aceite Virgen'!UK$6:UK$257,'Aceite Virgen'!$A$6:$A$257,"&gt;="&amp;$A277,'Aceite Virgen'!$B$6:$B$257,"&lt;="&amp;$B277)</f>
        <v>2.62</v>
      </c>
      <c r="UL277" s="4">
        <f>SUMIFS('Aceite Virgen'!UL$6:UL$257,'Aceite Virgen'!$A$6:$A$257,"&gt;="&amp;$A277,'Aceite Virgen'!$B$6:$B$257,"&lt;="&amp;$B277)</f>
        <v>7.56</v>
      </c>
      <c r="UM277" s="4">
        <f>SUMIFS('Aceite Virgen'!UM$6:UM$257,'Aceite Virgen'!$A$6:$A$257,"&gt;="&amp;$A277,'Aceite Virgen'!$B$6:$B$257,"&lt;="&amp;$B277)</f>
        <v>1.62</v>
      </c>
      <c r="UN277" s="4">
        <f>SUMIFS('Aceite Virgen'!UN$6:UN$257,'Aceite Virgen'!$A$6:$A$257,"&gt;="&amp;$A277,'Aceite Virgen'!$B$6:$B$257,"&lt;="&amp;$B277)</f>
        <v>0</v>
      </c>
      <c r="UR277" s="69">
        <f>SUMIFS('Aceite Virgen'!UR$6:UR$257,'Aceite Virgen'!$A$6:$A$257,"&gt;="&amp;$A277,'Aceite Virgen'!$B$6:$B$257,"&lt;="&amp;$B277)</f>
        <v>1.2999999999999998</v>
      </c>
      <c r="US277" s="4">
        <f>SUMIFS('Aceite Virgen'!US$6:US$257,'Aceite Virgen'!$A$6:$A$257,"&gt;="&amp;$A277,'Aceite Virgen'!$B$6:$B$257,"&lt;="&amp;$B277)</f>
        <v>3.6100000000000003</v>
      </c>
      <c r="UT277" s="4">
        <f>SUMIFS('Aceite Virgen'!UT$6:UT$257,'Aceite Virgen'!$A$6:$A$257,"&gt;="&amp;$A277,'Aceite Virgen'!$B$6:$B$257,"&lt;="&amp;$B277)</f>
        <v>0</v>
      </c>
      <c r="UU277" s="4">
        <f>SUMIFS('Aceite Virgen'!UU$6:UU$257,'Aceite Virgen'!$A$6:$A$257,"&gt;="&amp;$A277,'Aceite Virgen'!$B$6:$B$257,"&lt;="&amp;$B277)</f>
        <v>2.11</v>
      </c>
      <c r="UY277" s="69">
        <f>SUMIFS('Aceite Virgen'!UY$6:UY$257,'Aceite Virgen'!$A$6:$A$257,"&gt;="&amp;$A277,'Aceite Virgen'!$B$6:$B$257,"&lt;="&amp;$B277)</f>
        <v>5.8000000000000007</v>
      </c>
      <c r="UZ277" s="4">
        <f>SUMIFS('Aceite Virgen'!UZ$6:UZ$257,'Aceite Virgen'!$A$6:$A$257,"&gt;="&amp;$A277,'Aceite Virgen'!$B$6:$B$257,"&lt;="&amp;$B277)</f>
        <v>23.78</v>
      </c>
      <c r="VA277" s="4">
        <f>SUMIFS('Aceite Virgen'!VA$6:VA$257,'Aceite Virgen'!$A$6:$A$257,"&gt;="&amp;$A277,'Aceite Virgen'!$B$6:$B$257,"&lt;="&amp;$B277)</f>
        <v>0.91</v>
      </c>
      <c r="VB277" s="4">
        <f>SUMIFS('Aceite Virgen'!VB$6:VB$257,'Aceite Virgen'!$A$6:$A$257,"&gt;="&amp;$A277,'Aceite Virgen'!$B$6:$B$257,"&lt;="&amp;$B277)</f>
        <v>2.77</v>
      </c>
      <c r="VF277" s="69">
        <f>SUMIFS('Aceite Virgen'!VF$6:VF$257,'Aceite Virgen'!$A$6:$A$257,"&gt;="&amp;$A277,'Aceite Virgen'!$B$6:$B$257,"&lt;="&amp;$B277)</f>
        <v>2.2800000000000002</v>
      </c>
      <c r="VG277" s="4">
        <f>SUMIFS('Aceite Virgen'!VG$6:VG$257,'Aceite Virgen'!$A$6:$A$257,"&gt;="&amp;$A277,'Aceite Virgen'!$B$6:$B$257,"&lt;="&amp;$B277)</f>
        <v>8.94</v>
      </c>
      <c r="VH277" s="4">
        <f>SUMIFS('Aceite Virgen'!VH$6:VH$257,'Aceite Virgen'!$A$6:$A$257,"&gt;="&amp;$A277,'Aceite Virgen'!$B$6:$B$257,"&lt;="&amp;$B277)</f>
        <v>0.82000000000000006</v>
      </c>
      <c r="VI277" s="4">
        <f>SUMIFS('Aceite Virgen'!VI$6:VI$257,'Aceite Virgen'!$A$6:$A$257,"&gt;="&amp;$A277,'Aceite Virgen'!$B$6:$B$257,"&lt;="&amp;$B277)</f>
        <v>0</v>
      </c>
      <c r="VM277" s="69">
        <f>SUMIFS('Aceite Virgen'!VM$6:VM$257,'Aceite Virgen'!$A$6:$A$257,"&gt;="&amp;$A277,'Aceite Virgen'!$B$6:$B$257,"&lt;="&amp;$B277)</f>
        <v>2.8600000000000003</v>
      </c>
      <c r="VN277" s="4">
        <f>SUMIFS('Aceite Virgen'!VN$6:VN$257,'Aceite Virgen'!$A$6:$A$257,"&gt;="&amp;$A277,'Aceite Virgen'!$B$6:$B$257,"&lt;="&amp;$B277)</f>
        <v>4.8899999999999997</v>
      </c>
      <c r="VO277" s="4">
        <f>SUMIFS('Aceite Virgen'!VO$6:VO$257,'Aceite Virgen'!$A$6:$A$257,"&gt;="&amp;$A277,'Aceite Virgen'!$B$6:$B$257,"&lt;="&amp;$B277)</f>
        <v>1.5099999999999998</v>
      </c>
      <c r="VP277" s="4">
        <f>SUMIFS('Aceite Virgen'!VP$6:VP$257,'Aceite Virgen'!$A$6:$A$257,"&gt;="&amp;$A277,'Aceite Virgen'!$B$6:$B$257,"&lt;="&amp;$B277)</f>
        <v>5.18</v>
      </c>
      <c r="VT277" s="69">
        <f>SUMIFS('Aceite Virgen'!VT$6:VT$257,'Aceite Virgen'!$A$6:$A$257,"&gt;="&amp;$A277,'Aceite Virgen'!$B$6:$B$257,"&lt;="&amp;$B277)</f>
        <v>0.65</v>
      </c>
      <c r="VU277" s="4">
        <f>SUMIFS('Aceite Virgen'!VU$6:VU$257,'Aceite Virgen'!$A$6:$A$257,"&gt;="&amp;$A277,'Aceite Virgen'!$B$6:$B$257,"&lt;="&amp;$B277)</f>
        <v>0</v>
      </c>
      <c r="VV277" s="4">
        <f>SUMIFS('Aceite Virgen'!VV$6:VV$257,'Aceite Virgen'!$A$6:$A$257,"&gt;="&amp;$A277,'Aceite Virgen'!$B$6:$B$257,"&lt;="&amp;$B277)</f>
        <v>0.85</v>
      </c>
      <c r="VW277" s="4">
        <f>SUMIFS('Aceite Virgen'!VW$6:VW$257,'Aceite Virgen'!$A$6:$A$257,"&gt;="&amp;$A277,'Aceite Virgen'!$B$6:$B$257,"&lt;="&amp;$B277)</f>
        <v>0.85</v>
      </c>
      <c r="WA277" s="69">
        <f>SUMIFS('Aceite Virgen'!WA$6:WA$257,'Aceite Virgen'!$A$6:$A$257,"&gt;="&amp;$A277,'Aceite Virgen'!$B$6:$B$257,"&lt;="&amp;$B277)</f>
        <v>10.18</v>
      </c>
      <c r="WB277" s="4">
        <f>SUMIFS('Aceite Virgen'!WB$6:WB$257,'Aceite Virgen'!$A$6:$A$257,"&gt;="&amp;$A277,'Aceite Virgen'!$B$6:$B$257,"&lt;="&amp;$B277)</f>
        <v>8.34</v>
      </c>
      <c r="WC277" s="4">
        <f>SUMIFS('Aceite Virgen'!WC$6:WC$257,'Aceite Virgen'!$A$6:$A$257,"&gt;="&amp;$A277,'Aceite Virgen'!$B$6:$B$257,"&lt;="&amp;$B277)</f>
        <v>11.2</v>
      </c>
      <c r="WD277" s="4">
        <f>SUMIFS('Aceite Virgen'!WD$6:WD$257,'Aceite Virgen'!$A$6:$A$257,"&gt;="&amp;$A277,'Aceite Virgen'!$B$6:$B$257,"&lt;="&amp;$B277)</f>
        <v>7.26</v>
      </c>
      <c r="WH277" s="69">
        <f>SUMIFS('Aceite Virgen'!WH$6:WH$257,'Aceite Virgen'!$A$6:$A$257,"&gt;="&amp;$A277,'Aceite Virgen'!$B$6:$B$257,"&lt;="&amp;$B277)</f>
        <v>6.88</v>
      </c>
      <c r="WI277" s="4">
        <f>SUMIFS('Aceite Virgen'!WI$6:WI$257,'Aceite Virgen'!$A$6:$A$257,"&gt;="&amp;$A277,'Aceite Virgen'!$B$6:$B$257,"&lt;="&amp;$B277)</f>
        <v>0</v>
      </c>
      <c r="WJ277" s="4">
        <f>SUMIFS('Aceite Virgen'!WJ$6:WJ$257,'Aceite Virgen'!$A$6:$A$257,"&gt;="&amp;$A277,'Aceite Virgen'!$B$6:$B$257,"&lt;="&amp;$B277)</f>
        <v>8.67</v>
      </c>
      <c r="WK277" s="4">
        <f>SUMIFS('Aceite Virgen'!WK$6:WK$257,'Aceite Virgen'!$A$6:$A$257,"&gt;="&amp;$A277,'Aceite Virgen'!$B$6:$B$257,"&lt;="&amp;$B277)</f>
        <v>5.59</v>
      </c>
      <c r="WO277" s="69">
        <f>SUMIFS('Aceite Virgen'!WO$6:WO$257,'Aceite Virgen'!$A$6:$A$257,"&gt;="&amp;$A277,'Aceite Virgen'!$B$6:$B$257,"&lt;="&amp;$B277)</f>
        <v>0.26</v>
      </c>
      <c r="WP277" s="4">
        <f>SUMIFS('Aceite Virgen'!WP$6:WP$257,'Aceite Virgen'!$A$6:$A$257,"&gt;="&amp;$A277,'Aceite Virgen'!$B$6:$B$257,"&lt;="&amp;$B277)</f>
        <v>0</v>
      </c>
      <c r="WQ277" s="4">
        <f>SUMIFS('Aceite Virgen'!WQ$6:WQ$257,'Aceite Virgen'!$A$6:$A$257,"&gt;="&amp;$A277,'Aceite Virgen'!$B$6:$B$257,"&lt;="&amp;$B277)</f>
        <v>0.44</v>
      </c>
      <c r="WR277" s="4">
        <f>SUMIFS('Aceite Virgen'!WR$6:WR$257,'Aceite Virgen'!$A$6:$A$257,"&gt;="&amp;$A277,'Aceite Virgen'!$B$6:$B$257,"&lt;="&amp;$B277)</f>
        <v>0</v>
      </c>
      <c r="WV277" s="69">
        <f>SUMIFS('Aceite Virgen'!WV$6:WV$257,'Aceite Virgen'!$A$6:$A$257,"&gt;="&amp;$A277,'Aceite Virgen'!$B$6:$B$257,"&lt;="&amp;$B277)</f>
        <v>15.799999999999997</v>
      </c>
      <c r="WW277" s="4">
        <f>SUMIFS('Aceite Virgen'!WW$6:WW$257,'Aceite Virgen'!$A$6:$A$257,"&gt;="&amp;$A277,'Aceite Virgen'!$B$6:$B$257,"&lt;="&amp;$B277)</f>
        <v>3.5</v>
      </c>
      <c r="WX277" s="4">
        <f>SUMIFS('Aceite Virgen'!WX$6:WX$257,'Aceite Virgen'!$A$6:$A$257,"&gt;="&amp;$A277,'Aceite Virgen'!$B$6:$B$257,"&lt;="&amp;$B277)</f>
        <v>15.92</v>
      </c>
      <c r="WY277" s="4">
        <f>SUMIFS('Aceite Virgen'!WY$6:WY$257,'Aceite Virgen'!$A$6:$A$257,"&gt;="&amp;$A277,'Aceite Virgen'!$B$6:$B$257,"&lt;="&amp;$B277)</f>
        <v>27.93</v>
      </c>
      <c r="XC277" s="69">
        <f>SUMIFS('Aceite Virgen'!XC$6:XC$257,'Aceite Virgen'!$A$6:$A$257,"&gt;="&amp;$A277,'Aceite Virgen'!$B$6:$B$257,"&lt;="&amp;$B277)</f>
        <v>0.65</v>
      </c>
      <c r="XD277" s="4">
        <f>SUMIFS('Aceite Virgen'!XD$6:XD$257,'Aceite Virgen'!$A$6:$A$257,"&gt;="&amp;$A277,'Aceite Virgen'!$B$6:$B$257,"&lt;="&amp;$B277)</f>
        <v>0</v>
      </c>
      <c r="XE277" s="4">
        <f>SUMIFS('Aceite Virgen'!XE$6:XE$257,'Aceite Virgen'!$A$6:$A$257,"&gt;="&amp;$A277,'Aceite Virgen'!$B$6:$B$257,"&lt;="&amp;$B277)</f>
        <v>0.15</v>
      </c>
      <c r="XF277" s="4">
        <f>SUMIFS('Aceite Virgen'!XF$6:XF$257,'Aceite Virgen'!$A$6:$A$257,"&gt;="&amp;$A277,'Aceite Virgen'!$B$6:$B$257,"&lt;="&amp;$B277)</f>
        <v>2.97</v>
      </c>
      <c r="XJ277" s="69">
        <f>SUMIFS('Aceite Virgen'!XJ$6:XJ$257,'Aceite Virgen'!$A$6:$A$257,"&gt;="&amp;$A277,'Aceite Virgen'!$B$6:$B$257,"&lt;="&amp;$B277)</f>
        <v>1.01</v>
      </c>
      <c r="XK277" s="4">
        <f>SUMIFS('Aceite Virgen'!XK$6:XK$257,'Aceite Virgen'!$A$6:$A$257,"&gt;="&amp;$A277,'Aceite Virgen'!$B$6:$B$257,"&lt;="&amp;$B277)</f>
        <v>2.2999999999999998</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0.27</v>
      </c>
      <c r="XR277" s="4">
        <f>SUMIFS('Aceite Virgen'!XR$6:XR$257,'Aceite Virgen'!$A$6:$A$257,"&gt;="&amp;$A277,'Aceite Virgen'!$B$6:$B$257,"&lt;="&amp;$B277)</f>
        <v>1.51</v>
      </c>
      <c r="XS277" s="4">
        <f>SUMIFS('Aceite Virgen'!XS$6:XS$257,'Aceite Virgen'!$A$6:$A$257,"&gt;="&amp;$A277,'Aceite Virgen'!$B$6:$B$257,"&lt;="&amp;$B277)</f>
        <v>0</v>
      </c>
      <c r="XT277" s="4">
        <f>SUMIFS('Aceite Virgen'!XT$6:XT$257,'Aceite Virgen'!$A$6:$A$257,"&gt;="&amp;$A277,'Aceite Virgen'!$B$6:$B$257,"&lt;="&amp;$B277)</f>
        <v>0</v>
      </c>
    </row>
    <row r="278" spans="1:644" x14ac:dyDescent="0.25">
      <c r="A278" s="9">
        <f>'TAM Aceite Virgen'!B26</f>
        <v>8.1999999999999993</v>
      </c>
      <c r="B278" s="9">
        <f>'TAM Aceite Virgen'!C26</f>
        <v>8.4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0.25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0.28000000000000003</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2.86</v>
      </c>
      <c r="RM278" s="4">
        <f>SUMIFS('Aceite Virgen'!RM$6:RM$257,'Aceite Virgen'!$A$6:$A$257,"&gt;="&amp;$A278,'Aceite Virgen'!$B$6:$B$257,"&lt;="&amp;$B278)</f>
        <v>16.61</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1.68</v>
      </c>
      <c r="RT278" s="4">
        <f>SUMIFS('Aceite Virgen'!RT$6:RT$257,'Aceite Virgen'!$A$6:$A$257,"&gt;="&amp;$A278,'Aceite Virgen'!$B$6:$B$257,"&lt;="&amp;$B278)</f>
        <v>9.7200000000000006</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1.17</v>
      </c>
      <c r="SA278" s="4">
        <f>SUMIFS('Aceite Virgen'!SA$6:SA$257,'Aceite Virgen'!$A$6:$A$257,"&gt;="&amp;$A278,'Aceite Virgen'!$B$6:$B$257,"&lt;="&amp;$B278)</f>
        <v>8.5399999999999991</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0.21</v>
      </c>
      <c r="SH278" s="4">
        <f>SUMIFS('Aceite Virgen'!SH$6:SH$257,'Aceite Virgen'!$A$6:$A$257,"&gt;="&amp;$A278,'Aceite Virgen'!$B$6:$B$257,"&lt;="&amp;$B278)</f>
        <v>0</v>
      </c>
      <c r="SI278" s="4">
        <f>SUMIFS('Aceite Virgen'!SI$6:SI$257,'Aceite Virgen'!$A$6:$A$257,"&gt;="&amp;$A278,'Aceite Virgen'!$B$6:$B$257,"&lt;="&amp;$B278)</f>
        <v>0.31</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0.26</v>
      </c>
      <c r="TJ278" s="4">
        <f>SUMIFS('Aceite Virgen'!TJ$6:TJ$257,'Aceite Virgen'!$A$6:$A$257,"&gt;="&amp;$A278,'Aceite Virgen'!$B$6:$B$257,"&lt;="&amp;$B278)</f>
        <v>0</v>
      </c>
      <c r="TK278" s="4">
        <f>SUMIFS('Aceite Virgen'!TK$6:TK$257,'Aceite Virgen'!$A$6:$A$257,"&gt;="&amp;$A278,'Aceite Virgen'!$B$6:$B$257,"&lt;="&amp;$B278)</f>
        <v>0.44</v>
      </c>
      <c r="TL278" s="4">
        <f>SUMIFS('Aceite Virgen'!TL$6:TL$257,'Aceite Virgen'!$A$6:$A$257,"&gt;="&amp;$A278,'Aceite Virgen'!$B$6:$B$257,"&lt;="&amp;$B278)</f>
        <v>0</v>
      </c>
      <c r="TP278" s="69">
        <f>SUMIFS('Aceite Virgen'!TP$6:TP$257,'Aceite Virgen'!$A$6:$A$257,"&gt;="&amp;$A278,'Aceite Virgen'!$B$6:$B$257,"&lt;="&amp;$B278)</f>
        <v>33.42</v>
      </c>
      <c r="TQ278" s="4">
        <f>SUMIFS('Aceite Virgen'!TQ$6:TQ$257,'Aceite Virgen'!$A$6:$A$257,"&gt;="&amp;$A278,'Aceite Virgen'!$B$6:$B$257,"&lt;="&amp;$B278)</f>
        <v>5.61</v>
      </c>
      <c r="TR278" s="4">
        <f>SUMIFS('Aceite Virgen'!TR$6:TR$257,'Aceite Virgen'!$A$6:$A$257,"&gt;="&amp;$A278,'Aceite Virgen'!$B$6:$B$257,"&lt;="&amp;$B278)</f>
        <v>47.14</v>
      </c>
      <c r="TS278" s="4">
        <f>SUMIFS('Aceite Virgen'!TS$6:TS$257,'Aceite Virgen'!$A$6:$A$257,"&gt;="&amp;$A278,'Aceite Virgen'!$B$6:$B$257,"&lt;="&amp;$B278)</f>
        <v>19.079999999999998</v>
      </c>
      <c r="TW278" s="69">
        <f>SUMIFS('Aceite Virgen'!TW$6:TW$257,'Aceite Virgen'!$A$6:$A$257,"&gt;="&amp;$A278,'Aceite Virgen'!$B$6:$B$257,"&lt;="&amp;$B278)</f>
        <v>43.85</v>
      </c>
      <c r="TX278" s="4">
        <f>SUMIFS('Aceite Virgen'!TX$6:TX$257,'Aceite Virgen'!$A$6:$A$257,"&gt;="&amp;$A278,'Aceite Virgen'!$B$6:$B$257,"&lt;="&amp;$B278)</f>
        <v>24.14</v>
      </c>
      <c r="TY278" s="4">
        <f>SUMIFS('Aceite Virgen'!TY$6:TY$257,'Aceite Virgen'!$A$6:$A$257,"&gt;="&amp;$A278,'Aceite Virgen'!$B$6:$B$257,"&lt;="&amp;$B278)</f>
        <v>51.370000000000005</v>
      </c>
      <c r="TZ278" s="4">
        <f>SUMIFS('Aceite Virgen'!TZ$6:TZ$257,'Aceite Virgen'!$A$6:$A$257,"&gt;="&amp;$A278,'Aceite Virgen'!$B$6:$B$257,"&lt;="&amp;$B278)</f>
        <v>42.14</v>
      </c>
      <c r="UD278" s="69">
        <f>SUMIFS('Aceite Virgen'!UD$6:UD$257,'Aceite Virgen'!$A$6:$A$257,"&gt;="&amp;$A278,'Aceite Virgen'!$B$6:$B$257,"&lt;="&amp;$B278)</f>
        <v>62.339999999999996</v>
      </c>
      <c r="UE278" s="4">
        <f>SUMIFS('Aceite Virgen'!UE$6:UE$257,'Aceite Virgen'!$A$6:$A$257,"&gt;="&amp;$A278,'Aceite Virgen'!$B$6:$B$257,"&lt;="&amp;$B278)</f>
        <v>24.869999999999997</v>
      </c>
      <c r="UF278" s="4">
        <f>SUMIFS('Aceite Virgen'!UF$6:UF$257,'Aceite Virgen'!$A$6:$A$257,"&gt;="&amp;$A278,'Aceite Virgen'!$B$6:$B$257,"&lt;="&amp;$B278)</f>
        <v>74.89</v>
      </c>
      <c r="UG278" s="4">
        <f>SUMIFS('Aceite Virgen'!UG$6:UG$257,'Aceite Virgen'!$A$6:$A$257,"&gt;="&amp;$A278,'Aceite Virgen'!$B$6:$B$257,"&lt;="&amp;$B278)</f>
        <v>64.31</v>
      </c>
      <c r="UK278" s="69">
        <f>SUMIFS('Aceite Virgen'!UK$6:UK$257,'Aceite Virgen'!$A$6:$A$257,"&gt;="&amp;$A278,'Aceite Virgen'!$B$6:$B$257,"&lt;="&amp;$B278)</f>
        <v>19.82</v>
      </c>
      <c r="UL278" s="4">
        <f>SUMIFS('Aceite Virgen'!UL$6:UL$257,'Aceite Virgen'!$A$6:$A$257,"&gt;="&amp;$A278,'Aceite Virgen'!$B$6:$B$257,"&lt;="&amp;$B278)</f>
        <v>15.45</v>
      </c>
      <c r="UM278" s="4">
        <f>SUMIFS('Aceite Virgen'!UM$6:UM$257,'Aceite Virgen'!$A$6:$A$257,"&gt;="&amp;$A278,'Aceite Virgen'!$B$6:$B$257,"&lt;="&amp;$B278)</f>
        <v>26.78</v>
      </c>
      <c r="UN278" s="4">
        <f>SUMIFS('Aceite Virgen'!UN$6:UN$257,'Aceite Virgen'!$A$6:$A$257,"&gt;="&amp;$A278,'Aceite Virgen'!$B$6:$B$257,"&lt;="&amp;$B278)</f>
        <v>8.65</v>
      </c>
      <c r="UR278" s="69">
        <f>SUMIFS('Aceite Virgen'!UR$6:UR$257,'Aceite Virgen'!$A$6:$A$257,"&gt;="&amp;$A278,'Aceite Virgen'!$B$6:$B$257,"&lt;="&amp;$B278)</f>
        <v>2.4900000000000002</v>
      </c>
      <c r="US278" s="4">
        <f>SUMIFS('Aceite Virgen'!US$6:US$257,'Aceite Virgen'!$A$6:$A$257,"&gt;="&amp;$A278,'Aceite Virgen'!$B$6:$B$257,"&lt;="&amp;$B278)</f>
        <v>2.11</v>
      </c>
      <c r="UT278" s="4">
        <f>SUMIFS('Aceite Virgen'!UT$6:UT$257,'Aceite Virgen'!$A$6:$A$257,"&gt;="&amp;$A278,'Aceite Virgen'!$B$6:$B$257,"&lt;="&amp;$B278)</f>
        <v>2.5999999999999996</v>
      </c>
      <c r="UU278" s="4">
        <f>SUMIFS('Aceite Virgen'!UU$6:UU$257,'Aceite Virgen'!$A$6:$A$257,"&gt;="&amp;$A278,'Aceite Virgen'!$B$6:$B$257,"&lt;="&amp;$B278)</f>
        <v>1.52</v>
      </c>
      <c r="UY278" s="69">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2.0700000000000003</v>
      </c>
      <c r="VG278" s="4">
        <f>SUMIFS('Aceite Virgen'!VG$6:VG$257,'Aceite Virgen'!$A$6:$A$257,"&gt;="&amp;$A278,'Aceite Virgen'!$B$6:$B$257,"&lt;="&amp;$B278)</f>
        <v>3.13</v>
      </c>
      <c r="VH278" s="4">
        <f>SUMIFS('Aceite Virgen'!VH$6:VH$257,'Aceite Virgen'!$A$6:$A$257,"&gt;="&amp;$A278,'Aceite Virgen'!$B$6:$B$257,"&lt;="&amp;$B278)</f>
        <v>1.25</v>
      </c>
      <c r="VI278" s="4">
        <f>SUMIFS('Aceite Virgen'!VI$6:VI$257,'Aceite Virgen'!$A$6:$A$257,"&gt;="&amp;$A278,'Aceite Virgen'!$B$6:$B$257,"&lt;="&amp;$B278)</f>
        <v>3.66</v>
      </c>
      <c r="VM278" s="69">
        <f>SUMIFS('Aceite Virgen'!VM$6:VM$257,'Aceite Virgen'!$A$6:$A$257,"&gt;="&amp;$A278,'Aceite Virgen'!$B$6:$B$257,"&lt;="&amp;$B278)</f>
        <v>1.83</v>
      </c>
      <c r="VN278" s="4">
        <f>SUMIFS('Aceite Virgen'!VN$6:VN$257,'Aceite Virgen'!$A$6:$A$257,"&gt;="&amp;$A278,'Aceite Virgen'!$B$6:$B$257,"&lt;="&amp;$B278)</f>
        <v>1.08</v>
      </c>
      <c r="VO278" s="4">
        <f>SUMIFS('Aceite Virgen'!VO$6:VO$257,'Aceite Virgen'!$A$6:$A$257,"&gt;="&amp;$A278,'Aceite Virgen'!$B$6:$B$257,"&lt;="&amp;$B278)</f>
        <v>0.88</v>
      </c>
      <c r="VP278" s="4">
        <f>SUMIFS('Aceite Virgen'!VP$6:VP$257,'Aceite Virgen'!$A$6:$A$257,"&gt;="&amp;$A278,'Aceite Virgen'!$B$6:$B$257,"&lt;="&amp;$B278)</f>
        <v>5.39</v>
      </c>
      <c r="VT278" s="69">
        <f>SUMIFS('Aceite Virgen'!VT$6:VT$257,'Aceite Virgen'!$A$6:$A$257,"&gt;="&amp;$A278,'Aceite Virgen'!$B$6:$B$257,"&lt;="&amp;$B278)</f>
        <v>2.83</v>
      </c>
      <c r="VU278" s="4">
        <f>SUMIFS('Aceite Virgen'!VU$6:VU$257,'Aceite Virgen'!$A$6:$A$257,"&gt;="&amp;$A278,'Aceite Virgen'!$B$6:$B$257,"&lt;="&amp;$B278)</f>
        <v>0</v>
      </c>
      <c r="VV278" s="4">
        <f>SUMIFS('Aceite Virgen'!VV$6:VV$257,'Aceite Virgen'!$A$6:$A$257,"&gt;="&amp;$A278,'Aceite Virgen'!$B$6:$B$257,"&lt;="&amp;$B278)</f>
        <v>5.18</v>
      </c>
      <c r="VW278" s="4">
        <f>SUMIFS('Aceite Virgen'!VW$6:VW$257,'Aceite Virgen'!$A$6:$A$257,"&gt;="&amp;$A278,'Aceite Virgen'!$B$6:$B$257,"&lt;="&amp;$B278)</f>
        <v>0</v>
      </c>
      <c r="WA278" s="69">
        <f>SUMIFS('Aceite Virgen'!WA$6:WA$257,'Aceite Virgen'!$A$6:$A$257,"&gt;="&amp;$A278,'Aceite Virgen'!$B$6:$B$257,"&lt;="&amp;$B278)</f>
        <v>32.700000000000003</v>
      </c>
      <c r="WB278" s="4">
        <f>SUMIFS('Aceite Virgen'!WB$6:WB$257,'Aceite Virgen'!$A$6:$A$257,"&gt;="&amp;$A278,'Aceite Virgen'!$B$6:$B$257,"&lt;="&amp;$B278)</f>
        <v>10.37</v>
      </c>
      <c r="WC278" s="4">
        <f>SUMIFS('Aceite Virgen'!WC$6:WC$257,'Aceite Virgen'!$A$6:$A$257,"&gt;="&amp;$A278,'Aceite Virgen'!$B$6:$B$257,"&lt;="&amp;$B278)</f>
        <v>33.51</v>
      </c>
      <c r="WD278" s="4">
        <f>SUMIFS('Aceite Virgen'!WD$6:WD$257,'Aceite Virgen'!$A$6:$A$257,"&gt;="&amp;$A278,'Aceite Virgen'!$B$6:$B$257,"&lt;="&amp;$B278)</f>
        <v>47.61</v>
      </c>
      <c r="WH278" s="69">
        <f>SUMIFS('Aceite Virgen'!WH$6:WH$257,'Aceite Virgen'!$A$6:$A$257,"&gt;="&amp;$A278,'Aceite Virgen'!$B$6:$B$257,"&lt;="&amp;$B278)</f>
        <v>14.98</v>
      </c>
      <c r="WI278" s="4">
        <f>SUMIFS('Aceite Virgen'!WI$6:WI$257,'Aceite Virgen'!$A$6:$A$257,"&gt;="&amp;$A278,'Aceite Virgen'!$B$6:$B$257,"&lt;="&amp;$B278)</f>
        <v>9.379999999999999</v>
      </c>
      <c r="WJ278" s="4">
        <f>SUMIFS('Aceite Virgen'!WJ$6:WJ$257,'Aceite Virgen'!$A$6:$A$257,"&gt;="&amp;$A278,'Aceite Virgen'!$B$6:$B$257,"&lt;="&amp;$B278)</f>
        <v>14.42</v>
      </c>
      <c r="WK278" s="4">
        <f>SUMIFS('Aceite Virgen'!WK$6:WK$257,'Aceite Virgen'!$A$6:$A$257,"&gt;="&amp;$A278,'Aceite Virgen'!$B$6:$B$257,"&lt;="&amp;$B278)</f>
        <v>22.56</v>
      </c>
      <c r="WO278" s="69">
        <f>SUMIFS('Aceite Virgen'!WO$6:WO$257,'Aceite Virgen'!$A$6:$A$257,"&gt;="&amp;$A278,'Aceite Virgen'!$B$6:$B$257,"&lt;="&amp;$B278)</f>
        <v>1.55</v>
      </c>
      <c r="WP278" s="4">
        <f>SUMIFS('Aceite Virgen'!WP$6:WP$257,'Aceite Virgen'!$A$6:$A$257,"&gt;="&amp;$A278,'Aceite Virgen'!$B$6:$B$257,"&lt;="&amp;$B278)</f>
        <v>3.75</v>
      </c>
      <c r="WQ278" s="4">
        <f>SUMIFS('Aceite Virgen'!WQ$6:WQ$257,'Aceite Virgen'!$A$6:$A$257,"&gt;="&amp;$A278,'Aceite Virgen'!$B$6:$B$257,"&lt;="&amp;$B278)</f>
        <v>0.91</v>
      </c>
      <c r="WR278" s="4">
        <f>SUMIFS('Aceite Virgen'!WR$6:WR$257,'Aceite Virgen'!$A$6:$A$257,"&gt;="&amp;$A278,'Aceite Virgen'!$B$6:$B$257,"&lt;="&amp;$B278)</f>
        <v>1.0900000000000001</v>
      </c>
      <c r="WV278" s="69">
        <f>SUMIFS('Aceite Virgen'!WV$6:WV$257,'Aceite Virgen'!$A$6:$A$257,"&gt;="&amp;$A278,'Aceite Virgen'!$B$6:$B$257,"&lt;="&amp;$B278)</f>
        <v>0.44999999999999996</v>
      </c>
      <c r="WW278" s="4">
        <f>SUMIFS('Aceite Virgen'!WW$6:WW$257,'Aceite Virgen'!$A$6:$A$257,"&gt;="&amp;$A278,'Aceite Virgen'!$B$6:$B$257,"&lt;="&amp;$B278)</f>
        <v>0</v>
      </c>
      <c r="WX278" s="4">
        <f>SUMIFS('Aceite Virgen'!WX$6:WX$257,'Aceite Virgen'!$A$6:$A$257,"&gt;="&amp;$A278,'Aceite Virgen'!$B$6:$B$257,"&lt;="&amp;$B278)</f>
        <v>0.47</v>
      </c>
      <c r="WY278" s="4">
        <f>SUMIFS('Aceite Virgen'!WY$6:WY$257,'Aceite Virgen'!$A$6:$A$257,"&gt;="&amp;$A278,'Aceite Virgen'!$B$6:$B$257,"&lt;="&amp;$B278)</f>
        <v>0.83</v>
      </c>
      <c r="XC278" s="69">
        <f>SUMIFS('Aceite Virgen'!XC$6:XC$257,'Aceite Virgen'!$A$6:$A$257,"&gt;="&amp;$A278,'Aceite Virgen'!$B$6:$B$257,"&lt;="&amp;$B278)</f>
        <v>0.95</v>
      </c>
      <c r="XD278" s="4">
        <f>SUMIFS('Aceite Virgen'!XD$6:XD$257,'Aceite Virgen'!$A$6:$A$257,"&gt;="&amp;$A278,'Aceite Virgen'!$B$6:$B$257,"&lt;="&amp;$B278)</f>
        <v>0</v>
      </c>
      <c r="XE278" s="4">
        <f>SUMIFS('Aceite Virgen'!XE$6:XE$257,'Aceite Virgen'!$A$6:$A$257,"&gt;="&amp;$A278,'Aceite Virgen'!$B$6:$B$257,"&lt;="&amp;$B278)</f>
        <v>1.54</v>
      </c>
      <c r="XF278" s="4">
        <f>SUMIFS('Aceite Virgen'!XF$6:XF$257,'Aceite Virgen'!$A$6:$A$257,"&gt;="&amp;$A278,'Aceite Virgen'!$B$6:$B$257,"&lt;="&amp;$B278)</f>
        <v>0</v>
      </c>
      <c r="XJ278" s="69">
        <f>SUMIFS('Aceite Virgen'!XJ$6:XJ$257,'Aceite Virgen'!$A$6:$A$257,"&gt;="&amp;$A278,'Aceite Virgen'!$B$6:$B$257,"&lt;="&amp;$B278)</f>
        <v>0</v>
      </c>
      <c r="XK278" s="4">
        <f>SUMIFS('Aceite Virgen'!XK$6:XK$257,'Aceite Virgen'!$A$6:$A$257,"&gt;="&amp;$A278,'Aceite Virgen'!$B$6:$B$257,"&lt;="&amp;$B278)</f>
        <v>0</v>
      </c>
      <c r="XL278" s="4">
        <f>SUMIFS('Aceite Virgen'!XL$6:XL$257,'Aceite Virgen'!$A$6:$A$257,"&gt;="&amp;$A278,'Aceite Virgen'!$B$6:$B$257,"&lt;="&amp;$B278)</f>
        <v>0</v>
      </c>
      <c r="XM278" s="4">
        <f>SUMIFS('Aceite Virgen'!XM$6:XM$257,'Aceite Virgen'!$A$6:$A$257,"&gt;="&amp;$A278,'Aceite Virgen'!$B$6:$B$257,"&lt;="&amp;$B278)</f>
        <v>0</v>
      </c>
      <c r="XQ278" s="69">
        <f>SUMIFS('Aceite Virgen'!XQ$6:XQ$257,'Aceite Virgen'!$A$6:$A$257,"&gt;="&amp;$A278,'Aceite Virgen'!$B$6:$B$257,"&lt;="&amp;$B278)</f>
        <v>0</v>
      </c>
      <c r="XR278" s="4">
        <f>SUMIFS('Aceite Virgen'!XR$6:XR$257,'Aceite Virgen'!$A$6:$A$257,"&gt;="&amp;$A278,'Aceite Virgen'!$B$6:$B$257,"&lt;="&amp;$B278)</f>
        <v>0</v>
      </c>
      <c r="XS278" s="4">
        <f>SUMIFS('Aceite Virgen'!XS$6:XS$257,'Aceite Virgen'!$A$6:$A$257,"&gt;="&amp;$A278,'Aceite Virgen'!$B$6:$B$257,"&lt;="&amp;$B278)</f>
        <v>0</v>
      </c>
      <c r="XT278" s="4">
        <f>SUMIFS('Aceite Virgen'!XT$6:XT$257,'Aceite Virgen'!$A$6:$A$257,"&gt;="&amp;$A278,'Aceite Virgen'!$B$6:$B$257,"&lt;="&amp;$B278)</f>
        <v>0</v>
      </c>
    </row>
    <row r="279" spans="1:644" x14ac:dyDescent="0.25">
      <c r="A279" s="9">
        <f>'TAM Aceite Virgen'!B27</f>
        <v>8.4</v>
      </c>
      <c r="B279" s="9">
        <f>'TAM Aceite Virgen'!C27</f>
        <v>8.6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0.3</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0.33</v>
      </c>
      <c r="RT279" s="4">
        <f>SUMIFS('Aceite Virgen'!RT$6:RT$257,'Aceite Virgen'!$A$6:$A$257,"&gt;="&amp;$A279,'Aceite Virgen'!$B$6:$B$257,"&lt;="&amp;$B279)</f>
        <v>1.92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0.89</v>
      </c>
      <c r="SA279" s="4">
        <f>SUMIFS('Aceite Virgen'!SA$6:SA$257,'Aceite Virgen'!$A$6:$A$257,"&gt;="&amp;$A279,'Aceite Virgen'!$B$6:$B$257,"&lt;="&amp;$B279)</f>
        <v>2.81</v>
      </c>
      <c r="SB279" s="4">
        <f>SUMIFS('Aceite Virgen'!SB$6:SB$257,'Aceite Virgen'!$A$6:$A$257,"&gt;="&amp;$A279,'Aceite Virgen'!$B$6:$B$257,"&lt;="&amp;$B279)</f>
        <v>0.46</v>
      </c>
      <c r="SC279" s="4">
        <f>SUMIFS('Aceite Virgen'!SC$6:SC$257,'Aceite Virgen'!$A$6:$A$257,"&gt;="&amp;$A279,'Aceite Virgen'!$B$6:$B$257,"&lt;="&amp;$B279)</f>
        <v>1.1100000000000001</v>
      </c>
      <c r="SG279" s="69">
        <f>SUMIFS('Aceite Virgen'!SG$6:SG$257,'Aceite Virgen'!$A$6:$A$257,"&gt;="&amp;$A279,'Aceite Virgen'!$B$6:$B$257,"&lt;="&amp;$B279)</f>
        <v>2.11</v>
      </c>
      <c r="SH279" s="4">
        <f>SUMIFS('Aceite Virgen'!SH$6:SH$257,'Aceite Virgen'!$A$6:$A$257,"&gt;="&amp;$A279,'Aceite Virgen'!$B$6:$B$257,"&lt;="&amp;$B279)</f>
        <v>21.56</v>
      </c>
      <c r="SI279" s="4">
        <f>SUMIFS('Aceite Virgen'!SI$6:SI$257,'Aceite Virgen'!$A$6:$A$257,"&gt;="&amp;$A279,'Aceite Virgen'!$B$6:$B$257,"&lt;="&amp;$B279)</f>
        <v>0.21</v>
      </c>
      <c r="SJ279" s="4">
        <f>SUMIFS('Aceite Virgen'!SJ$6:SJ$257,'Aceite Virgen'!$A$6:$A$257,"&gt;="&amp;$A279,'Aceite Virgen'!$B$6:$B$257,"&lt;="&amp;$B279)</f>
        <v>0</v>
      </c>
      <c r="SN279" s="69">
        <f>SUMIFS('Aceite Virgen'!SN$6:SN$257,'Aceite Virgen'!$A$6:$A$257,"&gt;="&amp;$A279,'Aceite Virgen'!$B$6:$B$257,"&lt;="&amp;$B279)</f>
        <v>4.18</v>
      </c>
      <c r="SO279" s="4">
        <f>SUMIFS('Aceite Virgen'!SO$6:SO$257,'Aceite Virgen'!$A$6:$A$257,"&gt;="&amp;$A279,'Aceite Virgen'!$B$6:$B$257,"&lt;="&amp;$B279)</f>
        <v>29.66</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5.66</v>
      </c>
      <c r="SV279" s="4">
        <f>SUMIFS('Aceite Virgen'!SV$6:SV$257,'Aceite Virgen'!$A$6:$A$257,"&gt;="&amp;$A279,'Aceite Virgen'!$B$6:$B$257,"&lt;="&amp;$B279)</f>
        <v>16.11</v>
      </c>
      <c r="SW279" s="4">
        <f>SUMIFS('Aceite Virgen'!SW$6:SW$257,'Aceite Virgen'!$A$6:$A$257,"&gt;="&amp;$A279,'Aceite Virgen'!$B$6:$B$257,"&lt;="&amp;$B279)</f>
        <v>4.22</v>
      </c>
      <c r="SX279" s="4">
        <f>SUMIFS('Aceite Virgen'!SX$6:SX$257,'Aceite Virgen'!$A$6:$A$257,"&gt;="&amp;$A279,'Aceite Virgen'!$B$6:$B$257,"&lt;="&amp;$B279)</f>
        <v>0</v>
      </c>
      <c r="TB279" s="69">
        <f>SUMIFS('Aceite Virgen'!TB$6:TB$257,'Aceite Virgen'!$A$6:$A$257,"&gt;="&amp;$A279,'Aceite Virgen'!$B$6:$B$257,"&lt;="&amp;$B279)</f>
        <v>0.66</v>
      </c>
      <c r="TC279" s="4">
        <f>SUMIFS('Aceite Virgen'!TC$6:TC$257,'Aceite Virgen'!$A$6:$A$257,"&gt;="&amp;$A279,'Aceite Virgen'!$B$6:$B$257,"&lt;="&amp;$B279)</f>
        <v>4.63</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0.17</v>
      </c>
      <c r="TJ279" s="4">
        <f>SUMIFS('Aceite Virgen'!TJ$6:TJ$257,'Aceite Virgen'!$A$6:$A$257,"&gt;="&amp;$A279,'Aceite Virgen'!$B$6:$B$257,"&lt;="&amp;$B279)</f>
        <v>0</v>
      </c>
      <c r="TK279" s="4">
        <f>SUMIFS('Aceite Virgen'!TK$6:TK$257,'Aceite Virgen'!$A$6:$A$257,"&gt;="&amp;$A279,'Aceite Virgen'!$B$6:$B$257,"&lt;="&amp;$B279)</f>
        <v>0.28999999999999998</v>
      </c>
      <c r="TL279" s="4">
        <f>SUMIFS('Aceite Virgen'!TL$6:TL$257,'Aceite Virgen'!$A$6:$A$257,"&gt;="&amp;$A279,'Aceite Virgen'!$B$6:$B$257,"&lt;="&amp;$B279)</f>
        <v>0</v>
      </c>
      <c r="TP279" s="69">
        <f>SUMIFS('Aceite Virgen'!TP$6:TP$257,'Aceite Virgen'!$A$6:$A$257,"&gt;="&amp;$A279,'Aceite Virgen'!$B$6:$B$257,"&lt;="&amp;$B279)</f>
        <v>0.31</v>
      </c>
      <c r="TQ279" s="4">
        <f>SUMIFS('Aceite Virgen'!TQ$6:TQ$257,'Aceite Virgen'!$A$6:$A$257,"&gt;="&amp;$A279,'Aceite Virgen'!$B$6:$B$257,"&lt;="&amp;$B279)</f>
        <v>0</v>
      </c>
      <c r="TR279" s="4">
        <f>SUMIFS('Aceite Virgen'!TR$6:TR$257,'Aceite Virgen'!$A$6:$A$257,"&gt;="&amp;$A279,'Aceite Virgen'!$B$6:$B$257,"&lt;="&amp;$B279)</f>
        <v>0.5</v>
      </c>
      <c r="TS279" s="4">
        <f>SUMIFS('Aceite Virgen'!TS$6:TS$257,'Aceite Virgen'!$A$6:$A$257,"&gt;="&amp;$A279,'Aceite Virgen'!$B$6:$B$257,"&lt;="&amp;$B279)</f>
        <v>0</v>
      </c>
      <c r="TW279" s="69">
        <f>SUMIFS('Aceite Virgen'!TW$6:TW$257,'Aceite Virgen'!$A$6:$A$257,"&gt;="&amp;$A279,'Aceite Virgen'!$B$6:$B$257,"&lt;="&amp;$B279)</f>
        <v>0.85000000000000009</v>
      </c>
      <c r="TX279" s="4">
        <f>SUMIFS('Aceite Virgen'!TX$6:TX$257,'Aceite Virgen'!$A$6:$A$257,"&gt;="&amp;$A279,'Aceite Virgen'!$B$6:$B$257,"&lt;="&amp;$B279)</f>
        <v>0</v>
      </c>
      <c r="TY279" s="4">
        <f>SUMIFS('Aceite Virgen'!TY$6:TY$257,'Aceite Virgen'!$A$6:$A$257,"&gt;="&amp;$A279,'Aceite Virgen'!$B$6:$B$257,"&lt;="&amp;$B279)</f>
        <v>0.85000000000000009</v>
      </c>
      <c r="TZ279" s="4">
        <f>SUMIFS('Aceite Virgen'!TZ$6:TZ$257,'Aceite Virgen'!$A$6:$A$257,"&gt;="&amp;$A279,'Aceite Virgen'!$B$6:$B$257,"&lt;="&amp;$B279)</f>
        <v>0</v>
      </c>
      <c r="UD279" s="69">
        <f>SUMIFS('Aceite Virgen'!UD$6:UD$257,'Aceite Virgen'!$A$6:$A$257,"&gt;="&amp;$A279,'Aceite Virgen'!$B$6:$B$257,"&lt;="&amp;$B279)</f>
        <v>1.7</v>
      </c>
      <c r="UE279" s="4">
        <f>SUMIFS('Aceite Virgen'!UE$6:UE$257,'Aceite Virgen'!$A$6:$A$257,"&gt;="&amp;$A279,'Aceite Virgen'!$B$6:$B$257,"&lt;="&amp;$B279)</f>
        <v>0</v>
      </c>
      <c r="UF279" s="4">
        <f>SUMIFS('Aceite Virgen'!UF$6:UF$257,'Aceite Virgen'!$A$6:$A$257,"&gt;="&amp;$A279,'Aceite Virgen'!$B$6:$B$257,"&lt;="&amp;$B279)</f>
        <v>0.98</v>
      </c>
      <c r="UG279" s="4">
        <f>SUMIFS('Aceite Virgen'!UG$6:UG$257,'Aceite Virgen'!$A$6:$A$257,"&gt;="&amp;$A279,'Aceite Virgen'!$B$6:$B$257,"&lt;="&amp;$B279)</f>
        <v>6.12</v>
      </c>
      <c r="UK279" s="69">
        <f>SUMIFS('Aceite Virgen'!UK$6:UK$257,'Aceite Virgen'!$A$6:$A$257,"&gt;="&amp;$A279,'Aceite Virgen'!$B$6:$B$257,"&lt;="&amp;$B279)</f>
        <v>8.26</v>
      </c>
      <c r="UL279" s="4">
        <f>SUMIFS('Aceite Virgen'!UL$6:UL$257,'Aceite Virgen'!$A$6:$A$257,"&gt;="&amp;$A279,'Aceite Virgen'!$B$6:$B$257,"&lt;="&amp;$B279)</f>
        <v>2.23</v>
      </c>
      <c r="UM279" s="4">
        <f>SUMIFS('Aceite Virgen'!UM$6:UM$257,'Aceite Virgen'!$A$6:$A$257,"&gt;="&amp;$A279,'Aceite Virgen'!$B$6:$B$257,"&lt;="&amp;$B279)</f>
        <v>3.85</v>
      </c>
      <c r="UN279" s="4">
        <f>SUMIFS('Aceite Virgen'!UN$6:UN$257,'Aceite Virgen'!$A$6:$A$257,"&gt;="&amp;$A279,'Aceite Virgen'!$B$6:$B$257,"&lt;="&amp;$B279)</f>
        <v>26.1</v>
      </c>
      <c r="UR279" s="69">
        <f>SUMIFS('Aceite Virgen'!UR$6:UR$257,'Aceite Virgen'!$A$6:$A$257,"&gt;="&amp;$A279,'Aceite Virgen'!$B$6:$B$257,"&lt;="&amp;$B279)</f>
        <v>1.44</v>
      </c>
      <c r="US279" s="4">
        <f>SUMIFS('Aceite Virgen'!US$6:US$257,'Aceite Virgen'!$A$6:$A$257,"&gt;="&amp;$A279,'Aceite Virgen'!$B$6:$B$257,"&lt;="&amp;$B279)</f>
        <v>4.45</v>
      </c>
      <c r="UT279" s="4">
        <f>SUMIFS('Aceite Virgen'!UT$6:UT$257,'Aceite Virgen'!$A$6:$A$257,"&gt;="&amp;$A279,'Aceite Virgen'!$B$6:$B$257,"&lt;="&amp;$B279)</f>
        <v>0.46</v>
      </c>
      <c r="UU279" s="4">
        <f>SUMIFS('Aceite Virgen'!UU$6:UU$257,'Aceite Virgen'!$A$6:$A$257,"&gt;="&amp;$A279,'Aceite Virgen'!$B$6:$B$257,"&lt;="&amp;$B279)</f>
        <v>1.1399999999999999</v>
      </c>
      <c r="UY279" s="69">
        <f>SUMIFS('Aceite Virgen'!UY$6:UY$257,'Aceite Virgen'!$A$6:$A$257,"&gt;="&amp;$A279,'Aceite Virgen'!$B$6:$B$257,"&lt;="&amp;$B279)</f>
        <v>1.85</v>
      </c>
      <c r="UZ279" s="4">
        <f>SUMIFS('Aceite Virgen'!UZ$6:UZ$257,'Aceite Virgen'!$A$6:$A$257,"&gt;="&amp;$A279,'Aceite Virgen'!$B$6:$B$257,"&lt;="&amp;$B279)</f>
        <v>1.48</v>
      </c>
      <c r="VA279" s="4">
        <f>SUMIFS('Aceite Virgen'!VA$6:VA$257,'Aceite Virgen'!$A$6:$A$257,"&gt;="&amp;$A279,'Aceite Virgen'!$B$6:$B$257,"&lt;="&amp;$B279)</f>
        <v>2.4900000000000002</v>
      </c>
      <c r="VB279" s="4">
        <f>SUMIFS('Aceite Virgen'!VB$6:VB$257,'Aceite Virgen'!$A$6:$A$257,"&gt;="&amp;$A279,'Aceite Virgen'!$B$6:$B$257,"&lt;="&amp;$B279)</f>
        <v>0</v>
      </c>
      <c r="VF279" s="69">
        <f>SUMIFS('Aceite Virgen'!VF$6:VF$257,'Aceite Virgen'!$A$6:$A$257,"&gt;="&amp;$A279,'Aceite Virgen'!$B$6:$B$257,"&lt;="&amp;$B279)</f>
        <v>1.4999999999999998</v>
      </c>
      <c r="VG279" s="4">
        <f>SUMIFS('Aceite Virgen'!VG$6:VG$257,'Aceite Virgen'!$A$6:$A$257,"&gt;="&amp;$A279,'Aceite Virgen'!$B$6:$B$257,"&lt;="&amp;$B279)</f>
        <v>0</v>
      </c>
      <c r="VH279" s="4">
        <f>SUMIFS('Aceite Virgen'!VH$6:VH$257,'Aceite Virgen'!$A$6:$A$257,"&gt;="&amp;$A279,'Aceite Virgen'!$B$6:$B$257,"&lt;="&amp;$B279)</f>
        <v>2.17</v>
      </c>
      <c r="VI279" s="4">
        <f>SUMIFS('Aceite Virgen'!VI$6:VI$257,'Aceite Virgen'!$A$6:$A$257,"&gt;="&amp;$A279,'Aceite Virgen'!$B$6:$B$257,"&lt;="&amp;$B279)</f>
        <v>0</v>
      </c>
      <c r="VM279" s="69">
        <f>SUMIFS('Aceite Virgen'!VM$6:VM$257,'Aceite Virgen'!$A$6:$A$257,"&gt;="&amp;$A279,'Aceite Virgen'!$B$6:$B$257,"&lt;="&amp;$B279)</f>
        <v>0.73</v>
      </c>
      <c r="VN279" s="4">
        <f>SUMIFS('Aceite Virgen'!VN$6:VN$257,'Aceite Virgen'!$A$6:$A$257,"&gt;="&amp;$A279,'Aceite Virgen'!$B$6:$B$257,"&lt;="&amp;$B279)</f>
        <v>0</v>
      </c>
      <c r="VO279" s="4">
        <f>SUMIFS('Aceite Virgen'!VO$6:VO$257,'Aceite Virgen'!$A$6:$A$257,"&gt;="&amp;$A279,'Aceite Virgen'!$B$6:$B$257,"&lt;="&amp;$B279)</f>
        <v>1.2</v>
      </c>
      <c r="VP279" s="4">
        <f>SUMIFS('Aceite Virgen'!VP$6:VP$257,'Aceite Virgen'!$A$6:$A$257,"&gt;="&amp;$A279,'Aceite Virgen'!$B$6:$B$257,"&lt;="&amp;$B279)</f>
        <v>0</v>
      </c>
      <c r="VT279" s="69">
        <f>SUMIFS('Aceite Virgen'!VT$6:VT$257,'Aceite Virgen'!$A$6:$A$257,"&gt;="&amp;$A279,'Aceite Virgen'!$B$6:$B$257,"&lt;="&amp;$B279)</f>
        <v>0.67999999999999994</v>
      </c>
      <c r="VU279" s="4">
        <f>SUMIFS('Aceite Virgen'!VU$6:VU$257,'Aceite Virgen'!$A$6:$A$257,"&gt;="&amp;$A279,'Aceite Virgen'!$B$6:$B$257,"&lt;="&amp;$B279)</f>
        <v>2.17</v>
      </c>
      <c r="VV279" s="4">
        <f>SUMIFS('Aceite Virgen'!VV$6:VV$257,'Aceite Virgen'!$A$6:$A$257,"&gt;="&amp;$A279,'Aceite Virgen'!$B$6:$B$257,"&lt;="&amp;$B279)</f>
        <v>0.14000000000000001</v>
      </c>
      <c r="VW279" s="4">
        <f>SUMIFS('Aceite Virgen'!VW$6:VW$257,'Aceite Virgen'!$A$6:$A$257,"&gt;="&amp;$A279,'Aceite Virgen'!$B$6:$B$257,"&lt;="&amp;$B279)</f>
        <v>0.98</v>
      </c>
      <c r="WA279" s="69">
        <f>SUMIFS('Aceite Virgen'!WA$6:WA$257,'Aceite Virgen'!$A$6:$A$257,"&gt;="&amp;$A279,'Aceite Virgen'!$B$6:$B$257,"&lt;="&amp;$B279)</f>
        <v>19.27</v>
      </c>
      <c r="WB279" s="4">
        <f>SUMIFS('Aceite Virgen'!WB$6:WB$257,'Aceite Virgen'!$A$6:$A$257,"&gt;="&amp;$A279,'Aceite Virgen'!$B$6:$B$257,"&lt;="&amp;$B279)</f>
        <v>4.78</v>
      </c>
      <c r="WC279" s="4">
        <f>SUMIFS('Aceite Virgen'!WC$6:WC$257,'Aceite Virgen'!$A$6:$A$257,"&gt;="&amp;$A279,'Aceite Virgen'!$B$6:$B$257,"&lt;="&amp;$B279)</f>
        <v>23.580000000000002</v>
      </c>
      <c r="WD279" s="4">
        <f>SUMIFS('Aceite Virgen'!WD$6:WD$257,'Aceite Virgen'!$A$6:$A$257,"&gt;="&amp;$A279,'Aceite Virgen'!$B$6:$B$257,"&lt;="&amp;$B279)</f>
        <v>16.32</v>
      </c>
      <c r="WH279" s="69">
        <f>SUMIFS('Aceite Virgen'!WH$6:WH$257,'Aceite Virgen'!$A$6:$A$257,"&gt;="&amp;$A279,'Aceite Virgen'!$B$6:$B$257,"&lt;="&amp;$B279)</f>
        <v>0.72</v>
      </c>
      <c r="WI279" s="4">
        <f>SUMIFS('Aceite Virgen'!WI$6:WI$257,'Aceite Virgen'!$A$6:$A$257,"&gt;="&amp;$A279,'Aceite Virgen'!$B$6:$B$257,"&lt;="&amp;$B279)</f>
        <v>1.1200000000000001</v>
      </c>
      <c r="WJ279" s="4">
        <f>SUMIFS('Aceite Virgen'!WJ$6:WJ$257,'Aceite Virgen'!$A$6:$A$257,"&gt;="&amp;$A279,'Aceite Virgen'!$B$6:$B$257,"&lt;="&amp;$B279)</f>
        <v>0.89</v>
      </c>
      <c r="WK279" s="4">
        <f>SUMIFS('Aceite Virgen'!WK$6:WK$257,'Aceite Virgen'!$A$6:$A$257,"&gt;="&amp;$A279,'Aceite Virgen'!$B$6:$B$257,"&lt;="&amp;$B279)</f>
        <v>0</v>
      </c>
      <c r="WO279" s="69">
        <f>SUMIFS('Aceite Virgen'!WO$6:WO$257,'Aceite Virgen'!$A$6:$A$257,"&gt;="&amp;$A279,'Aceite Virgen'!$B$6:$B$257,"&lt;="&amp;$B279)</f>
        <v>0.56999999999999995</v>
      </c>
      <c r="WP279" s="4">
        <f>SUMIFS('Aceite Virgen'!WP$6:WP$257,'Aceite Virgen'!$A$6:$A$257,"&gt;="&amp;$A279,'Aceite Virgen'!$B$6:$B$257,"&lt;="&amp;$B279)</f>
        <v>0</v>
      </c>
      <c r="WQ279" s="4">
        <f>SUMIFS('Aceite Virgen'!WQ$6:WQ$257,'Aceite Virgen'!$A$6:$A$257,"&gt;="&amp;$A279,'Aceite Virgen'!$B$6:$B$257,"&lt;="&amp;$B279)</f>
        <v>0.98</v>
      </c>
      <c r="WR279" s="4">
        <f>SUMIFS('Aceite Virgen'!WR$6:WR$257,'Aceite Virgen'!$A$6:$A$257,"&gt;="&amp;$A279,'Aceite Virgen'!$B$6:$B$257,"&lt;="&amp;$B279)</f>
        <v>0</v>
      </c>
      <c r="WV279" s="69">
        <f>SUMIFS('Aceite Virgen'!WV$6:WV$257,'Aceite Virgen'!$A$6:$A$257,"&gt;="&amp;$A279,'Aceite Virgen'!$B$6:$B$257,"&lt;="&amp;$B279)</f>
        <v>1.9300000000000002</v>
      </c>
      <c r="WW279" s="4">
        <f>SUMIFS('Aceite Virgen'!WW$6:WW$257,'Aceite Virgen'!$A$6:$A$257,"&gt;="&amp;$A279,'Aceite Virgen'!$B$6:$B$257,"&lt;="&amp;$B279)</f>
        <v>6.7100000000000009</v>
      </c>
      <c r="WX279" s="4">
        <f>SUMIFS('Aceite Virgen'!WX$6:WX$257,'Aceite Virgen'!$A$6:$A$257,"&gt;="&amp;$A279,'Aceite Virgen'!$B$6:$B$257,"&lt;="&amp;$B279)</f>
        <v>1.28</v>
      </c>
      <c r="WY279" s="4">
        <f>SUMIFS('Aceite Virgen'!WY$6:WY$257,'Aceite Virgen'!$A$6:$A$257,"&gt;="&amp;$A279,'Aceite Virgen'!$B$6:$B$257,"&lt;="&amp;$B279)</f>
        <v>0.54</v>
      </c>
      <c r="XC279" s="69">
        <f>SUMIFS('Aceite Virgen'!XC$6:XC$257,'Aceite Virgen'!$A$6:$A$257,"&gt;="&amp;$A279,'Aceite Virgen'!$B$6:$B$257,"&lt;="&amp;$B279)</f>
        <v>0.47</v>
      </c>
      <c r="XD279" s="4">
        <f>SUMIFS('Aceite Virgen'!XD$6:XD$257,'Aceite Virgen'!$A$6:$A$257,"&gt;="&amp;$A279,'Aceite Virgen'!$B$6:$B$257,"&lt;="&amp;$B279)</f>
        <v>0</v>
      </c>
      <c r="XE279" s="4">
        <f>SUMIFS('Aceite Virgen'!XE$6:XE$257,'Aceite Virgen'!$A$6:$A$257,"&gt;="&amp;$A279,'Aceite Virgen'!$B$6:$B$257,"&lt;="&amp;$B279)</f>
        <v>0.76</v>
      </c>
      <c r="XF279" s="4">
        <f>SUMIFS('Aceite Virgen'!XF$6:XF$257,'Aceite Virgen'!$A$6:$A$257,"&gt;="&amp;$A279,'Aceite Virgen'!$B$6:$B$257,"&lt;="&amp;$B279)</f>
        <v>0</v>
      </c>
      <c r="XJ279" s="69">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9">
        <f>SUMIFS('Aceite Virgen'!XQ$6:XQ$257,'Aceite Virgen'!$A$6:$A$257,"&gt;="&amp;$A279,'Aceite Virgen'!$B$6:$B$257,"&lt;="&amp;$B279)</f>
        <v>0</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row>
    <row r="280" spans="1:644" x14ac:dyDescent="0.25">
      <c r="A280" s="9">
        <f>'TAM Aceite Virgen'!B28</f>
        <v>8.6</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0.36</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0.7</v>
      </c>
      <c r="SV280" s="4">
        <f>SUMIFS('Aceite Virgen'!SV$6:SV$257,'Aceite Virgen'!$A$6:$A$257,"&gt;="&amp;$A280,'Aceite Virgen'!$B$6:$B$257,"&lt;="&amp;$B280)</f>
        <v>1.1299999999999999</v>
      </c>
      <c r="SW280" s="4">
        <f>SUMIFS('Aceite Virgen'!SW$6:SW$257,'Aceite Virgen'!$A$6:$A$257,"&gt;="&amp;$A280,'Aceite Virgen'!$B$6:$B$257,"&lt;="&amp;$B280)</f>
        <v>0.81</v>
      </c>
      <c r="SX280" s="4">
        <f>SUMIFS('Aceite Virgen'!SX$6:SX$257,'Aceite Virgen'!$A$6:$A$257,"&gt;="&amp;$A280,'Aceite Virgen'!$B$6:$B$257,"&lt;="&amp;$B280)</f>
        <v>0</v>
      </c>
      <c r="TB280" s="69">
        <f>SUMIFS('Aceite Virgen'!TB$6:TB$257,'Aceite Virgen'!$A$6:$A$257,"&gt;="&amp;$A280,'Aceite Virgen'!$B$6:$B$257,"&lt;="&amp;$B280)</f>
        <v>1.67</v>
      </c>
      <c r="TC280" s="4">
        <f>SUMIFS('Aceite Virgen'!TC$6:TC$257,'Aceite Virgen'!$A$6:$A$257,"&gt;="&amp;$A280,'Aceite Virgen'!$B$6:$B$257,"&lt;="&amp;$B280)</f>
        <v>4.5999999999999996</v>
      </c>
      <c r="TD280" s="4">
        <f>SUMIFS('Aceite Virgen'!TD$6:TD$257,'Aceite Virgen'!$A$6:$A$257,"&gt;="&amp;$A280,'Aceite Virgen'!$B$6:$B$257,"&lt;="&amp;$B280)</f>
        <v>1.44</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0.8600000000000001</v>
      </c>
      <c r="UE280" s="4">
        <f>SUMIFS('Aceite Virgen'!UE$6:UE$257,'Aceite Virgen'!$A$6:$A$257,"&gt;="&amp;$A280,'Aceite Virgen'!$B$6:$B$257,"&lt;="&amp;$B280)</f>
        <v>0</v>
      </c>
      <c r="UF280" s="4">
        <f>SUMIFS('Aceite Virgen'!UF$6:UF$257,'Aceite Virgen'!$A$6:$A$257,"&gt;="&amp;$A280,'Aceite Virgen'!$B$6:$B$257,"&lt;="&amp;$B280)</f>
        <v>1.0499999999999998</v>
      </c>
      <c r="UG280" s="4">
        <f>SUMIFS('Aceite Virgen'!UG$6:UG$257,'Aceite Virgen'!$A$6:$A$257,"&gt;="&amp;$A280,'Aceite Virgen'!$B$6:$B$257,"&lt;="&amp;$B280)</f>
        <v>1.1200000000000001</v>
      </c>
      <c r="UK280" s="69">
        <f>SUMIFS('Aceite Virgen'!UK$6:UK$257,'Aceite Virgen'!$A$6:$A$257,"&gt;="&amp;$A280,'Aceite Virgen'!$B$6:$B$257,"&lt;="&amp;$B280)</f>
        <v>12.799999999999999</v>
      </c>
      <c r="UL280" s="4">
        <f>SUMIFS('Aceite Virgen'!UL$6:UL$257,'Aceite Virgen'!$A$6:$A$257,"&gt;="&amp;$A280,'Aceite Virgen'!$B$6:$B$257,"&lt;="&amp;$B280)</f>
        <v>11.52</v>
      </c>
      <c r="UM280" s="4">
        <f>SUMIFS('Aceite Virgen'!UM$6:UM$257,'Aceite Virgen'!$A$6:$A$257,"&gt;="&amp;$A280,'Aceite Virgen'!$B$6:$B$257,"&lt;="&amp;$B280)</f>
        <v>8.7600000000000016</v>
      </c>
      <c r="UN280" s="4">
        <f>SUMIFS('Aceite Virgen'!UN$6:UN$257,'Aceite Virgen'!$A$6:$A$257,"&gt;="&amp;$A280,'Aceite Virgen'!$B$6:$B$257,"&lt;="&amp;$B280)</f>
        <v>26.91</v>
      </c>
      <c r="UR280" s="69">
        <f>SUMIFS('Aceite Virgen'!UR$6:UR$257,'Aceite Virgen'!$A$6:$A$257,"&gt;="&amp;$A280,'Aceite Virgen'!$B$6:$B$257,"&lt;="&amp;$B280)</f>
        <v>2.3200000000000003</v>
      </c>
      <c r="US280" s="4">
        <f>SUMIFS('Aceite Virgen'!US$6:US$257,'Aceite Virgen'!$A$6:$A$257,"&gt;="&amp;$A280,'Aceite Virgen'!$B$6:$B$257,"&lt;="&amp;$B280)</f>
        <v>0.52</v>
      </c>
      <c r="UT280" s="4">
        <f>SUMIFS('Aceite Virgen'!UT$6:UT$257,'Aceite Virgen'!$A$6:$A$257,"&gt;="&amp;$A280,'Aceite Virgen'!$B$6:$B$257,"&lt;="&amp;$B280)</f>
        <v>3.72</v>
      </c>
      <c r="UU280" s="4">
        <f>SUMIFS('Aceite Virgen'!UU$6:UU$257,'Aceite Virgen'!$A$6:$A$257,"&gt;="&amp;$A280,'Aceite Virgen'!$B$6:$B$257,"&lt;="&amp;$B280)</f>
        <v>0</v>
      </c>
      <c r="UY280" s="69">
        <f>SUMIFS('Aceite Virgen'!UY$6:UY$257,'Aceite Virgen'!$A$6:$A$257,"&gt;="&amp;$A280,'Aceite Virgen'!$B$6:$B$257,"&lt;="&amp;$B280)</f>
        <v>4.9499999999999993</v>
      </c>
      <c r="UZ280" s="4">
        <f>SUMIFS('Aceite Virgen'!UZ$6:UZ$257,'Aceite Virgen'!$A$6:$A$257,"&gt;="&amp;$A280,'Aceite Virgen'!$B$6:$B$257,"&lt;="&amp;$B280)</f>
        <v>3.71</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4.17</v>
      </c>
      <c r="VG280" s="4">
        <f>SUMIFS('Aceite Virgen'!VG$6:VG$257,'Aceite Virgen'!$A$6:$A$257,"&gt;="&amp;$A280,'Aceite Virgen'!$B$6:$B$257,"&lt;="&amp;$B280)</f>
        <v>3.84</v>
      </c>
      <c r="VH280" s="4">
        <f>SUMIFS('Aceite Virgen'!VH$6:VH$257,'Aceite Virgen'!$A$6:$A$257,"&gt;="&amp;$A280,'Aceite Virgen'!$B$6:$B$257,"&lt;="&amp;$B280)</f>
        <v>3.95</v>
      </c>
      <c r="VI280" s="4">
        <f>SUMIFS('Aceite Virgen'!VI$6:VI$257,'Aceite Virgen'!$A$6:$A$257,"&gt;="&amp;$A280,'Aceite Virgen'!$B$6:$B$257,"&lt;="&amp;$B280)</f>
        <v>5.6899999999999995</v>
      </c>
      <c r="VM280" s="69">
        <f>SUMIFS('Aceite Virgen'!VM$6:VM$257,'Aceite Virgen'!$A$6:$A$257,"&gt;="&amp;$A280,'Aceite Virgen'!$B$6:$B$257,"&lt;="&amp;$B280)</f>
        <v>11.680000000000001</v>
      </c>
      <c r="VN280" s="4">
        <f>SUMIFS('Aceite Virgen'!VN$6:VN$257,'Aceite Virgen'!$A$6:$A$257,"&gt;="&amp;$A280,'Aceite Virgen'!$B$6:$B$257,"&lt;="&amp;$B280)</f>
        <v>1.42</v>
      </c>
      <c r="VO280" s="4">
        <f>SUMIFS('Aceite Virgen'!VO$6:VO$257,'Aceite Virgen'!$A$6:$A$257,"&gt;="&amp;$A280,'Aceite Virgen'!$B$6:$B$257,"&lt;="&amp;$B280)</f>
        <v>17.75</v>
      </c>
      <c r="VP280" s="4">
        <f>SUMIFS('Aceite Virgen'!VP$6:VP$257,'Aceite Virgen'!$A$6:$A$257,"&gt;="&amp;$A280,'Aceite Virgen'!$B$6:$B$257,"&lt;="&amp;$B280)</f>
        <v>3.5700000000000003</v>
      </c>
      <c r="VT280" s="69">
        <f>SUMIFS('Aceite Virgen'!VT$6:VT$257,'Aceite Virgen'!$A$6:$A$257,"&gt;="&amp;$A280,'Aceite Virgen'!$B$6:$B$257,"&lt;="&amp;$B280)</f>
        <v>11.370000000000001</v>
      </c>
      <c r="VU280" s="4">
        <f>SUMIFS('Aceite Virgen'!VU$6:VU$257,'Aceite Virgen'!$A$6:$A$257,"&gt;="&amp;$A280,'Aceite Virgen'!$B$6:$B$257,"&lt;="&amp;$B280)</f>
        <v>0</v>
      </c>
      <c r="VV280" s="4">
        <f>SUMIFS('Aceite Virgen'!VV$6:VV$257,'Aceite Virgen'!$A$6:$A$257,"&gt;="&amp;$A280,'Aceite Virgen'!$B$6:$B$257,"&lt;="&amp;$B280)</f>
        <v>17.84</v>
      </c>
      <c r="VW280" s="4">
        <f>SUMIFS('Aceite Virgen'!VW$6:VW$257,'Aceite Virgen'!$A$6:$A$257,"&gt;="&amp;$A280,'Aceite Virgen'!$B$6:$B$257,"&lt;="&amp;$B280)</f>
        <v>7.27</v>
      </c>
      <c r="WA280" s="69">
        <f>SUMIFS('Aceite Virgen'!WA$6:WA$257,'Aceite Virgen'!$A$6:$A$257,"&gt;="&amp;$A280,'Aceite Virgen'!$B$6:$B$257,"&lt;="&amp;$B280)</f>
        <v>2.1</v>
      </c>
      <c r="WB280" s="4">
        <f>SUMIFS('Aceite Virgen'!WB$6:WB$257,'Aceite Virgen'!$A$6:$A$257,"&gt;="&amp;$A280,'Aceite Virgen'!$B$6:$B$257,"&lt;="&amp;$B280)</f>
        <v>0</v>
      </c>
      <c r="WC280" s="4">
        <f>SUMIFS('Aceite Virgen'!WC$6:WC$257,'Aceite Virgen'!$A$6:$A$257,"&gt;="&amp;$A280,'Aceite Virgen'!$B$6:$B$257,"&lt;="&amp;$B280)</f>
        <v>3.14</v>
      </c>
      <c r="WD280" s="4">
        <f>SUMIFS('Aceite Virgen'!WD$6:WD$257,'Aceite Virgen'!$A$6:$A$257,"&gt;="&amp;$A280,'Aceite Virgen'!$B$6:$B$257,"&lt;="&amp;$B280)</f>
        <v>0</v>
      </c>
      <c r="WH280" s="69">
        <f>SUMIFS('Aceite Virgen'!WH$6:WH$257,'Aceite Virgen'!$A$6:$A$257,"&gt;="&amp;$A280,'Aceite Virgen'!$B$6:$B$257,"&lt;="&amp;$B280)</f>
        <v>1.69</v>
      </c>
      <c r="WI280" s="4">
        <f>SUMIFS('Aceite Virgen'!WI$6:WI$257,'Aceite Virgen'!$A$6:$A$257,"&gt;="&amp;$A280,'Aceite Virgen'!$B$6:$B$257,"&lt;="&amp;$B280)</f>
        <v>0</v>
      </c>
      <c r="WJ280" s="4">
        <f>SUMIFS('Aceite Virgen'!WJ$6:WJ$257,'Aceite Virgen'!$A$6:$A$257,"&gt;="&amp;$A280,'Aceite Virgen'!$B$6:$B$257,"&lt;="&amp;$B280)</f>
        <v>1.95</v>
      </c>
      <c r="WK280" s="4">
        <f>SUMIFS('Aceite Virgen'!WK$6:WK$257,'Aceite Virgen'!$A$6:$A$257,"&gt;="&amp;$A280,'Aceite Virgen'!$B$6:$B$257,"&lt;="&amp;$B280)</f>
        <v>2.12</v>
      </c>
      <c r="WO280" s="69">
        <f>SUMIFS('Aceite Virgen'!WO$6:WO$257,'Aceite Virgen'!$A$6:$A$257,"&gt;="&amp;$A280,'Aceite Virgen'!$B$6:$B$257,"&lt;="&amp;$B280)</f>
        <v>2.4699999999999998</v>
      </c>
      <c r="WP280" s="4">
        <f>SUMIFS('Aceite Virgen'!WP$6:WP$257,'Aceite Virgen'!$A$6:$A$257,"&gt;="&amp;$A280,'Aceite Virgen'!$B$6:$B$257,"&lt;="&amp;$B280)</f>
        <v>0</v>
      </c>
      <c r="WQ280" s="4">
        <f>SUMIFS('Aceite Virgen'!WQ$6:WQ$257,'Aceite Virgen'!$A$6:$A$257,"&gt;="&amp;$A280,'Aceite Virgen'!$B$6:$B$257,"&lt;="&amp;$B280)</f>
        <v>4.04</v>
      </c>
      <c r="WR280" s="4">
        <f>SUMIFS('Aceite Virgen'!WR$6:WR$257,'Aceite Virgen'!$A$6:$A$257,"&gt;="&amp;$A280,'Aceite Virgen'!$B$6:$B$257,"&lt;="&amp;$B280)</f>
        <v>0</v>
      </c>
      <c r="WV280" s="69">
        <f>SUMIFS('Aceite Virgen'!WV$6:WV$257,'Aceite Virgen'!$A$6:$A$257,"&gt;="&amp;$A280,'Aceite Virgen'!$B$6:$B$257,"&lt;="&amp;$B280)</f>
        <v>1.4500000000000002</v>
      </c>
      <c r="WW280" s="4">
        <f>SUMIFS('Aceite Virgen'!WW$6:WW$257,'Aceite Virgen'!$A$6:$A$257,"&gt;="&amp;$A280,'Aceite Virgen'!$B$6:$B$257,"&lt;="&amp;$B280)</f>
        <v>1.78</v>
      </c>
      <c r="WX280" s="4">
        <f>SUMIFS('Aceite Virgen'!WX$6:WX$257,'Aceite Virgen'!$A$6:$A$257,"&gt;="&amp;$A280,'Aceite Virgen'!$B$6:$B$257,"&lt;="&amp;$B280)</f>
        <v>1.87</v>
      </c>
      <c r="WY280" s="4">
        <f>SUMIFS('Aceite Virgen'!WY$6:WY$257,'Aceite Virgen'!$A$6:$A$257,"&gt;="&amp;$A280,'Aceite Virgen'!$B$6:$B$257,"&lt;="&amp;$B280)</f>
        <v>0</v>
      </c>
      <c r="XC280" s="69">
        <f>SUMIFS('Aceite Virgen'!XC$6:XC$257,'Aceite Virgen'!$A$6:$A$257,"&gt;="&amp;$A280,'Aceite Virgen'!$B$6:$B$257,"&lt;="&amp;$B280)</f>
        <v>0.64</v>
      </c>
      <c r="XD280" s="4">
        <f>SUMIFS('Aceite Virgen'!XD$6:XD$257,'Aceite Virgen'!$A$6:$A$257,"&gt;="&amp;$A280,'Aceite Virgen'!$B$6:$B$257,"&lt;="&amp;$B280)</f>
        <v>3.02</v>
      </c>
      <c r="XE280" s="4">
        <f>SUMIFS('Aceite Virgen'!XE$6:XE$257,'Aceite Virgen'!$A$6:$A$257,"&gt;="&amp;$A280,'Aceite Virgen'!$B$6:$B$257,"&lt;="&amp;$B280)</f>
        <v>0.14000000000000001</v>
      </c>
      <c r="XF280" s="4">
        <f>SUMIFS('Aceite Virgen'!XF$6:XF$257,'Aceite Virgen'!$A$6:$A$257,"&gt;="&amp;$A280,'Aceite Virgen'!$B$6:$B$257,"&lt;="&amp;$B280)</f>
        <v>0</v>
      </c>
      <c r="XJ280" s="69">
        <f>SUMIFS('Aceite Virgen'!XJ$6:XJ$257,'Aceite Virgen'!$A$6:$A$257,"&gt;="&amp;$A280,'Aceite Virgen'!$B$6:$B$257,"&lt;="&amp;$B280)</f>
        <v>0.66</v>
      </c>
      <c r="XK280" s="4">
        <f>SUMIFS('Aceite Virgen'!XK$6:XK$257,'Aceite Virgen'!$A$6:$A$257,"&gt;="&amp;$A280,'Aceite Virgen'!$B$6:$B$257,"&lt;="&amp;$B280)</f>
        <v>0.8</v>
      </c>
      <c r="XL280" s="4">
        <f>SUMIFS('Aceite Virgen'!XL$6:XL$257,'Aceite Virgen'!$A$6:$A$257,"&gt;="&amp;$A280,'Aceite Virgen'!$B$6:$B$257,"&lt;="&amp;$B280)</f>
        <v>0.91</v>
      </c>
      <c r="XM280" s="4">
        <f>SUMIFS('Aceite Virgen'!XM$6:XM$257,'Aceite Virgen'!$A$6:$A$257,"&gt;="&amp;$A280,'Aceite Virgen'!$B$6:$B$257,"&lt;="&amp;$B280)</f>
        <v>0</v>
      </c>
      <c r="XQ280" s="69">
        <f>SUMIFS('Aceite Virgen'!XQ$6:XQ$257,'Aceite Virgen'!$A$6:$A$257,"&gt;="&amp;$A280,'Aceite Virgen'!$B$6:$B$257,"&lt;="&amp;$B280)</f>
        <v>0</v>
      </c>
      <c r="XR280" s="4">
        <f>SUMIFS('Aceite Virgen'!XR$6:XR$257,'Aceite Virgen'!$A$6:$A$257,"&gt;="&amp;$A280,'Aceite Virgen'!$B$6:$B$257,"&lt;="&amp;$B280)</f>
        <v>0</v>
      </c>
      <c r="XS280" s="4">
        <f>SUMIFS('Aceite Virgen'!XS$6:XS$257,'Aceite Virgen'!$A$6:$A$257,"&gt;="&amp;$A280,'Aceite Virgen'!$B$6:$B$257,"&lt;="&amp;$B280)</f>
        <v>0</v>
      </c>
      <c r="XT280" s="4">
        <f>SUMIFS('Aceite Virgen'!XT$6:XT$257,'Aceite Virgen'!$A$6:$A$257,"&gt;="&amp;$A280,'Aceite Virgen'!$B$6:$B$257,"&lt;="&amp;$B280)</f>
        <v>0</v>
      </c>
    </row>
    <row r="281" spans="1:644" x14ac:dyDescent="0.25">
      <c r="A281" s="9">
        <f>'TAM Aceite Virgen'!B29</f>
        <v>8.8000000000000007</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1.57</v>
      </c>
      <c r="UE281" s="4">
        <f>SUMIFS('Aceite Virgen'!UE$6:UE$257,'Aceite Virgen'!$A$6:$A$257,"&gt;="&amp;$A281,'Aceite Virgen'!$B$6:$B$257,"&lt;="&amp;$B281)</f>
        <v>3.7800000000000002</v>
      </c>
      <c r="UF281" s="4">
        <f>SUMIFS('Aceite Virgen'!UF$6:UF$257,'Aceite Virgen'!$A$6:$A$257,"&gt;="&amp;$A281,'Aceite Virgen'!$B$6:$B$257,"&lt;="&amp;$B281)</f>
        <v>0.91</v>
      </c>
      <c r="UG281" s="4">
        <f>SUMIFS('Aceite Virgen'!UG$6:UG$257,'Aceite Virgen'!$A$6:$A$257,"&gt;="&amp;$A281,'Aceite Virgen'!$B$6:$B$257,"&lt;="&amp;$B281)</f>
        <v>2.58</v>
      </c>
      <c r="UK281" s="69">
        <f>SUMIFS('Aceite Virgen'!UK$6:UK$257,'Aceite Virgen'!$A$6:$A$257,"&gt;="&amp;$A281,'Aceite Virgen'!$B$6:$B$257,"&lt;="&amp;$B281)</f>
        <v>3.71</v>
      </c>
      <c r="UL281" s="4">
        <f>SUMIFS('Aceite Virgen'!UL$6:UL$257,'Aceite Virgen'!$A$6:$A$257,"&gt;="&amp;$A281,'Aceite Virgen'!$B$6:$B$257,"&lt;="&amp;$B281)</f>
        <v>5.32</v>
      </c>
      <c r="UM281" s="4">
        <f>SUMIFS('Aceite Virgen'!UM$6:UM$257,'Aceite Virgen'!$A$6:$A$257,"&gt;="&amp;$A281,'Aceite Virgen'!$B$6:$B$257,"&lt;="&amp;$B281)</f>
        <v>4.9799999999999995</v>
      </c>
      <c r="UN281" s="4">
        <f>SUMIFS('Aceite Virgen'!UN$6:UN$257,'Aceite Virgen'!$A$6:$A$257,"&gt;="&amp;$A281,'Aceite Virgen'!$B$6:$B$257,"&lt;="&amp;$B281)</f>
        <v>0</v>
      </c>
      <c r="UR281" s="69">
        <f>SUMIFS('Aceite Virgen'!UR$6:UR$257,'Aceite Virgen'!$A$6:$A$257,"&gt;="&amp;$A281,'Aceite Virgen'!$B$6:$B$257,"&lt;="&amp;$B281)</f>
        <v>3.71</v>
      </c>
      <c r="US281" s="4">
        <f>SUMIFS('Aceite Virgen'!US$6:US$257,'Aceite Virgen'!$A$6:$A$257,"&gt;="&amp;$A281,'Aceite Virgen'!$B$6:$B$257,"&lt;="&amp;$B281)</f>
        <v>4.42</v>
      </c>
      <c r="UT281" s="4">
        <f>SUMIFS('Aceite Virgen'!UT$6:UT$257,'Aceite Virgen'!$A$6:$A$257,"&gt;="&amp;$A281,'Aceite Virgen'!$B$6:$B$257,"&lt;="&amp;$B281)</f>
        <v>4.5999999999999996</v>
      </c>
      <c r="UU281" s="4">
        <f>SUMIFS('Aceite Virgen'!UU$6:UU$257,'Aceite Virgen'!$A$6:$A$257,"&gt;="&amp;$A281,'Aceite Virgen'!$B$6:$B$257,"&lt;="&amp;$B281)</f>
        <v>0</v>
      </c>
      <c r="UY281" s="69">
        <f>SUMIFS('Aceite Virgen'!UY$6:UY$257,'Aceite Virgen'!$A$6:$A$257,"&gt;="&amp;$A281,'Aceite Virgen'!$B$6:$B$257,"&lt;="&amp;$B281)</f>
        <v>0.79</v>
      </c>
      <c r="UZ281" s="4">
        <f>SUMIFS('Aceite Virgen'!UZ$6:UZ$257,'Aceite Virgen'!$A$6:$A$257,"&gt;="&amp;$A281,'Aceite Virgen'!$B$6:$B$257,"&lt;="&amp;$B281)</f>
        <v>1.52</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0.28000000000000003</v>
      </c>
      <c r="VG281" s="4">
        <f>SUMIFS('Aceite Virgen'!VG$6:VG$257,'Aceite Virgen'!$A$6:$A$257,"&gt;="&amp;$A281,'Aceite Virgen'!$B$6:$B$257,"&lt;="&amp;$B281)</f>
        <v>2.4700000000000002</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19.630000000000003</v>
      </c>
      <c r="VN281" s="4">
        <f>SUMIFS('Aceite Virgen'!VN$6:VN$257,'Aceite Virgen'!$A$6:$A$257,"&gt;="&amp;$A281,'Aceite Virgen'!$B$6:$B$257,"&lt;="&amp;$B281)</f>
        <v>16.93</v>
      </c>
      <c r="VO281" s="4">
        <f>SUMIFS('Aceite Virgen'!VO$6:VO$257,'Aceite Virgen'!$A$6:$A$257,"&gt;="&amp;$A281,'Aceite Virgen'!$B$6:$B$257,"&lt;="&amp;$B281)</f>
        <v>25.38</v>
      </c>
      <c r="VP281" s="4">
        <f>SUMIFS('Aceite Virgen'!VP$6:VP$257,'Aceite Virgen'!$A$6:$A$257,"&gt;="&amp;$A281,'Aceite Virgen'!$B$6:$B$257,"&lt;="&amp;$B281)</f>
        <v>8.2100000000000009</v>
      </c>
      <c r="VT281" s="69">
        <f>SUMIFS('Aceite Virgen'!VT$6:VT$257,'Aceite Virgen'!$A$6:$A$257,"&gt;="&amp;$A281,'Aceite Virgen'!$B$6:$B$257,"&lt;="&amp;$B281)</f>
        <v>43.17</v>
      </c>
      <c r="VU281" s="4">
        <f>SUMIFS('Aceite Virgen'!VU$6:VU$257,'Aceite Virgen'!$A$6:$A$257,"&gt;="&amp;$A281,'Aceite Virgen'!$B$6:$B$257,"&lt;="&amp;$B281)</f>
        <v>27.770000000000003</v>
      </c>
      <c r="VV281" s="4">
        <f>SUMIFS('Aceite Virgen'!VV$6:VV$257,'Aceite Virgen'!$A$6:$A$257,"&gt;="&amp;$A281,'Aceite Virgen'!$B$6:$B$257,"&lt;="&amp;$B281)</f>
        <v>47.21</v>
      </c>
      <c r="VW281" s="4">
        <f>SUMIFS('Aceite Virgen'!VW$6:VW$257,'Aceite Virgen'!$A$6:$A$257,"&gt;="&amp;$A281,'Aceite Virgen'!$B$6:$B$257,"&lt;="&amp;$B281)</f>
        <v>52.489999999999995</v>
      </c>
      <c r="WA281" s="69">
        <f>SUMIFS('Aceite Virgen'!WA$6:WA$257,'Aceite Virgen'!$A$6:$A$257,"&gt;="&amp;$A281,'Aceite Virgen'!$B$6:$B$257,"&lt;="&amp;$B281)</f>
        <v>4.47</v>
      </c>
      <c r="WB281" s="4">
        <f>SUMIFS('Aceite Virgen'!WB$6:WB$257,'Aceite Virgen'!$A$6:$A$257,"&gt;="&amp;$A281,'Aceite Virgen'!$B$6:$B$257,"&lt;="&amp;$B281)</f>
        <v>12.21</v>
      </c>
      <c r="WC281" s="4">
        <f>SUMIFS('Aceite Virgen'!WC$6:WC$257,'Aceite Virgen'!$A$6:$A$257,"&gt;="&amp;$A281,'Aceite Virgen'!$B$6:$B$257,"&lt;="&amp;$B281)</f>
        <v>3.01</v>
      </c>
      <c r="WD281" s="4">
        <f>SUMIFS('Aceite Virgen'!WD$6:WD$257,'Aceite Virgen'!$A$6:$A$257,"&gt;="&amp;$A281,'Aceite Virgen'!$B$6:$B$257,"&lt;="&amp;$B281)</f>
        <v>4.3499999999999996</v>
      </c>
      <c r="WH281" s="69">
        <f>SUMIFS('Aceite Virgen'!WH$6:WH$257,'Aceite Virgen'!$A$6:$A$257,"&gt;="&amp;$A281,'Aceite Virgen'!$B$6:$B$257,"&lt;="&amp;$B281)</f>
        <v>2.57</v>
      </c>
      <c r="WI281" s="4">
        <f>SUMIFS('Aceite Virgen'!WI$6:WI$257,'Aceite Virgen'!$A$6:$A$257,"&gt;="&amp;$A281,'Aceite Virgen'!$B$6:$B$257,"&lt;="&amp;$B281)</f>
        <v>1.99</v>
      </c>
      <c r="WJ281" s="4">
        <f>SUMIFS('Aceite Virgen'!WJ$6:WJ$257,'Aceite Virgen'!$A$6:$A$257,"&gt;="&amp;$A281,'Aceite Virgen'!$B$6:$B$257,"&lt;="&amp;$B281)</f>
        <v>1.33</v>
      </c>
      <c r="WK281" s="4">
        <f>SUMIFS('Aceite Virgen'!WK$6:WK$257,'Aceite Virgen'!$A$6:$A$257,"&gt;="&amp;$A281,'Aceite Virgen'!$B$6:$B$257,"&lt;="&amp;$B281)</f>
        <v>6.8900000000000006</v>
      </c>
      <c r="WO281" s="69">
        <f>SUMIFS('Aceite Virgen'!WO$6:WO$257,'Aceite Virgen'!$A$6:$A$257,"&gt;="&amp;$A281,'Aceite Virgen'!$B$6:$B$257,"&lt;="&amp;$B281)</f>
        <v>2.37</v>
      </c>
      <c r="WP281" s="4">
        <f>SUMIFS('Aceite Virgen'!WP$6:WP$257,'Aceite Virgen'!$A$6:$A$257,"&gt;="&amp;$A281,'Aceite Virgen'!$B$6:$B$257,"&lt;="&amp;$B281)</f>
        <v>0</v>
      </c>
      <c r="WQ281" s="4">
        <f>SUMIFS('Aceite Virgen'!WQ$6:WQ$257,'Aceite Virgen'!$A$6:$A$257,"&gt;="&amp;$A281,'Aceite Virgen'!$B$6:$B$257,"&lt;="&amp;$B281)</f>
        <v>2.8200000000000003</v>
      </c>
      <c r="WR281" s="4">
        <f>SUMIFS('Aceite Virgen'!WR$6:WR$257,'Aceite Virgen'!$A$6:$A$257,"&gt;="&amp;$A281,'Aceite Virgen'!$B$6:$B$257,"&lt;="&amp;$B281)</f>
        <v>1.51</v>
      </c>
      <c r="WV281" s="69">
        <f>SUMIFS('Aceite Virgen'!WV$6:WV$257,'Aceite Virgen'!$A$6:$A$257,"&gt;="&amp;$A281,'Aceite Virgen'!$B$6:$B$257,"&lt;="&amp;$B281)</f>
        <v>1.9300000000000002</v>
      </c>
      <c r="WW281" s="4">
        <f>SUMIFS('Aceite Virgen'!WW$6:WW$257,'Aceite Virgen'!$A$6:$A$257,"&gt;="&amp;$A281,'Aceite Virgen'!$B$6:$B$257,"&lt;="&amp;$B281)</f>
        <v>0</v>
      </c>
      <c r="WX281" s="4">
        <f>SUMIFS('Aceite Virgen'!WX$6:WX$257,'Aceite Virgen'!$A$6:$A$257,"&gt;="&amp;$A281,'Aceite Virgen'!$B$6:$B$257,"&lt;="&amp;$B281)</f>
        <v>2.75</v>
      </c>
      <c r="WY281" s="4">
        <f>SUMIFS('Aceite Virgen'!WY$6:WY$257,'Aceite Virgen'!$A$6:$A$257,"&gt;="&amp;$A281,'Aceite Virgen'!$B$6:$B$257,"&lt;="&amp;$B281)</f>
        <v>0</v>
      </c>
      <c r="XC281" s="69">
        <f>SUMIFS('Aceite Virgen'!XC$6:XC$257,'Aceite Virgen'!$A$6:$A$257,"&gt;="&amp;$A281,'Aceite Virgen'!$B$6:$B$257,"&lt;="&amp;$B281)</f>
        <v>1.9</v>
      </c>
      <c r="XD281" s="4">
        <f>SUMIFS('Aceite Virgen'!XD$6:XD$257,'Aceite Virgen'!$A$6:$A$257,"&gt;="&amp;$A281,'Aceite Virgen'!$B$6:$B$257,"&lt;="&amp;$B281)</f>
        <v>1.59</v>
      </c>
      <c r="XE281" s="4">
        <f>SUMIFS('Aceite Virgen'!XE$6:XE$257,'Aceite Virgen'!$A$6:$A$257,"&gt;="&amp;$A281,'Aceite Virgen'!$B$6:$B$257,"&lt;="&amp;$B281)</f>
        <v>2.04</v>
      </c>
      <c r="XF281" s="4">
        <f>SUMIFS('Aceite Virgen'!XF$6:XF$257,'Aceite Virgen'!$A$6:$A$257,"&gt;="&amp;$A281,'Aceite Virgen'!$B$6:$B$257,"&lt;="&amp;$B281)</f>
        <v>2.17</v>
      </c>
      <c r="XJ281" s="69">
        <f>SUMIFS('Aceite Virgen'!XJ$6:XJ$257,'Aceite Virgen'!$A$6:$A$257,"&gt;="&amp;$A281,'Aceite Virgen'!$B$6:$B$257,"&lt;="&amp;$B281)</f>
        <v>0.28000000000000003</v>
      </c>
      <c r="XK281" s="4">
        <f>SUMIFS('Aceite Virgen'!XK$6:XK$257,'Aceite Virgen'!$A$6:$A$257,"&gt;="&amp;$A281,'Aceite Virgen'!$B$6:$B$257,"&lt;="&amp;$B281)</f>
        <v>0</v>
      </c>
      <c r="XL281" s="4">
        <f>SUMIFS('Aceite Virgen'!XL$6:XL$257,'Aceite Virgen'!$A$6:$A$257,"&gt;="&amp;$A281,'Aceite Virgen'!$B$6:$B$257,"&lt;="&amp;$B281)</f>
        <v>0.5</v>
      </c>
      <c r="XM281" s="4">
        <f>SUMIFS('Aceite Virgen'!XM$6:XM$257,'Aceite Virgen'!$A$6:$A$257,"&gt;="&amp;$A281,'Aceite Virgen'!$B$6:$B$257,"&lt;="&amp;$B281)</f>
        <v>0</v>
      </c>
      <c r="XQ281" s="69">
        <f>SUMIFS('Aceite Virgen'!XQ$6:XQ$257,'Aceite Virgen'!$A$6:$A$257,"&gt;="&amp;$A281,'Aceite Virgen'!$B$6:$B$257,"&lt;="&amp;$B281)</f>
        <v>3.52</v>
      </c>
      <c r="XR281" s="4">
        <f>SUMIFS('Aceite Virgen'!XR$6:XR$257,'Aceite Virgen'!$A$6:$A$257,"&gt;="&amp;$A281,'Aceite Virgen'!$B$6:$B$257,"&lt;="&amp;$B281)</f>
        <v>19.149999999999999</v>
      </c>
      <c r="XS281" s="4">
        <f>SUMIFS('Aceite Virgen'!XS$6:XS$257,'Aceite Virgen'!$A$6:$A$257,"&gt;="&amp;$A281,'Aceite Virgen'!$B$6:$B$257,"&lt;="&amp;$B281)</f>
        <v>0</v>
      </c>
      <c r="XT281" s="4">
        <f>SUMIFS('Aceite Virgen'!XT$6:XT$257,'Aceite Virgen'!$A$6:$A$257,"&gt;="&amp;$A281,'Aceite Virgen'!$B$6:$B$257,"&lt;="&amp;$B281)</f>
        <v>0</v>
      </c>
    </row>
    <row r="282" spans="1:644" x14ac:dyDescent="0.25">
      <c r="A282" s="9">
        <f>'TAM Aceite Virgen'!B30</f>
        <v>9</v>
      </c>
      <c r="B282" s="79">
        <f>'TAM Aceite Virgen'!C30</f>
        <v>9.1999999999999993</v>
      </c>
      <c r="C282" s="9"/>
      <c r="D282" s="4">
        <f>SUMIFS('Aceite Virgen'!D$6:D$257,'Aceite Virgen'!$A$6:$A$257,"&gt;="&amp;$A282,'Aceite Virgen'!$B$6:$B$257,"&lt;="&amp;$B282)</f>
        <v>0.3</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0.28999999999999998</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0.94000000000000006</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0.3</v>
      </c>
      <c r="TQ282" s="4">
        <f>SUMIFS('Aceite Virgen'!TQ$6:TQ$257,'Aceite Virgen'!$A$6:$A$257,"&gt;="&amp;$A282,'Aceite Virgen'!$B$6:$B$257,"&lt;="&amp;$B282)</f>
        <v>0</v>
      </c>
      <c r="TR282" s="4">
        <f>SUMIFS('Aceite Virgen'!TR$6:TR$257,'Aceite Virgen'!$A$6:$A$257,"&gt;="&amp;$A282,'Aceite Virgen'!$B$6:$B$257,"&lt;="&amp;$B282)</f>
        <v>0.49</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0.16</v>
      </c>
      <c r="UE282" s="4">
        <f>SUMIFS('Aceite Virgen'!UE$6:UE$257,'Aceite Virgen'!$A$6:$A$257,"&gt;="&amp;$A282,'Aceite Virgen'!$B$6:$B$257,"&lt;="&amp;$B282)</f>
        <v>0</v>
      </c>
      <c r="UF282" s="4">
        <f>SUMIFS('Aceite Virgen'!UF$6:UF$257,'Aceite Virgen'!$A$6:$A$257,"&gt;="&amp;$A282,'Aceite Virgen'!$B$6:$B$257,"&lt;="&amp;$B282)</f>
        <v>0.26</v>
      </c>
      <c r="UG282" s="4">
        <f>SUMIFS('Aceite Virgen'!UG$6:UG$257,'Aceite Virgen'!$A$6:$A$257,"&gt;="&amp;$A282,'Aceite Virgen'!$B$6:$B$257,"&lt;="&amp;$B282)</f>
        <v>0</v>
      </c>
      <c r="UK282" s="69">
        <f>SUMIFS('Aceite Virgen'!UK$6:UK$257,'Aceite Virgen'!$A$6:$A$257,"&gt;="&amp;$A282,'Aceite Virgen'!$B$6:$B$257,"&lt;="&amp;$B282)</f>
        <v>0.59</v>
      </c>
      <c r="UL282" s="4">
        <f>SUMIFS('Aceite Virgen'!UL$6:UL$257,'Aceite Virgen'!$A$6:$A$257,"&gt;="&amp;$A282,'Aceite Virgen'!$B$6:$B$257,"&lt;="&amp;$B282)</f>
        <v>2.0499999999999998</v>
      </c>
      <c r="UM282" s="4">
        <f>SUMIFS('Aceite Virgen'!UM$6:UM$257,'Aceite Virgen'!$A$6:$A$257,"&gt;="&amp;$A282,'Aceite Virgen'!$B$6:$B$257,"&lt;="&amp;$B282)</f>
        <v>0.43</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c r="UY282" s="69">
        <f>SUMIFS('Aceite Virgen'!UY$6:UY$257,'Aceite Virgen'!$A$6:$A$257,"&gt;="&amp;$A282,'Aceite Virgen'!$B$6:$B$257,"&lt;="&amp;$B282)</f>
        <v>1.08</v>
      </c>
      <c r="UZ282" s="4">
        <f>SUMIFS('Aceite Virgen'!UZ$6:UZ$257,'Aceite Virgen'!$A$6:$A$257,"&gt;="&amp;$A282,'Aceite Virgen'!$B$6:$B$257,"&lt;="&amp;$B282)</f>
        <v>1.7200000000000002</v>
      </c>
      <c r="VA282" s="4">
        <f>SUMIFS('Aceite Virgen'!VA$6:VA$257,'Aceite Virgen'!$A$6:$A$257,"&gt;="&amp;$A282,'Aceite Virgen'!$B$6:$B$257,"&lt;="&amp;$B282)</f>
        <v>1.21</v>
      </c>
      <c r="VB282" s="4">
        <f>SUMIFS('Aceite Virgen'!VB$6:VB$257,'Aceite Virgen'!$A$6:$A$257,"&gt;="&amp;$A282,'Aceite Virgen'!$B$6:$B$257,"&lt;="&amp;$B282)</f>
        <v>0</v>
      </c>
      <c r="VF282" s="69">
        <f>SUMIFS('Aceite Virgen'!VF$6:VF$257,'Aceite Virgen'!$A$6:$A$257,"&gt;="&amp;$A282,'Aceite Virgen'!$B$6:$B$257,"&lt;="&amp;$B282)</f>
        <v>2.16</v>
      </c>
      <c r="VG282" s="4">
        <f>SUMIFS('Aceite Virgen'!VG$6:VG$257,'Aceite Virgen'!$A$6:$A$257,"&gt;="&amp;$A282,'Aceite Virgen'!$B$6:$B$257,"&lt;="&amp;$B282)</f>
        <v>3.53</v>
      </c>
      <c r="VH282" s="4">
        <f>SUMIFS('Aceite Virgen'!VH$6:VH$257,'Aceite Virgen'!$A$6:$A$257,"&gt;="&amp;$A282,'Aceite Virgen'!$B$6:$B$257,"&lt;="&amp;$B282)</f>
        <v>2.76</v>
      </c>
      <c r="VI282" s="4">
        <f>SUMIFS('Aceite Virgen'!VI$6:VI$257,'Aceite Virgen'!$A$6:$A$257,"&gt;="&amp;$A282,'Aceite Virgen'!$B$6:$B$257,"&lt;="&amp;$B282)</f>
        <v>0</v>
      </c>
      <c r="VM282" s="69">
        <f>SUMIFS('Aceite Virgen'!VM$6:VM$257,'Aceite Virgen'!$A$6:$A$257,"&gt;="&amp;$A282,'Aceite Virgen'!$B$6:$B$257,"&lt;="&amp;$B282)</f>
        <v>2.46</v>
      </c>
      <c r="VN282" s="4">
        <f>SUMIFS('Aceite Virgen'!VN$6:VN$257,'Aceite Virgen'!$A$6:$A$257,"&gt;="&amp;$A282,'Aceite Virgen'!$B$6:$B$257,"&lt;="&amp;$B282)</f>
        <v>0.99</v>
      </c>
      <c r="VO282" s="4">
        <f>SUMIFS('Aceite Virgen'!VO$6:VO$257,'Aceite Virgen'!$A$6:$A$257,"&gt;="&amp;$A282,'Aceite Virgen'!$B$6:$B$257,"&lt;="&amp;$B282)</f>
        <v>1.19</v>
      </c>
      <c r="VP282" s="4">
        <f>SUMIFS('Aceite Virgen'!VP$6:VP$257,'Aceite Virgen'!$A$6:$A$257,"&gt;="&amp;$A282,'Aceite Virgen'!$B$6:$B$257,"&lt;="&amp;$B282)</f>
        <v>7.53</v>
      </c>
      <c r="VT282" s="69">
        <f>SUMIFS('Aceite Virgen'!VT$6:VT$257,'Aceite Virgen'!$A$6:$A$257,"&gt;="&amp;$A282,'Aceite Virgen'!$B$6:$B$257,"&lt;="&amp;$B282)</f>
        <v>1.9500000000000002</v>
      </c>
      <c r="VU282" s="4">
        <f>SUMIFS('Aceite Virgen'!VU$6:VU$257,'Aceite Virgen'!$A$6:$A$257,"&gt;="&amp;$A282,'Aceite Virgen'!$B$6:$B$257,"&lt;="&amp;$B282)</f>
        <v>0</v>
      </c>
      <c r="VV282" s="4">
        <f>SUMIFS('Aceite Virgen'!VV$6:VV$257,'Aceite Virgen'!$A$6:$A$257,"&gt;="&amp;$A282,'Aceite Virgen'!$B$6:$B$257,"&lt;="&amp;$B282)</f>
        <v>3.26</v>
      </c>
      <c r="VW282" s="4">
        <f>SUMIFS('Aceite Virgen'!VW$6:VW$257,'Aceite Virgen'!$A$6:$A$257,"&gt;="&amp;$A282,'Aceite Virgen'!$B$6:$B$257,"&lt;="&amp;$B282)</f>
        <v>0</v>
      </c>
      <c r="WA282" s="69">
        <f>SUMIFS('Aceite Virgen'!WA$6:WA$257,'Aceite Virgen'!$A$6:$A$257,"&gt;="&amp;$A282,'Aceite Virgen'!$B$6:$B$257,"&lt;="&amp;$B282)</f>
        <v>1.55</v>
      </c>
      <c r="WB282" s="4">
        <f>SUMIFS('Aceite Virgen'!WB$6:WB$257,'Aceite Virgen'!$A$6:$A$257,"&gt;="&amp;$A282,'Aceite Virgen'!$B$6:$B$257,"&lt;="&amp;$B282)</f>
        <v>3.44</v>
      </c>
      <c r="WC282" s="4">
        <f>SUMIFS('Aceite Virgen'!WC$6:WC$257,'Aceite Virgen'!$A$6:$A$257,"&gt;="&amp;$A282,'Aceite Virgen'!$B$6:$B$257,"&lt;="&amp;$B282)</f>
        <v>1.58</v>
      </c>
      <c r="WD282" s="4">
        <f>SUMIFS('Aceite Virgen'!WD$6:WD$257,'Aceite Virgen'!$A$6:$A$257,"&gt;="&amp;$A282,'Aceite Virgen'!$B$6:$B$257,"&lt;="&amp;$B282)</f>
        <v>0.66</v>
      </c>
      <c r="WH282" s="69">
        <f>SUMIFS('Aceite Virgen'!WH$6:WH$257,'Aceite Virgen'!$A$6:$A$257,"&gt;="&amp;$A282,'Aceite Virgen'!$B$6:$B$257,"&lt;="&amp;$B282)</f>
        <v>1.03</v>
      </c>
      <c r="WI282" s="4">
        <f>SUMIFS('Aceite Virgen'!WI$6:WI$257,'Aceite Virgen'!$A$6:$A$257,"&gt;="&amp;$A282,'Aceite Virgen'!$B$6:$B$257,"&lt;="&amp;$B282)</f>
        <v>5.2899999999999991</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2.64</v>
      </c>
      <c r="WP282" s="4">
        <f>SUMIFS('Aceite Virgen'!WP$6:WP$257,'Aceite Virgen'!$A$6:$A$257,"&gt;="&amp;$A282,'Aceite Virgen'!$B$6:$B$257,"&lt;="&amp;$B282)</f>
        <v>11.59</v>
      </c>
      <c r="WQ282" s="4">
        <f>SUMIFS('Aceite Virgen'!WQ$6:WQ$257,'Aceite Virgen'!$A$6:$A$257,"&gt;="&amp;$A282,'Aceite Virgen'!$B$6:$B$257,"&lt;="&amp;$B282)</f>
        <v>0</v>
      </c>
      <c r="WR282" s="4">
        <f>SUMIFS('Aceite Virgen'!WR$6:WR$257,'Aceite Virgen'!$A$6:$A$257,"&gt;="&amp;$A282,'Aceite Virgen'!$B$6:$B$257,"&lt;="&amp;$B282)</f>
        <v>0</v>
      </c>
      <c r="WV282" s="69">
        <f>SUMIFS('Aceite Virgen'!WV$6:WV$257,'Aceite Virgen'!$A$6:$A$257,"&gt;="&amp;$A282,'Aceite Virgen'!$B$6:$B$257,"&lt;="&amp;$B282)</f>
        <v>0.3</v>
      </c>
      <c r="WW282" s="4">
        <f>SUMIFS('Aceite Virgen'!WW$6:WW$257,'Aceite Virgen'!$A$6:$A$257,"&gt;="&amp;$A282,'Aceite Virgen'!$B$6:$B$257,"&lt;="&amp;$B282)</f>
        <v>2.0100000000000002</v>
      </c>
      <c r="WX282" s="4">
        <f>SUMIFS('Aceite Virgen'!WX$6:WX$257,'Aceite Virgen'!$A$6:$A$257,"&gt;="&amp;$A282,'Aceite Virgen'!$B$6:$B$257,"&lt;="&amp;$B282)</f>
        <v>0</v>
      </c>
      <c r="WY282" s="4">
        <f>SUMIFS('Aceite Virgen'!WY$6:WY$257,'Aceite Virgen'!$A$6:$A$257,"&gt;="&amp;$A282,'Aceite Virgen'!$B$6:$B$257,"&lt;="&amp;$B282)</f>
        <v>0</v>
      </c>
      <c r="XC282" s="69">
        <f>SUMIFS('Aceite Virgen'!XC$6:XC$257,'Aceite Virgen'!$A$6:$A$257,"&gt;="&amp;$A282,'Aceite Virgen'!$B$6:$B$257,"&lt;="&amp;$B282)</f>
        <v>0.62</v>
      </c>
      <c r="XD282" s="4">
        <f>SUMIFS('Aceite Virgen'!XD$6:XD$257,'Aceite Virgen'!$A$6:$A$257,"&gt;="&amp;$A282,'Aceite Virgen'!$B$6:$B$257,"&lt;="&amp;$B282)</f>
        <v>1.55</v>
      </c>
      <c r="XE282" s="4">
        <f>SUMIFS('Aceite Virgen'!XE$6:XE$257,'Aceite Virgen'!$A$6:$A$257,"&gt;="&amp;$A282,'Aceite Virgen'!$B$6:$B$257,"&lt;="&amp;$B282)</f>
        <v>0.22</v>
      </c>
      <c r="XF282" s="4">
        <f>SUMIFS('Aceite Virgen'!XF$6:XF$257,'Aceite Virgen'!$A$6:$A$257,"&gt;="&amp;$A282,'Aceite Virgen'!$B$6:$B$257,"&lt;="&amp;$B282)</f>
        <v>0</v>
      </c>
      <c r="XJ282" s="69">
        <f>SUMIFS('Aceite Virgen'!XJ$6:XJ$257,'Aceite Virgen'!$A$6:$A$257,"&gt;="&amp;$A282,'Aceite Virgen'!$B$6:$B$257,"&lt;="&amp;$B282)</f>
        <v>7.0000000000000007E-2</v>
      </c>
      <c r="XK282" s="4">
        <f>SUMIFS('Aceite Virgen'!XK$6:XK$257,'Aceite Virgen'!$A$6:$A$257,"&gt;="&amp;$A282,'Aceite Virgen'!$B$6:$B$257,"&lt;="&amp;$B282)</f>
        <v>0</v>
      </c>
      <c r="XL282" s="4">
        <f>SUMIFS('Aceite Virgen'!XL$6:XL$257,'Aceite Virgen'!$A$6:$A$257,"&gt;="&amp;$A282,'Aceite Virgen'!$B$6:$B$257,"&lt;="&amp;$B282)</f>
        <v>0</v>
      </c>
      <c r="XM282" s="4">
        <f>SUMIFS('Aceite Virgen'!XM$6:XM$257,'Aceite Virgen'!$A$6:$A$257,"&gt;="&amp;$A282,'Aceite Virgen'!$B$6:$B$257,"&lt;="&amp;$B282)</f>
        <v>0</v>
      </c>
      <c r="XQ282" s="69">
        <f>SUMIFS('Aceite Virgen'!XQ$6:XQ$257,'Aceite Virgen'!$A$6:$A$257,"&gt;="&amp;$A282,'Aceite Virgen'!$B$6:$B$257,"&lt;="&amp;$B282)</f>
        <v>0.06</v>
      </c>
      <c r="XR282" s="4">
        <f>SUMIFS('Aceite Virgen'!XR$6:XR$257,'Aceite Virgen'!$A$6:$A$257,"&gt;="&amp;$A282,'Aceite Virgen'!$B$6:$B$257,"&lt;="&amp;$B282)</f>
        <v>0</v>
      </c>
      <c r="XS282" s="4">
        <f>SUMIFS('Aceite Virgen'!XS$6:XS$257,'Aceite Virgen'!$A$6:$A$257,"&gt;="&amp;$A282,'Aceite Virgen'!$B$6:$B$257,"&lt;="&amp;$B282)</f>
        <v>0</v>
      </c>
      <c r="XT282" s="4">
        <f>SUMIFS('Aceite Virgen'!XT$6:XT$257,'Aceite Virgen'!$A$6:$A$257,"&gt;="&amp;$A282,'Aceite Virgen'!$B$6:$B$257,"&lt;="&amp;$B282)</f>
        <v>0</v>
      </c>
    </row>
    <row r="283" spans="1:644" x14ac:dyDescent="0.25">
      <c r="A283" s="9">
        <f>'TAM Aceite Virgen'!B31</f>
        <v>9.1999999999999993</v>
      </c>
      <c r="B283" s="9">
        <f>'TAM Aceite Virgen'!C31</f>
        <v>9.4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0.46</v>
      </c>
      <c r="EO283" s="4">
        <f>SUMIFS('Aceite Virgen'!EO$6:EO$257,'Aceite Virgen'!$A$6:$A$257,"&gt;="&amp;$A283,'Aceite Virgen'!$B$6:$B$257,"&lt;="&amp;$B283)</f>
        <v>1.63</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0.48</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0.28000000000000003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0.28999999999999998</v>
      </c>
      <c r="SV283" s="4">
        <f>SUMIFS('Aceite Virgen'!SV$6:SV$257,'Aceite Virgen'!$A$6:$A$257,"&gt;="&amp;$A283,'Aceite Virgen'!$B$6:$B$257,"&lt;="&amp;$B283)</f>
        <v>0</v>
      </c>
      <c r="SW283" s="4">
        <f>SUMIFS('Aceite Virgen'!SW$6:SW$257,'Aceite Virgen'!$A$6:$A$257,"&gt;="&amp;$A283,'Aceite Virgen'!$B$6:$B$257,"&lt;="&amp;$B283)</f>
        <v>0.45</v>
      </c>
      <c r="SX283" s="4">
        <f>SUMIFS('Aceite Virgen'!SX$6:SX$257,'Aceite Virgen'!$A$6:$A$257,"&gt;="&amp;$A283,'Aceite Virgen'!$B$6:$B$257,"&lt;="&amp;$B283)</f>
        <v>0</v>
      </c>
      <c r="TB283" s="69">
        <f>SUMIFS('Aceite Virgen'!TB$6:TB$257,'Aceite Virgen'!$A$6:$A$257,"&gt;="&amp;$A283,'Aceite Virgen'!$B$6:$B$257,"&lt;="&amp;$B283)</f>
        <v>0.25</v>
      </c>
      <c r="TC283" s="4">
        <f>SUMIFS('Aceite Virgen'!TC$6:TC$257,'Aceite Virgen'!$A$6:$A$257,"&gt;="&amp;$A283,'Aceite Virgen'!$B$6:$B$257,"&lt;="&amp;$B283)</f>
        <v>1.79</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0.17</v>
      </c>
      <c r="TQ283" s="4">
        <f>SUMIFS('Aceite Virgen'!TQ$6:TQ$257,'Aceite Virgen'!$A$6:$A$257,"&gt;="&amp;$A283,'Aceite Virgen'!$B$6:$B$257,"&lt;="&amp;$B283)</f>
        <v>0</v>
      </c>
      <c r="TR283" s="4">
        <f>SUMIFS('Aceite Virgen'!TR$6:TR$257,'Aceite Virgen'!$A$6:$A$257,"&gt;="&amp;$A283,'Aceite Virgen'!$B$6:$B$257,"&lt;="&amp;$B283)</f>
        <v>0.27</v>
      </c>
      <c r="TS283" s="4">
        <f>SUMIFS('Aceite Virgen'!TS$6:TS$257,'Aceite Virgen'!$A$6:$A$257,"&gt;="&amp;$A283,'Aceite Virgen'!$B$6:$B$257,"&lt;="&amp;$B283)</f>
        <v>0</v>
      </c>
      <c r="TW283" s="69">
        <f>SUMIFS('Aceite Virgen'!TW$6:TW$257,'Aceite Virgen'!$A$6:$A$257,"&gt;="&amp;$A283,'Aceite Virgen'!$B$6:$B$257,"&lt;="&amp;$B283)</f>
        <v>1.45</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10.31</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0.42000000000000004</v>
      </c>
      <c r="UL283" s="4">
        <f>SUMIFS('Aceite Virgen'!UL$6:UL$257,'Aceite Virgen'!$A$6:$A$257,"&gt;="&amp;$A283,'Aceite Virgen'!$B$6:$B$257,"&lt;="&amp;$B283)</f>
        <v>0.97</v>
      </c>
      <c r="UM283" s="4">
        <f>SUMIFS('Aceite Virgen'!UM$6:UM$257,'Aceite Virgen'!$A$6:$A$257,"&gt;="&amp;$A283,'Aceite Virgen'!$B$6:$B$257,"&lt;="&amp;$B283)</f>
        <v>0.44999999999999996</v>
      </c>
      <c r="UN283" s="4">
        <f>SUMIFS('Aceite Virgen'!UN$6:UN$257,'Aceite Virgen'!$A$6:$A$257,"&gt;="&amp;$A283,'Aceite Virgen'!$B$6:$B$257,"&lt;="&amp;$B283)</f>
        <v>0</v>
      </c>
      <c r="UR283" s="69">
        <f>SUMIFS('Aceite Virgen'!UR$6:UR$257,'Aceite Virgen'!$A$6:$A$257,"&gt;="&amp;$A283,'Aceite Virgen'!$B$6:$B$257,"&lt;="&amp;$B283)</f>
        <v>3.46</v>
      </c>
      <c r="US283" s="4">
        <f>SUMIFS('Aceite Virgen'!US$6:US$257,'Aceite Virgen'!$A$6:$A$257,"&gt;="&amp;$A283,'Aceite Virgen'!$B$6:$B$257,"&lt;="&amp;$B283)</f>
        <v>3.11</v>
      </c>
      <c r="UT283" s="4">
        <f>SUMIFS('Aceite Virgen'!UT$6:UT$257,'Aceite Virgen'!$A$6:$A$257,"&gt;="&amp;$A283,'Aceite Virgen'!$B$6:$B$257,"&lt;="&amp;$B283)</f>
        <v>3.9000000000000004</v>
      </c>
      <c r="UU283" s="4">
        <f>SUMIFS('Aceite Virgen'!UU$6:UU$257,'Aceite Virgen'!$A$6:$A$257,"&gt;="&amp;$A283,'Aceite Virgen'!$B$6:$B$257,"&lt;="&amp;$B283)</f>
        <v>3.26</v>
      </c>
      <c r="UY283" s="69">
        <f>SUMIFS('Aceite Virgen'!UY$6:UY$257,'Aceite Virgen'!$A$6:$A$257,"&gt;="&amp;$A283,'Aceite Virgen'!$B$6:$B$257,"&lt;="&amp;$B283)</f>
        <v>1.4300000000000002</v>
      </c>
      <c r="UZ283" s="4">
        <f>SUMIFS('Aceite Virgen'!UZ$6:UZ$257,'Aceite Virgen'!$A$6:$A$257,"&gt;="&amp;$A283,'Aceite Virgen'!$B$6:$B$257,"&lt;="&amp;$B283)</f>
        <v>0.88</v>
      </c>
      <c r="VA283" s="4">
        <f>SUMIFS('Aceite Virgen'!VA$6:VA$257,'Aceite Virgen'!$A$6:$A$257,"&gt;="&amp;$A283,'Aceite Virgen'!$B$6:$B$257,"&lt;="&amp;$B283)</f>
        <v>2.02</v>
      </c>
      <c r="VB283" s="4">
        <f>SUMIFS('Aceite Virgen'!VB$6:VB$257,'Aceite Virgen'!$A$6:$A$257,"&gt;="&amp;$A283,'Aceite Virgen'!$B$6:$B$257,"&lt;="&amp;$B283)</f>
        <v>0</v>
      </c>
      <c r="VF283" s="69">
        <f>SUMIFS('Aceite Virgen'!VF$6:VF$257,'Aceite Virgen'!$A$6:$A$257,"&gt;="&amp;$A283,'Aceite Virgen'!$B$6:$B$257,"&lt;="&amp;$B283)</f>
        <v>3.0300000000000002</v>
      </c>
      <c r="VG283" s="4">
        <f>SUMIFS('Aceite Virgen'!VG$6:VG$257,'Aceite Virgen'!$A$6:$A$257,"&gt;="&amp;$A283,'Aceite Virgen'!$B$6:$B$257,"&lt;="&amp;$B283)</f>
        <v>4.71</v>
      </c>
      <c r="VH283" s="4">
        <f>SUMIFS('Aceite Virgen'!VH$6:VH$257,'Aceite Virgen'!$A$6:$A$257,"&gt;="&amp;$A283,'Aceite Virgen'!$B$6:$B$257,"&lt;="&amp;$B283)</f>
        <v>2.7300000000000004</v>
      </c>
      <c r="VI283" s="4">
        <f>SUMIFS('Aceite Virgen'!VI$6:VI$257,'Aceite Virgen'!$A$6:$A$257,"&gt;="&amp;$A283,'Aceite Virgen'!$B$6:$B$257,"&lt;="&amp;$B283)</f>
        <v>3.58</v>
      </c>
      <c r="VM283" s="69">
        <f>SUMIFS('Aceite Virgen'!VM$6:VM$257,'Aceite Virgen'!$A$6:$A$257,"&gt;="&amp;$A283,'Aceite Virgen'!$B$6:$B$257,"&lt;="&amp;$B283)</f>
        <v>1.7999999999999998</v>
      </c>
      <c r="VN283" s="4">
        <f>SUMIFS('Aceite Virgen'!VN$6:VN$257,'Aceite Virgen'!$A$6:$A$257,"&gt;="&amp;$A283,'Aceite Virgen'!$B$6:$B$257,"&lt;="&amp;$B283)</f>
        <v>0</v>
      </c>
      <c r="VO283" s="4">
        <f>SUMIFS('Aceite Virgen'!VO$6:VO$257,'Aceite Virgen'!$A$6:$A$257,"&gt;="&amp;$A283,'Aceite Virgen'!$B$6:$B$257,"&lt;="&amp;$B283)</f>
        <v>1.31</v>
      </c>
      <c r="VP283" s="4">
        <f>SUMIFS('Aceite Virgen'!VP$6:VP$257,'Aceite Virgen'!$A$6:$A$257,"&gt;="&amp;$A283,'Aceite Virgen'!$B$6:$B$257,"&lt;="&amp;$B283)</f>
        <v>4.71</v>
      </c>
      <c r="VT283" s="69">
        <f>SUMIFS('Aceite Virgen'!VT$6:VT$257,'Aceite Virgen'!$A$6:$A$257,"&gt;="&amp;$A283,'Aceite Virgen'!$B$6:$B$257,"&lt;="&amp;$B283)</f>
        <v>1.29</v>
      </c>
      <c r="VU283" s="4">
        <f>SUMIFS('Aceite Virgen'!VU$6:VU$257,'Aceite Virgen'!$A$6:$A$257,"&gt;="&amp;$A283,'Aceite Virgen'!$B$6:$B$257,"&lt;="&amp;$B283)</f>
        <v>2.09</v>
      </c>
      <c r="VV283" s="4">
        <f>SUMIFS('Aceite Virgen'!VV$6:VV$257,'Aceite Virgen'!$A$6:$A$257,"&gt;="&amp;$A283,'Aceite Virgen'!$B$6:$B$257,"&lt;="&amp;$B283)</f>
        <v>1.18</v>
      </c>
      <c r="VW283" s="4">
        <f>SUMIFS('Aceite Virgen'!VW$6:VW$257,'Aceite Virgen'!$A$6:$A$257,"&gt;="&amp;$A283,'Aceite Virgen'!$B$6:$B$257,"&lt;="&amp;$B283)</f>
        <v>1.26</v>
      </c>
      <c r="WA283" s="69">
        <f>SUMIFS('Aceite Virgen'!WA$6:WA$257,'Aceite Virgen'!$A$6:$A$257,"&gt;="&amp;$A283,'Aceite Virgen'!$B$6:$B$257,"&lt;="&amp;$B283)</f>
        <v>0.42</v>
      </c>
      <c r="WB283" s="4">
        <f>SUMIFS('Aceite Virgen'!WB$6:WB$257,'Aceite Virgen'!$A$6:$A$257,"&gt;="&amp;$A283,'Aceite Virgen'!$B$6:$B$257,"&lt;="&amp;$B283)</f>
        <v>0</v>
      </c>
      <c r="WC283" s="4">
        <f>SUMIFS('Aceite Virgen'!WC$6:WC$257,'Aceite Virgen'!$A$6:$A$257,"&gt;="&amp;$A283,'Aceite Virgen'!$B$6:$B$257,"&lt;="&amp;$B283)</f>
        <v>0.22</v>
      </c>
      <c r="WD283" s="4">
        <f>SUMIFS('Aceite Virgen'!WD$6:WD$257,'Aceite Virgen'!$A$6:$A$257,"&gt;="&amp;$A283,'Aceite Virgen'!$B$6:$B$257,"&lt;="&amp;$B283)</f>
        <v>1.48</v>
      </c>
      <c r="WH283" s="69">
        <f>SUMIFS('Aceite Virgen'!WH$6:WH$257,'Aceite Virgen'!$A$6:$A$257,"&gt;="&amp;$A283,'Aceite Virgen'!$B$6:$B$257,"&lt;="&amp;$B283)</f>
        <v>0.6</v>
      </c>
      <c r="WI283" s="4">
        <f>SUMIFS('Aceite Virgen'!WI$6:WI$257,'Aceite Virgen'!$A$6:$A$257,"&gt;="&amp;$A283,'Aceite Virgen'!$B$6:$B$257,"&lt;="&amp;$B283)</f>
        <v>0</v>
      </c>
      <c r="WJ283" s="4">
        <f>SUMIFS('Aceite Virgen'!WJ$6:WJ$257,'Aceite Virgen'!$A$6:$A$257,"&gt;="&amp;$A283,'Aceite Virgen'!$B$6:$B$257,"&lt;="&amp;$B283)</f>
        <v>0.32</v>
      </c>
      <c r="WK283" s="4">
        <f>SUMIFS('Aceite Virgen'!WK$6:WK$257,'Aceite Virgen'!$A$6:$A$257,"&gt;="&amp;$A283,'Aceite Virgen'!$B$6:$B$257,"&lt;="&amp;$B283)</f>
        <v>1.44</v>
      </c>
      <c r="WO283" s="69">
        <f>SUMIFS('Aceite Virgen'!WO$6:WO$257,'Aceite Virgen'!$A$6:$A$257,"&gt;="&amp;$A283,'Aceite Virgen'!$B$6:$B$257,"&lt;="&amp;$B283)</f>
        <v>0</v>
      </c>
      <c r="WP283" s="4">
        <f>SUMIFS('Aceite Virgen'!WP$6:WP$257,'Aceite Virgen'!$A$6:$A$257,"&gt;="&amp;$A283,'Aceite Virgen'!$B$6:$B$257,"&lt;="&amp;$B283)</f>
        <v>0</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v>
      </c>
      <c r="WW283" s="4">
        <f>SUMIFS('Aceite Virgen'!WW$6:WW$257,'Aceite Virgen'!$A$6:$A$257,"&gt;="&amp;$A283,'Aceite Virgen'!$B$6:$B$257,"&lt;="&amp;$B283)</f>
        <v>0</v>
      </c>
      <c r="WX283" s="4">
        <f>SUMIFS('Aceite Virgen'!WX$6:WX$257,'Aceite Virgen'!$A$6:$A$257,"&gt;="&amp;$A283,'Aceite Virgen'!$B$6:$B$257,"&lt;="&amp;$B283)</f>
        <v>0</v>
      </c>
      <c r="WY283" s="4">
        <f>SUMIFS('Aceite Virgen'!WY$6:WY$257,'Aceite Virgen'!$A$6:$A$257,"&gt;="&amp;$A283,'Aceite Virgen'!$B$6:$B$257,"&lt;="&amp;$B283)</f>
        <v>0</v>
      </c>
      <c r="XC283" s="69">
        <f>SUMIFS('Aceite Virgen'!XC$6:XC$257,'Aceite Virgen'!$A$6:$A$257,"&gt;="&amp;$A283,'Aceite Virgen'!$B$6:$B$257,"&lt;="&amp;$B283)</f>
        <v>0</v>
      </c>
      <c r="XD283" s="4">
        <f>SUMIFS('Aceite Virgen'!XD$6:XD$257,'Aceite Virgen'!$A$6:$A$257,"&gt;="&amp;$A283,'Aceite Virgen'!$B$6:$B$257,"&lt;="&amp;$B283)</f>
        <v>0</v>
      </c>
      <c r="XE283" s="4">
        <f>SUMIFS('Aceite Virgen'!XE$6:XE$257,'Aceite Virgen'!$A$6:$A$257,"&gt;="&amp;$A283,'Aceite Virgen'!$B$6:$B$257,"&lt;="&amp;$B283)</f>
        <v>0</v>
      </c>
      <c r="XF283" s="4">
        <f>SUMIFS('Aceite Virgen'!XF$6:XF$257,'Aceite Virgen'!$A$6:$A$257,"&gt;="&amp;$A283,'Aceite Virgen'!$B$6:$B$257,"&lt;="&amp;$B283)</f>
        <v>0</v>
      </c>
      <c r="XJ283" s="69">
        <f>SUMIFS('Aceite Virgen'!XJ$6:XJ$257,'Aceite Virgen'!$A$6:$A$257,"&gt;="&amp;$A283,'Aceite Virgen'!$B$6:$B$257,"&lt;="&amp;$B283)</f>
        <v>0</v>
      </c>
      <c r="XK283" s="4">
        <f>SUMIFS('Aceite Virgen'!XK$6:XK$257,'Aceite Virgen'!$A$6:$A$257,"&gt;="&amp;$A283,'Aceite Virgen'!$B$6:$B$257,"&lt;="&amp;$B283)</f>
        <v>0</v>
      </c>
      <c r="XL283" s="4">
        <f>SUMIFS('Aceite Virgen'!XL$6:XL$257,'Aceite Virgen'!$A$6:$A$257,"&gt;="&amp;$A283,'Aceite Virgen'!$B$6:$B$257,"&lt;="&amp;$B283)</f>
        <v>0</v>
      </c>
      <c r="XM283" s="4">
        <f>SUMIFS('Aceite Virgen'!XM$6:XM$257,'Aceite Virgen'!$A$6:$A$257,"&gt;="&amp;$A283,'Aceite Virgen'!$B$6:$B$257,"&lt;="&amp;$B283)</f>
        <v>0</v>
      </c>
      <c r="XQ283" s="69">
        <f>SUMIFS('Aceite Virgen'!XQ$6:XQ$257,'Aceite Virgen'!$A$6:$A$257,"&gt;="&amp;$A283,'Aceite Virgen'!$B$6:$B$257,"&lt;="&amp;$B283)</f>
        <v>0</v>
      </c>
      <c r="XR283" s="4">
        <f>SUMIFS('Aceite Virgen'!XR$6:XR$257,'Aceite Virgen'!$A$6:$A$257,"&gt;="&amp;$A283,'Aceite Virgen'!$B$6:$B$257,"&lt;="&amp;$B283)</f>
        <v>0</v>
      </c>
      <c r="XS283" s="4">
        <f>SUMIFS('Aceite Virgen'!XS$6:XS$257,'Aceite Virgen'!$A$6:$A$257,"&gt;="&amp;$A283,'Aceite Virgen'!$B$6:$B$257,"&lt;="&amp;$B283)</f>
        <v>0</v>
      </c>
      <c r="XT283" s="4">
        <f>SUMIFS('Aceite Virgen'!XT$6:XT$257,'Aceite Virgen'!$A$6:$A$257,"&gt;="&amp;$A283,'Aceite Virgen'!$B$6:$B$257,"&lt;="&amp;$B283)</f>
        <v>0</v>
      </c>
    </row>
    <row r="284" spans="1:644" x14ac:dyDescent="0.25">
      <c r="A284" s="9">
        <f>'TAM Aceite Virgen'!B32</f>
        <v>9.4</v>
      </c>
      <c r="B284" s="9">
        <f>'TAM Aceite Virgen'!C32</f>
        <v>9.6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0.05</v>
      </c>
      <c r="AU284" s="4">
        <f>SUMIFS('Aceite Virgen'!AU$6:AU$257,'Aceite Virgen'!$A$6:$A$257,"&gt;="&amp;$A284,'Aceite Virgen'!$B$6:$B$257,"&lt;="&amp;$B284)</f>
        <v>0</v>
      </c>
      <c r="AV284" s="4">
        <f>SUMIFS('Aceite Virgen'!AV$6:AV$257,'Aceite Virgen'!$A$6:$A$257,"&gt;="&amp;$A284,'Aceite Virgen'!$B$6:$B$257,"&lt;="&amp;$B284)</f>
        <v>0.06</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0.25</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0.28999999999999998</v>
      </c>
      <c r="II284" s="4">
        <f>SUMIFS('Aceite Virgen'!II$6:II$257,'Aceite Virgen'!$A$6:$A$257,"&gt;="&amp;$A284,'Aceite Virgen'!$B$6:$B$257,"&lt;="&amp;$B284)</f>
        <v>0</v>
      </c>
      <c r="IJ284" s="4">
        <f>SUMIFS('Aceite Virgen'!IJ$6:IJ$257,'Aceite Virgen'!$A$6:$A$257,"&gt;="&amp;$A284,'Aceite Virgen'!$B$6:$B$257,"&lt;="&amp;$B284)</f>
        <v>0.42</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0.32</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0.37</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0.69</v>
      </c>
      <c r="RM284" s="4">
        <f>SUMIFS('Aceite Virgen'!RM$6:RM$257,'Aceite Virgen'!$A$6:$A$257,"&gt;="&amp;$A284,'Aceite Virgen'!$B$6:$B$257,"&lt;="&amp;$B284)</f>
        <v>0</v>
      </c>
      <c r="RN284" s="4">
        <f>SUMIFS('Aceite Virgen'!RN$6:RN$257,'Aceite Virgen'!$A$6:$A$257,"&gt;="&amp;$A284,'Aceite Virgen'!$B$6:$B$257,"&lt;="&amp;$B284)</f>
        <v>1.28</v>
      </c>
      <c r="RO284" s="4">
        <f>SUMIFS('Aceite Virgen'!RO$6:RO$257,'Aceite Virgen'!$A$6:$A$257,"&gt;="&amp;$A284,'Aceite Virgen'!$B$6:$B$257,"&lt;="&amp;$B284)</f>
        <v>0</v>
      </c>
      <c r="RS284" s="69">
        <f>SUMIFS('Aceite Virgen'!RS$6:RS$257,'Aceite Virgen'!$A$6:$A$257,"&gt;="&amp;$A284,'Aceite Virgen'!$B$6:$B$257,"&lt;="&amp;$B284)</f>
        <v>1.58</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0.46</v>
      </c>
      <c r="TJ284" s="4">
        <f>SUMIFS('Aceite Virgen'!TJ$6:TJ$257,'Aceite Virgen'!$A$6:$A$257,"&gt;="&amp;$A284,'Aceite Virgen'!$B$6:$B$257,"&lt;="&amp;$B284)</f>
        <v>0</v>
      </c>
      <c r="TK284" s="4">
        <f>SUMIFS('Aceite Virgen'!TK$6:TK$257,'Aceite Virgen'!$A$6:$A$257,"&gt;="&amp;$A284,'Aceite Virgen'!$B$6:$B$257,"&lt;="&amp;$B284)</f>
        <v>0.48</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1.54</v>
      </c>
      <c r="TX284" s="4">
        <f>SUMIFS('Aceite Virgen'!TX$6:TX$257,'Aceite Virgen'!$A$6:$A$257,"&gt;="&amp;$A284,'Aceite Virgen'!$B$6:$B$257,"&lt;="&amp;$B284)</f>
        <v>7.33</v>
      </c>
      <c r="TY284" s="4">
        <f>SUMIFS('Aceite Virgen'!TY$6:TY$257,'Aceite Virgen'!$A$6:$A$257,"&gt;="&amp;$A284,'Aceite Virgen'!$B$6:$B$257,"&lt;="&amp;$B284)</f>
        <v>0</v>
      </c>
      <c r="TZ284" s="4">
        <f>SUMIFS('Aceite Virgen'!TZ$6:TZ$257,'Aceite Virgen'!$A$6:$A$257,"&gt;="&amp;$A284,'Aceite Virgen'!$B$6:$B$257,"&lt;="&amp;$B284)</f>
        <v>1.69</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22.53</v>
      </c>
      <c r="UL284" s="4">
        <f>SUMIFS('Aceite Virgen'!UL$6:UL$257,'Aceite Virgen'!$A$6:$A$257,"&gt;="&amp;$A284,'Aceite Virgen'!$B$6:$B$257,"&lt;="&amp;$B284)</f>
        <v>2.2599999999999998</v>
      </c>
      <c r="UM284" s="4">
        <f>SUMIFS('Aceite Virgen'!UM$6:UM$257,'Aceite Virgen'!$A$6:$A$257,"&gt;="&amp;$A284,'Aceite Virgen'!$B$6:$B$257,"&lt;="&amp;$B284)</f>
        <v>35.57</v>
      </c>
      <c r="UN284" s="4">
        <f>SUMIFS('Aceite Virgen'!UN$6:UN$257,'Aceite Virgen'!$A$6:$A$257,"&gt;="&amp;$A284,'Aceite Virgen'!$B$6:$B$257,"&lt;="&amp;$B284)</f>
        <v>8.5</v>
      </c>
      <c r="UR284" s="69">
        <f>SUMIFS('Aceite Virgen'!UR$6:UR$257,'Aceite Virgen'!$A$6:$A$257,"&gt;="&amp;$A284,'Aceite Virgen'!$B$6:$B$257,"&lt;="&amp;$B284)</f>
        <v>42.150000000000006</v>
      </c>
      <c r="US284" s="4">
        <f>SUMIFS('Aceite Virgen'!US$6:US$257,'Aceite Virgen'!$A$6:$A$257,"&gt;="&amp;$A284,'Aceite Virgen'!$B$6:$B$257,"&lt;="&amp;$B284)</f>
        <v>21.19</v>
      </c>
      <c r="UT284" s="4">
        <f>SUMIFS('Aceite Virgen'!UT$6:UT$257,'Aceite Virgen'!$A$6:$A$257,"&gt;="&amp;$A284,'Aceite Virgen'!$B$6:$B$257,"&lt;="&amp;$B284)</f>
        <v>49.85</v>
      </c>
      <c r="UU284" s="4">
        <f>SUMIFS('Aceite Virgen'!UU$6:UU$257,'Aceite Virgen'!$A$6:$A$257,"&gt;="&amp;$A284,'Aceite Virgen'!$B$6:$B$257,"&lt;="&amp;$B284)</f>
        <v>52.18</v>
      </c>
      <c r="UY284" s="69">
        <f>SUMIFS('Aceite Virgen'!UY$6:UY$257,'Aceite Virgen'!$A$6:$A$257,"&gt;="&amp;$A284,'Aceite Virgen'!$B$6:$B$257,"&lt;="&amp;$B284)</f>
        <v>52.239999999999995</v>
      </c>
      <c r="UZ284" s="4">
        <f>SUMIFS('Aceite Virgen'!UZ$6:UZ$257,'Aceite Virgen'!$A$6:$A$257,"&gt;="&amp;$A284,'Aceite Virgen'!$B$6:$B$257,"&lt;="&amp;$B284)</f>
        <v>21.67</v>
      </c>
      <c r="VA284" s="4">
        <f>SUMIFS('Aceite Virgen'!VA$6:VA$257,'Aceite Virgen'!$A$6:$A$257,"&gt;="&amp;$A284,'Aceite Virgen'!$B$6:$B$257,"&lt;="&amp;$B284)</f>
        <v>62.16</v>
      </c>
      <c r="VB284" s="4">
        <f>SUMIFS('Aceite Virgen'!VB$6:VB$257,'Aceite Virgen'!$A$6:$A$257,"&gt;="&amp;$A284,'Aceite Virgen'!$B$6:$B$257,"&lt;="&amp;$B284)</f>
        <v>56.26</v>
      </c>
      <c r="VF284" s="69">
        <f>SUMIFS('Aceite Virgen'!VF$6:VF$257,'Aceite Virgen'!$A$6:$A$257,"&gt;="&amp;$A284,'Aceite Virgen'!$B$6:$B$257,"&lt;="&amp;$B284)</f>
        <v>59.4</v>
      </c>
      <c r="VG284" s="4">
        <f>SUMIFS('Aceite Virgen'!VG$6:VG$257,'Aceite Virgen'!$A$6:$A$257,"&gt;="&amp;$A284,'Aceite Virgen'!$B$6:$B$257,"&lt;="&amp;$B284)</f>
        <v>17.43</v>
      </c>
      <c r="VH284" s="4">
        <f>SUMIFS('Aceite Virgen'!VH$6:VH$257,'Aceite Virgen'!$A$6:$A$257,"&gt;="&amp;$A284,'Aceite Virgen'!$B$6:$B$257,"&lt;="&amp;$B284)</f>
        <v>69.25</v>
      </c>
      <c r="VI284" s="4">
        <f>SUMIFS('Aceite Virgen'!VI$6:VI$257,'Aceite Virgen'!$A$6:$A$257,"&gt;="&amp;$A284,'Aceite Virgen'!$B$6:$B$257,"&lt;="&amp;$B284)</f>
        <v>61.98</v>
      </c>
      <c r="VM284" s="69">
        <f>SUMIFS('Aceite Virgen'!VM$6:VM$257,'Aceite Virgen'!$A$6:$A$257,"&gt;="&amp;$A284,'Aceite Virgen'!$B$6:$B$257,"&lt;="&amp;$B284)</f>
        <v>24.69</v>
      </c>
      <c r="VN284" s="4">
        <f>SUMIFS('Aceite Virgen'!VN$6:VN$257,'Aceite Virgen'!$A$6:$A$257,"&gt;="&amp;$A284,'Aceite Virgen'!$B$6:$B$257,"&lt;="&amp;$B284)</f>
        <v>10.050000000000001</v>
      </c>
      <c r="VO284" s="4">
        <f>SUMIFS('Aceite Virgen'!VO$6:VO$257,'Aceite Virgen'!$A$6:$A$257,"&gt;="&amp;$A284,'Aceite Virgen'!$B$6:$B$257,"&lt;="&amp;$B284)</f>
        <v>21.91</v>
      </c>
      <c r="VP284" s="4">
        <f>SUMIFS('Aceite Virgen'!VP$6:VP$257,'Aceite Virgen'!$A$6:$A$257,"&gt;="&amp;$A284,'Aceite Virgen'!$B$6:$B$257,"&lt;="&amp;$B284)</f>
        <v>47.33</v>
      </c>
      <c r="VT284" s="69">
        <f>SUMIFS('Aceite Virgen'!VT$6:VT$257,'Aceite Virgen'!$A$6:$A$257,"&gt;="&amp;$A284,'Aceite Virgen'!$B$6:$B$257,"&lt;="&amp;$B284)</f>
        <v>3.63</v>
      </c>
      <c r="VU284" s="4">
        <f>SUMIFS('Aceite Virgen'!VU$6:VU$257,'Aceite Virgen'!$A$6:$A$257,"&gt;="&amp;$A284,'Aceite Virgen'!$B$6:$B$257,"&lt;="&amp;$B284)</f>
        <v>0</v>
      </c>
      <c r="VV284" s="4">
        <f>SUMIFS('Aceite Virgen'!VV$6:VV$257,'Aceite Virgen'!$A$6:$A$257,"&gt;="&amp;$A284,'Aceite Virgen'!$B$6:$B$257,"&lt;="&amp;$B284)</f>
        <v>1.08</v>
      </c>
      <c r="VW284" s="4">
        <f>SUMIFS('Aceite Virgen'!VW$6:VW$257,'Aceite Virgen'!$A$6:$A$257,"&gt;="&amp;$A284,'Aceite Virgen'!$B$6:$B$257,"&lt;="&amp;$B284)</f>
        <v>9.4600000000000009</v>
      </c>
      <c r="WA284" s="69">
        <f>SUMIFS('Aceite Virgen'!WA$6:WA$257,'Aceite Virgen'!$A$6:$A$257,"&gt;="&amp;$A284,'Aceite Virgen'!$B$6:$B$257,"&lt;="&amp;$B284)</f>
        <v>2.44</v>
      </c>
      <c r="WB284" s="4">
        <f>SUMIFS('Aceite Virgen'!WB$6:WB$257,'Aceite Virgen'!$A$6:$A$257,"&gt;="&amp;$A284,'Aceite Virgen'!$B$6:$B$257,"&lt;="&amp;$B284)</f>
        <v>0</v>
      </c>
      <c r="WC284" s="4">
        <f>SUMIFS('Aceite Virgen'!WC$6:WC$257,'Aceite Virgen'!$A$6:$A$257,"&gt;="&amp;$A284,'Aceite Virgen'!$B$6:$B$257,"&lt;="&amp;$B284)</f>
        <v>3.65</v>
      </c>
      <c r="WD284" s="4">
        <f>SUMIFS('Aceite Virgen'!WD$6:WD$257,'Aceite Virgen'!$A$6:$A$257,"&gt;="&amp;$A284,'Aceite Virgen'!$B$6:$B$257,"&lt;="&amp;$B284)</f>
        <v>0</v>
      </c>
      <c r="WH284" s="69">
        <f>SUMIFS('Aceite Virgen'!WH$6:WH$257,'Aceite Virgen'!$A$6:$A$257,"&gt;="&amp;$A284,'Aceite Virgen'!$B$6:$B$257,"&lt;="&amp;$B284)</f>
        <v>0.57999999999999996</v>
      </c>
      <c r="WI284" s="4">
        <f>SUMIFS('Aceite Virgen'!WI$6:WI$257,'Aceite Virgen'!$A$6:$A$257,"&gt;="&amp;$A284,'Aceite Virgen'!$B$6:$B$257,"&lt;="&amp;$B284)</f>
        <v>0</v>
      </c>
      <c r="WJ284" s="4">
        <f>SUMIFS('Aceite Virgen'!WJ$6:WJ$257,'Aceite Virgen'!$A$6:$A$257,"&gt;="&amp;$A284,'Aceite Virgen'!$B$6:$B$257,"&lt;="&amp;$B284)</f>
        <v>0.9</v>
      </c>
      <c r="WK284" s="4">
        <f>SUMIFS('Aceite Virgen'!WK$6:WK$257,'Aceite Virgen'!$A$6:$A$257,"&gt;="&amp;$A284,'Aceite Virgen'!$B$6:$B$257,"&lt;="&amp;$B284)</f>
        <v>0</v>
      </c>
      <c r="WO284" s="69">
        <f>SUMIFS('Aceite Virgen'!WO$6:WO$257,'Aceite Virgen'!$A$6:$A$257,"&gt;="&amp;$A284,'Aceite Virgen'!$B$6:$B$257,"&lt;="&amp;$B284)</f>
        <v>0.21</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1.37</v>
      </c>
      <c r="WV284" s="69">
        <f>SUMIFS('Aceite Virgen'!WV$6:WV$257,'Aceite Virgen'!$A$6:$A$257,"&gt;="&amp;$A284,'Aceite Virgen'!$B$6:$B$257,"&lt;="&amp;$B284)</f>
        <v>0.47</v>
      </c>
      <c r="WW284" s="4">
        <f>SUMIFS('Aceite Virgen'!WW$6:WW$257,'Aceite Virgen'!$A$6:$A$257,"&gt;="&amp;$A284,'Aceite Virgen'!$B$6:$B$257,"&lt;="&amp;$B284)</f>
        <v>1.1499999999999999</v>
      </c>
      <c r="WX284" s="4">
        <f>SUMIFS('Aceite Virgen'!WX$6:WX$257,'Aceite Virgen'!$A$6:$A$257,"&gt;="&amp;$A284,'Aceite Virgen'!$B$6:$B$257,"&lt;="&amp;$B284)</f>
        <v>0</v>
      </c>
      <c r="WY284" s="4">
        <f>SUMIFS('Aceite Virgen'!WY$6:WY$257,'Aceite Virgen'!$A$6:$A$257,"&gt;="&amp;$A284,'Aceite Virgen'!$B$6:$B$257,"&lt;="&amp;$B284)</f>
        <v>1.66</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c r="XJ284" s="69">
        <f>SUMIFS('Aceite Virgen'!XJ$6:XJ$257,'Aceite Virgen'!$A$6:$A$257,"&gt;="&amp;$A284,'Aceite Virgen'!$B$6:$B$257,"&lt;="&amp;$B284)</f>
        <v>0.63</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0.48</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3.08</v>
      </c>
    </row>
    <row r="285" spans="1:644" x14ac:dyDescent="0.25">
      <c r="A285" s="9">
        <f>$B$284</f>
        <v>9.6</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0.1</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447</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2.74</v>
      </c>
      <c r="TJ285" s="4">
        <f>SUMIF('Aceite Virgen'!$A$6:$A$257,"&gt;="&amp;$A285,'Aceite Virgen'!TJ$6:TJ$257)</f>
        <v>4.32</v>
      </c>
      <c r="TK285" s="4">
        <f>SUMIF('Aceite Virgen'!$A$6:$A$257,"&gt;="&amp;$A285,'Aceite Virgen'!TK$6:TK$257)</f>
        <v>2.68</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9.17</v>
      </c>
      <c r="TX285" s="4">
        <f>SUMIF('Aceite Virgen'!$A$6:$A$257,"&gt;="&amp;$A285,'Aceite Virgen'!TX$6:TX$257)</f>
        <v>33.879999999999995</v>
      </c>
      <c r="TY285" s="4">
        <f>SUMIF('Aceite Virgen'!$A$6:$A$257,"&gt;="&amp;$A285,'Aceite Virgen'!TY$6:TY$257)</f>
        <v>1.08</v>
      </c>
      <c r="TZ285" s="4">
        <f>SUMIF('Aceite Virgen'!$A$6:$A$257,"&gt;="&amp;$A285,'Aceite Virgen'!TZ$6:TZ$257)</f>
        <v>1.34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2.15</v>
      </c>
      <c r="UL285" s="4">
        <f>SUMIF('Aceite Virgen'!$A$6:$A$257,"&gt;="&amp;$A285,'Aceite Virgen'!UL$6:UL$257)</f>
        <v>3.7800000000000002</v>
      </c>
      <c r="UM285" s="4">
        <f>SUMIF('Aceite Virgen'!$A$6:$A$257,"&gt;="&amp;$A285,'Aceite Virgen'!UM$6:UM$257)</f>
        <v>1.8599999999999999</v>
      </c>
      <c r="UN285" s="4">
        <f>SUMIF('Aceite Virgen'!$A$6:$A$257,"&gt;="&amp;$A285,'Aceite Virgen'!UN$6:UN$257)</f>
        <v>0</v>
      </c>
      <c r="UR285" s="70">
        <f>SUMIF('Aceite Virgen'!$A$6:$A$257,"&gt;="&amp;$A285,'Aceite Virgen'!UR$6:UR$257)</f>
        <v>22.509999999999998</v>
      </c>
      <c r="US285" s="4">
        <f>SUMIF('Aceite Virgen'!$A$6:$A$257,"&gt;="&amp;$A285,'Aceite Virgen'!US$6:US$257)</f>
        <v>38.120000000000005</v>
      </c>
      <c r="UT285" s="4">
        <f>SUMIF('Aceite Virgen'!$A$6:$A$257,"&gt;="&amp;$A285,'Aceite Virgen'!UT$6:UT$257)</f>
        <v>20.36</v>
      </c>
      <c r="UU285" s="4">
        <f>SUMIF('Aceite Virgen'!$A$6:$A$257,"&gt;="&amp;$A285,'Aceite Virgen'!UU$6:UU$257)</f>
        <v>4.6500000000000004</v>
      </c>
      <c r="UY285" s="70">
        <f>SUMIF('Aceite Virgen'!$A$6:$A$257,"&gt;="&amp;$A285,'Aceite Virgen'!UY$6:UY$257)</f>
        <v>15.370000000000001</v>
      </c>
      <c r="UZ285" s="4">
        <f>SUMIF('Aceite Virgen'!$A$6:$A$257,"&gt;="&amp;$A285,'Aceite Virgen'!UZ$6:UZ$257)</f>
        <v>21.75</v>
      </c>
      <c r="VA285" s="4">
        <f>SUMIF('Aceite Virgen'!$A$6:$A$257,"&gt;="&amp;$A285,'Aceite Virgen'!VA$6:VA$257)</f>
        <v>11.49</v>
      </c>
      <c r="VB285" s="4">
        <f>SUMIF('Aceite Virgen'!$A$6:$A$257,"&gt;="&amp;$A285,'Aceite Virgen'!VB$6:VB$257)</f>
        <v>17.38</v>
      </c>
      <c r="VF285" s="70">
        <f>SUMIF('Aceite Virgen'!$A$6:$A$257,"&gt;="&amp;$A285,'Aceite Virgen'!VF$6:VF$257)</f>
        <v>10.979999999999999</v>
      </c>
      <c r="VG285" s="4">
        <f>SUMIF('Aceite Virgen'!$A$6:$A$257,"&gt;="&amp;$A285,'Aceite Virgen'!VG$6:VG$257)</f>
        <v>33.56</v>
      </c>
      <c r="VH285" s="4">
        <f>SUMIF('Aceite Virgen'!$A$6:$A$257,"&gt;="&amp;$A285,'Aceite Virgen'!VH$6:VH$257)</f>
        <v>7.67</v>
      </c>
      <c r="VI285" s="4">
        <f>SUMIF('Aceite Virgen'!$A$6:$A$257,"&gt;="&amp;$A285,'Aceite Virgen'!VI$6:VI$257)</f>
        <v>7.29</v>
      </c>
      <c r="VM285" s="70">
        <f>SUMIF('Aceite Virgen'!$A$6:$A$257,"&gt;="&amp;$A285,'Aceite Virgen'!VM$6:VM$257)</f>
        <v>15.3</v>
      </c>
      <c r="VN285" s="4">
        <f>SUMIF('Aceite Virgen'!$A$6:$A$257,"&gt;="&amp;$A285,'Aceite Virgen'!VN$6:VN$257)</f>
        <v>37.4</v>
      </c>
      <c r="VO285" s="4">
        <f>SUMIF('Aceite Virgen'!$A$6:$A$257,"&gt;="&amp;$A285,'Aceite Virgen'!VO$6:VO$257)</f>
        <v>10.41</v>
      </c>
      <c r="VP285" s="4">
        <f>SUMIF('Aceite Virgen'!$A$6:$A$257,"&gt;="&amp;$A285,'Aceite Virgen'!VP$6:VP$257)</f>
        <v>3.9699999999999998</v>
      </c>
      <c r="VT285" s="70">
        <f>SUMIF('Aceite Virgen'!$A$6:$A$257,"&gt;="&amp;$A285,'Aceite Virgen'!VT$6:VT$257)</f>
        <v>15.139999999999999</v>
      </c>
      <c r="VU285" s="4">
        <f>SUMIF('Aceite Virgen'!$A$6:$A$257,"&gt;="&amp;$A285,'Aceite Virgen'!VU$6:VU$257)</f>
        <v>42.87</v>
      </c>
      <c r="VV285" s="4">
        <f>SUMIF('Aceite Virgen'!$A$6:$A$257,"&gt;="&amp;$A285,'Aceite Virgen'!VV$6:VV$257)</f>
        <v>8.620000000000001</v>
      </c>
      <c r="VW285" s="4">
        <f>SUMIF('Aceite Virgen'!$A$6:$A$257,"&gt;="&amp;$A285,'Aceite Virgen'!VW$6:VW$257)</f>
        <v>4.04</v>
      </c>
      <c r="WA285" s="70">
        <f>SUMIF('Aceite Virgen'!$A$6:$A$257,"&gt;="&amp;$A285,'Aceite Virgen'!WA$6:WA$257)</f>
        <v>4.08</v>
      </c>
      <c r="WB285" s="4">
        <f>SUMIF('Aceite Virgen'!$A$6:$A$257,"&gt;="&amp;$A285,'Aceite Virgen'!WB$6:WB$257)</f>
        <v>14.04</v>
      </c>
      <c r="WC285" s="4">
        <f>SUMIF('Aceite Virgen'!$A$6:$A$257,"&gt;="&amp;$A285,'Aceite Virgen'!WC$6:WC$257)</f>
        <v>1.77</v>
      </c>
      <c r="WD285" s="4">
        <f>SUMIF('Aceite Virgen'!$A$6:$A$257,"&gt;="&amp;$A285,'Aceite Virgen'!WD$6:WD$257)</f>
        <v>0.44</v>
      </c>
      <c r="WH285" s="70">
        <f>SUMIF('Aceite Virgen'!$A$6:$A$257,"&gt;="&amp;$A285,'Aceite Virgen'!WH$6:WH$257)</f>
        <v>2.09</v>
      </c>
      <c r="WI285" s="4">
        <f>SUMIF('Aceite Virgen'!$A$6:$A$257,"&gt;="&amp;$A285,'Aceite Virgen'!WI$6:WI$257)</f>
        <v>8.2100000000000009</v>
      </c>
      <c r="WJ285" s="4">
        <f>SUMIF('Aceite Virgen'!$A$6:$A$257,"&gt;="&amp;$A285,'Aceite Virgen'!WJ$6:WJ$257)</f>
        <v>1.65</v>
      </c>
      <c r="WK285" s="4">
        <f>SUMIF('Aceite Virgen'!$A$6:$A$257,"&gt;="&amp;$A285,'Aceite Virgen'!WK$6:WK$257)</f>
        <v>0</v>
      </c>
      <c r="WO285" s="70">
        <f>SUMIF('Aceite Virgen'!$A$6:$A$257,"&gt;="&amp;$A285,'Aceite Virgen'!WO$6:WO$257)</f>
        <v>4.67</v>
      </c>
      <c r="WP285" s="4">
        <f>SUMIF('Aceite Virgen'!$A$6:$A$257,"&gt;="&amp;$A285,'Aceite Virgen'!WP$6:WP$257)</f>
        <v>13.71</v>
      </c>
      <c r="WQ285" s="4">
        <f>SUMIF('Aceite Virgen'!$A$6:$A$257,"&gt;="&amp;$A285,'Aceite Virgen'!WQ$6:WQ$257)</f>
        <v>2.3600000000000003</v>
      </c>
      <c r="WR285" s="4">
        <f>SUMIF('Aceite Virgen'!$A$6:$A$257,"&gt;="&amp;$A285,'Aceite Virgen'!WR$6:WR$257)</f>
        <v>0</v>
      </c>
      <c r="WV285" s="70">
        <f>SUMIF('Aceite Virgen'!$A$6:$A$257,"&gt;="&amp;$A285,'Aceite Virgen'!WV$6:WV$257)</f>
        <v>11.959999999999999</v>
      </c>
      <c r="WW285" s="4">
        <f>SUMIF('Aceite Virgen'!$A$6:$A$257,"&gt;="&amp;$A285,'Aceite Virgen'!WW$6:WW$257)</f>
        <v>26.950000000000003</v>
      </c>
      <c r="WX285" s="4">
        <f>SUMIF('Aceite Virgen'!$A$6:$A$257,"&gt;="&amp;$A285,'Aceite Virgen'!WX$6:WX$257)</f>
        <v>9.74</v>
      </c>
      <c r="WY285" s="4">
        <f>SUMIF('Aceite Virgen'!$A$6:$A$257,"&gt;="&amp;$A285,'Aceite Virgen'!WY$6:WY$257)</f>
        <v>4.3600000000000003</v>
      </c>
      <c r="XC285" s="70">
        <f>SUMIF('Aceite Virgen'!$A$6:$A$257,"&gt;="&amp;$A285,'Aceite Virgen'!XC$6:XC$257)</f>
        <v>5.41</v>
      </c>
      <c r="XD285" s="4">
        <f>SUMIF('Aceite Virgen'!$A$6:$A$257,"&gt;="&amp;$A285,'Aceite Virgen'!XD$6:XD$257)</f>
        <v>21.549999999999997</v>
      </c>
      <c r="XE285" s="4">
        <f>SUMIF('Aceite Virgen'!$A$6:$A$257,"&gt;="&amp;$A285,'Aceite Virgen'!XE$6:XE$257)</f>
        <v>1.05</v>
      </c>
      <c r="XF285" s="4">
        <f>SUMIF('Aceite Virgen'!$A$6:$A$257,"&gt;="&amp;$A285,'Aceite Virgen'!XF$6:XF$257)</f>
        <v>0</v>
      </c>
      <c r="XJ285" s="70">
        <f>SUMIF('Aceite Virgen'!$A$6:$A$257,"&gt;="&amp;$A285,'Aceite Virgen'!XJ$6:XJ$257)</f>
        <v>5.52</v>
      </c>
      <c r="XK285" s="4">
        <f>SUMIF('Aceite Virgen'!$A$6:$A$257,"&gt;="&amp;$A285,'Aceite Virgen'!XK$6:XK$257)</f>
        <v>12.93</v>
      </c>
      <c r="XL285" s="4">
        <f>SUMIF('Aceite Virgen'!$A$6:$A$257,"&gt;="&amp;$A285,'Aceite Virgen'!XL$6:XL$257)</f>
        <v>3.49</v>
      </c>
      <c r="XM285" s="4">
        <f>SUMIF('Aceite Virgen'!$A$6:$A$257,"&gt;="&amp;$A285,'Aceite Virgen'!XM$6:XM$257)</f>
        <v>1.24</v>
      </c>
      <c r="XQ285" s="70">
        <f>SUMIF('Aceite Virgen'!$A$6:$A$257,"&gt;="&amp;$A285,'Aceite Virgen'!XQ$6:XQ$257)</f>
        <v>1.5</v>
      </c>
      <c r="XR285" s="4">
        <f>SUMIF('Aceite Virgen'!$A$6:$A$257,"&gt;="&amp;$A285,'Aceite Virgen'!XR$6:XR$257)</f>
        <v>0.47</v>
      </c>
      <c r="XS285" s="4">
        <f>SUMIF('Aceite Virgen'!$A$6:$A$257,"&gt;="&amp;$A285,'Aceite Virgen'!XS$6:XS$257)</f>
        <v>0.54</v>
      </c>
      <c r="XT285" s="4">
        <f>SUMIF('Aceite Virgen'!$A$6:$A$257,"&gt;="&amp;$A285,'Aceite Virgen'!XT$6:XT$257)</f>
        <v>2.94</v>
      </c>
    </row>
    <row r="287" spans="1:644" x14ac:dyDescent="0.25">
      <c r="D287" s="1">
        <f>SUM(D262:D285)</f>
        <v>100.02000000000002</v>
      </c>
      <c r="E287" s="1">
        <f>SUM(E262:E285)</f>
        <v>100</v>
      </c>
      <c r="F287" s="1">
        <f>SUM(F262:F285)</f>
        <v>100.05</v>
      </c>
      <c r="G287" s="1">
        <f>SUM(G262:G285)</f>
        <v>100</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100.03999999999998</v>
      </c>
      <c r="BB287" s="1">
        <f>SUM(BB262:BB285)</f>
        <v>99.999999999999972</v>
      </c>
      <c r="BC287" s="1">
        <f>SUM(BC262:BC285)</f>
        <v>99.999999999999972</v>
      </c>
      <c r="BD287" s="1">
        <f>SUM(BD262:BD285)</f>
        <v>100.01</v>
      </c>
      <c r="BH287" s="1">
        <f>SUM(BH262:BH285)</f>
        <v>100</v>
      </c>
      <c r="BI287" s="1">
        <f>SUM(BI262:BI285)</f>
        <v>99.990000000000009</v>
      </c>
      <c r="BJ287" s="1">
        <f>SUM(BJ262:BJ285)</f>
        <v>99.999999999999986</v>
      </c>
      <c r="BK287" s="1">
        <f>SUM(BK262:BK285)</f>
        <v>99.999999999999986</v>
      </c>
      <c r="BO287" s="1">
        <f>SUM(BO262:BO285)</f>
        <v>99.999999999999986</v>
      </c>
      <c r="BP287" s="1">
        <f>SUM(BP262:BP285)</f>
        <v>100.00000000000001</v>
      </c>
      <c r="BQ287" s="1">
        <f>SUM(BQ262:BQ285)</f>
        <v>99.950000000000017</v>
      </c>
      <c r="BR287" s="1">
        <f>SUM(BR262:BR285)</f>
        <v>99.999999999999986</v>
      </c>
      <c r="BV287" s="1">
        <f>SUM(BV262:BV285)</f>
        <v>99.979999999999976</v>
      </c>
      <c r="BW287" s="1">
        <f>SUM(BW262:BW285)</f>
        <v>99.990000000000009</v>
      </c>
      <c r="BX287" s="1">
        <f>SUM(BX262:BX285)</f>
        <v>99.97</v>
      </c>
      <c r="BY287" s="1">
        <f>SUM(BY262:BY285)</f>
        <v>99.999999999999986</v>
      </c>
      <c r="CC287" s="1">
        <f>SUM(CC262:CC285)</f>
        <v>100.02</v>
      </c>
      <c r="CD287" s="1">
        <f>SUM(CD262:CD285)</f>
        <v>99.97999999999999</v>
      </c>
      <c r="CE287" s="1">
        <f>SUM(CE262:CE285)</f>
        <v>99.999999999999957</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100.02000000000001</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100.00000000000003</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100.00999999999998</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99.999999999999986</v>
      </c>
      <c r="OG287" s="32">
        <f>SUM(OG262:OG285)</f>
        <v>99.990000000000023</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v>
      </c>
      <c r="QK287" s="32">
        <f>SUM(QK262:QK285)</f>
        <v>100.01999999999998</v>
      </c>
      <c r="QL287" s="32">
        <f>SUM(QL262:QL285)</f>
        <v>100.00000000000001</v>
      </c>
      <c r="QM287" s="32">
        <f>SUM(QM262:QM285)</f>
        <v>100.00000000000003</v>
      </c>
      <c r="QQ287" s="32">
        <f>SUM(QQ262:QQ285)</f>
        <v>100</v>
      </c>
      <c r="QR287" s="32">
        <f>SUM(QR262:QR285)</f>
        <v>100.01</v>
      </c>
      <c r="QS287" s="32">
        <f>SUM(QS262:QS285)</f>
        <v>100.03</v>
      </c>
      <c r="QT287" s="32">
        <f>SUM(QT262:QT285)</f>
        <v>100.00999999999999</v>
      </c>
      <c r="QX287" s="32">
        <f>SUM(QX262:QX285)</f>
        <v>99.99</v>
      </c>
      <c r="QY287" s="32">
        <f>SUM(QY262:QY285)</f>
        <v>100.02000000000001</v>
      </c>
      <c r="QZ287" s="32">
        <f>SUM(QZ262:QZ285)</f>
        <v>99.999999999999986</v>
      </c>
      <c r="RA287" s="32">
        <f>SUM(RA262:RA285)</f>
        <v>100.00000000000003</v>
      </c>
      <c r="RE287" s="32">
        <f>SUM(RE262:RE285)</f>
        <v>99.98</v>
      </c>
      <c r="RF287" s="32">
        <f>SUM(RF262:RF285)</f>
        <v>99.980000000000018</v>
      </c>
      <c r="RG287" s="32">
        <f>SUM(RG262:RG285)</f>
        <v>100</v>
      </c>
      <c r="RH287" s="32">
        <f>SUM(RH262:RH285)</f>
        <v>99.990000000000009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100.01</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100.02000000000001</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100.02999999999999</v>
      </c>
      <c r="TE287" s="32">
        <f>SUM(TE262:TE285)</f>
        <v>100.02</v>
      </c>
      <c r="TI287" s="32">
        <f>SUM(TI262:TI285)</f>
        <v>99.97999999999999</v>
      </c>
      <c r="TJ287" s="32">
        <f>SUM(TJ262:TJ285)</f>
        <v>99.989999999999981</v>
      </c>
      <c r="TK287" s="32">
        <f>SUM(TK262:TK285)</f>
        <v>100.01000000000002</v>
      </c>
      <c r="TL287" s="32">
        <f>SUM(TL262:TL285)</f>
        <v>99.990000000000009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99.98</v>
      </c>
      <c r="UT287" s="32">
        <f>SUM(UT262:UT285)</f>
        <v>99.98</v>
      </c>
      <c r="UU287" s="32">
        <f>SUM(UU262:UU285)</f>
        <v>100</v>
      </c>
      <c r="UY287" s="32">
        <f>SUM(UY262:UY285)</f>
        <v>100.02</v>
      </c>
      <c r="UZ287" s="32">
        <f>SUM(UZ262:UZ285)</f>
        <v>100.01</v>
      </c>
      <c r="VA287" s="32">
        <f>SUM(VA262:VA285)</f>
        <v>99.999999999999986</v>
      </c>
      <c r="VB287" s="32">
        <f>SUM(VB262:VB285)</f>
        <v>100</v>
      </c>
      <c r="VF287" s="32">
        <f>SUM(VF262:VF285)</f>
        <v>99.990000000000009</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100.00999999999999</v>
      </c>
      <c r="WC287" s="32">
        <f>SUM(WC262:WC285)</f>
        <v>99.98</v>
      </c>
      <c r="WD287" s="32">
        <f>SUM(WD262:WD285)</f>
        <v>100.02</v>
      </c>
      <c r="WH287" s="32">
        <f>SUM(WH262:WH285)</f>
        <v>100</v>
      </c>
      <c r="WI287" s="32">
        <f>SUM(WI262:WI285)</f>
        <v>100.03</v>
      </c>
      <c r="WJ287" s="32">
        <f>SUM(WJ262:WJ285)</f>
        <v>100.02</v>
      </c>
      <c r="WK287" s="32">
        <f>SUM(WK262:WK285)</f>
        <v>99.990000000000009</v>
      </c>
      <c r="WO287" s="32">
        <f>SUM(WO262:WO285)</f>
        <v>99.99</v>
      </c>
      <c r="WP287" s="32">
        <f>SUM(WP262:WP285)</f>
        <v>99.990000000000009</v>
      </c>
      <c r="WQ287" s="32">
        <f>SUM(WQ262:WQ285)</f>
        <v>99.98</v>
      </c>
      <c r="WR287" s="32">
        <f>SUM(WR262:WR285)</f>
        <v>100.00000000000001</v>
      </c>
      <c r="WV287" s="32">
        <f>SUM(WV262:WV285)</f>
        <v>99.96</v>
      </c>
      <c r="WW287" s="32">
        <f>SUM(WW262:WW285)</f>
        <v>100.00000000000003</v>
      </c>
      <c r="WX287" s="32">
        <f>SUM(WX262:WX285)</f>
        <v>99.99</v>
      </c>
      <c r="WY287" s="32">
        <f>SUM(WY262:WY285)</f>
        <v>100.00000000000001</v>
      </c>
      <c r="XC287" s="32">
        <f>SUM(XC262:XC285)</f>
        <v>100.01</v>
      </c>
      <c r="XD287" s="32">
        <f>SUM(XD262:XD285)</f>
        <v>100</v>
      </c>
      <c r="XE287" s="32">
        <f>SUM(XE262:XE285)</f>
        <v>100.02000000000002</v>
      </c>
      <c r="XF287" s="32">
        <f>SUM(XF262:XF285)</f>
        <v>99.99</v>
      </c>
      <c r="XJ287" s="32">
        <f>SUM(XJ262:XJ285)</f>
        <v>100.01999999999998</v>
      </c>
      <c r="XK287" s="32">
        <f>SUM(XK262:XK285)</f>
        <v>99.97</v>
      </c>
      <c r="XL287" s="32">
        <f>SUM(XL262:XL285)</f>
        <v>99.999999999999986</v>
      </c>
      <c r="XM287" s="32">
        <f>SUM(XM262:XM285)</f>
        <v>99.98</v>
      </c>
      <c r="XQ287" s="32">
        <f>SUM(XQ262:XQ285)</f>
        <v>99.969999999999985</v>
      </c>
      <c r="XR287" s="32">
        <f>SUM(XR262:XR285)</f>
        <v>100</v>
      </c>
      <c r="XS287" s="32">
        <f>SUM(XS262:XS285)</f>
        <v>100.01</v>
      </c>
      <c r="XT287" s="32">
        <f>SUM(XT262:XT285)</f>
        <v>99.989999999999981</v>
      </c>
    </row>
  </sheetData>
  <mergeCells count="1">
    <mergeCell ref="A260:B260"/>
  </mergeCells>
  <conditionalFormatting sqref="D287:G287">
    <cfRule type="cellIs" dxfId="488" priority="213" operator="lessThan">
      <formula>99.8</formula>
    </cfRule>
    <cfRule type="cellIs" dxfId="487" priority="212" operator="greaterThan">
      <formula>99.8</formula>
    </cfRule>
    <cfRule type="cellIs" dxfId="486" priority="211" operator="greaterThan">
      <formula>100.1</formula>
    </cfRule>
  </conditionalFormatting>
  <conditionalFormatting sqref="K287:N287">
    <cfRule type="cellIs" dxfId="485" priority="215" operator="greaterThan">
      <formula>99.8</formula>
    </cfRule>
    <cfRule type="cellIs" dxfId="484" priority="216" operator="lessThan">
      <formula>99.8</formula>
    </cfRule>
    <cfRule type="cellIs" dxfId="483" priority="214" operator="greaterThan">
      <formula>100.1</formula>
    </cfRule>
  </conditionalFormatting>
  <conditionalFormatting sqref="R287:U287">
    <cfRule type="cellIs" dxfId="482" priority="217" operator="greaterThan">
      <formula>100.1</formula>
    </cfRule>
    <cfRule type="cellIs" dxfId="481" priority="218" operator="greaterThan">
      <formula>99.8</formula>
    </cfRule>
    <cfRule type="cellIs" dxfId="480" priority="219" operator="lessThan">
      <formula>99.8</formula>
    </cfRule>
  </conditionalFormatting>
  <conditionalFormatting sqref="Y287:AB287">
    <cfRule type="cellIs" dxfId="479" priority="222" operator="lessThan">
      <formula>99.8</formula>
    </cfRule>
    <cfRule type="cellIs" dxfId="478" priority="221" operator="greaterThan">
      <formula>99.8</formula>
    </cfRule>
    <cfRule type="cellIs" dxfId="477" priority="220" operator="greaterThan">
      <formula>100.1</formula>
    </cfRule>
  </conditionalFormatting>
  <conditionalFormatting sqref="AF287:AI287">
    <cfRule type="cellIs" dxfId="476" priority="223" operator="greaterThan">
      <formula>100.1</formula>
    </cfRule>
    <cfRule type="cellIs" dxfId="475" priority="225" operator="lessThan">
      <formula>99.8</formula>
    </cfRule>
    <cfRule type="cellIs" dxfId="474" priority="224" operator="greaterThan">
      <formula>99.8</formula>
    </cfRule>
  </conditionalFormatting>
  <conditionalFormatting sqref="AM287:AP287">
    <cfRule type="cellIs" dxfId="473" priority="228" operator="lessThan">
      <formula>99.8</formula>
    </cfRule>
    <cfRule type="cellIs" dxfId="472" priority="226" operator="greaterThan">
      <formula>100.1</formula>
    </cfRule>
    <cfRule type="cellIs" dxfId="471" priority="227" operator="greaterThan">
      <formula>99.8</formula>
    </cfRule>
  </conditionalFormatting>
  <conditionalFormatting sqref="AT287:AW287">
    <cfRule type="cellIs" dxfId="470" priority="231" operator="lessThan">
      <formula>99.8</formula>
    </cfRule>
    <cfRule type="cellIs" dxfId="469" priority="230" operator="greaterThan">
      <formula>99.8</formula>
    </cfRule>
    <cfRule type="cellIs" dxfId="468" priority="229" operator="greaterThan">
      <formula>100.1</formula>
    </cfRule>
  </conditionalFormatting>
  <conditionalFormatting sqref="BA287:BD287">
    <cfRule type="cellIs" dxfId="467" priority="242" operator="greaterThan">
      <formula>99.8</formula>
    </cfRule>
    <cfRule type="cellIs" dxfId="466" priority="241" operator="greaterThan">
      <formula>100.1</formula>
    </cfRule>
    <cfRule type="cellIs" dxfId="465" priority="243" operator="lessThan">
      <formula>99.8</formula>
    </cfRule>
  </conditionalFormatting>
  <conditionalFormatting sqref="BH287:BK287">
    <cfRule type="cellIs" dxfId="464" priority="239" operator="greaterThan">
      <formula>99.8</formula>
    </cfRule>
    <cfRule type="cellIs" dxfId="463" priority="238" operator="greaterThan">
      <formula>100.1</formula>
    </cfRule>
    <cfRule type="cellIs" dxfId="462" priority="240" operator="lessThan">
      <formula>99.8</formula>
    </cfRule>
  </conditionalFormatting>
  <conditionalFormatting sqref="BO287:BR287">
    <cfRule type="cellIs" dxfId="461" priority="236" operator="greaterThan">
      <formula>99.8</formula>
    </cfRule>
    <cfRule type="cellIs" dxfId="460" priority="237" operator="lessThan">
      <formula>99.8</formula>
    </cfRule>
    <cfRule type="cellIs" dxfId="459" priority="235" operator="greaterThan">
      <formula>100.1</formula>
    </cfRule>
  </conditionalFormatting>
  <conditionalFormatting sqref="BV287:BY287">
    <cfRule type="cellIs" dxfId="458" priority="232" operator="greaterThan">
      <formula>100.1</formula>
    </cfRule>
    <cfRule type="cellIs" dxfId="457" priority="233" operator="greaterThan">
      <formula>99.8</formula>
    </cfRule>
    <cfRule type="cellIs" dxfId="456" priority="234" operator="lessThan">
      <formula>99.8</formula>
    </cfRule>
  </conditionalFormatting>
  <conditionalFormatting sqref="CC287:CF287">
    <cfRule type="cellIs" dxfId="455" priority="210" operator="lessThan">
      <formula>99.8</formula>
    </cfRule>
    <cfRule type="cellIs" dxfId="454" priority="209" operator="greaterThan">
      <formula>99.8</formula>
    </cfRule>
    <cfRule type="cellIs" dxfId="453" priority="208" operator="greaterThan">
      <formula>100.1</formula>
    </cfRule>
  </conditionalFormatting>
  <conditionalFormatting sqref="CJ287:CM287">
    <cfRule type="cellIs" dxfId="452" priority="207" operator="lessThan">
      <formula>99.8</formula>
    </cfRule>
    <cfRule type="cellIs" dxfId="451" priority="206" operator="greaterThan">
      <formula>99.8</formula>
    </cfRule>
    <cfRule type="cellIs" dxfId="450" priority="205" operator="greaterThan">
      <formula>100.1</formula>
    </cfRule>
  </conditionalFormatting>
  <conditionalFormatting sqref="CQ287:CT287">
    <cfRule type="cellIs" dxfId="449" priority="204" operator="lessThan">
      <formula>99.8</formula>
    </cfRule>
    <cfRule type="cellIs" dxfId="448" priority="203" operator="greaterThan">
      <formula>99.8</formula>
    </cfRule>
    <cfRule type="cellIs" dxfId="447" priority="202" operator="greaterThan">
      <formula>100.1</formula>
    </cfRule>
  </conditionalFormatting>
  <conditionalFormatting sqref="CX287:DA287">
    <cfRule type="cellIs" dxfId="446" priority="201" operator="lessThan">
      <formula>99.8</formula>
    </cfRule>
    <cfRule type="cellIs" dxfId="445" priority="200" operator="greaterThan">
      <formula>99.8</formula>
    </cfRule>
    <cfRule type="cellIs" dxfId="444" priority="199" operator="greaterThan">
      <formula>100.1</formula>
    </cfRule>
  </conditionalFormatting>
  <conditionalFormatting sqref="DE287:DH287">
    <cfRule type="cellIs" dxfId="443" priority="198" operator="lessThan">
      <formula>99.8</formula>
    </cfRule>
    <cfRule type="cellIs" dxfId="442" priority="197" operator="greaterThan">
      <formula>99.8</formula>
    </cfRule>
    <cfRule type="cellIs" dxfId="441" priority="196" operator="greaterThan">
      <formula>100.1</formula>
    </cfRule>
  </conditionalFormatting>
  <conditionalFormatting sqref="DL287:DO287">
    <cfRule type="cellIs" dxfId="440" priority="195" operator="lessThan">
      <formula>99.8</formula>
    </cfRule>
    <cfRule type="cellIs" dxfId="439" priority="194" operator="greaterThan">
      <formula>99.8</formula>
    </cfRule>
    <cfRule type="cellIs" dxfId="438" priority="193" operator="greaterThan">
      <formula>100.1</formula>
    </cfRule>
  </conditionalFormatting>
  <conditionalFormatting sqref="DS287:DV287">
    <cfRule type="cellIs" dxfId="437" priority="192" operator="lessThan">
      <formula>99.8</formula>
    </cfRule>
    <cfRule type="cellIs" dxfId="436" priority="191" operator="greaterThan">
      <formula>99.8</formula>
    </cfRule>
    <cfRule type="cellIs" dxfId="435" priority="190" operator="greaterThan">
      <formula>100.1</formula>
    </cfRule>
  </conditionalFormatting>
  <conditionalFormatting sqref="DZ287:EC287">
    <cfRule type="cellIs" dxfId="434" priority="187" operator="greaterThan">
      <formula>100.1</formula>
    </cfRule>
    <cfRule type="cellIs" dxfId="433" priority="189" operator="lessThan">
      <formula>99.8</formula>
    </cfRule>
    <cfRule type="cellIs" dxfId="432" priority="188" operator="greaterThan">
      <formula>99.8</formula>
    </cfRule>
  </conditionalFormatting>
  <conditionalFormatting sqref="EG287:EJ287">
    <cfRule type="cellIs" dxfId="431" priority="186" operator="lessThan">
      <formula>99.8</formula>
    </cfRule>
    <cfRule type="cellIs" dxfId="430" priority="185" operator="greaterThan">
      <formula>99.8</formula>
    </cfRule>
    <cfRule type="cellIs" dxfId="429" priority="184" operator="greaterThan">
      <formula>100.1</formula>
    </cfRule>
  </conditionalFormatting>
  <conditionalFormatting sqref="EN287:EQ287">
    <cfRule type="cellIs" dxfId="428" priority="183" operator="lessThan">
      <formula>99.8</formula>
    </cfRule>
    <cfRule type="cellIs" dxfId="427" priority="182" operator="greaterThan">
      <formula>99.8</formula>
    </cfRule>
    <cfRule type="cellIs" dxfId="426" priority="181" operator="greaterThan">
      <formula>100.1</formula>
    </cfRule>
  </conditionalFormatting>
  <conditionalFormatting sqref="EU287:EX287">
    <cfRule type="cellIs" dxfId="425" priority="180" operator="lessThan">
      <formula>99.8</formula>
    </cfRule>
    <cfRule type="cellIs" dxfId="424" priority="179" operator="greaterThan">
      <formula>99.8</formula>
    </cfRule>
    <cfRule type="cellIs" dxfId="423" priority="178" operator="greaterThan">
      <formula>100.1</formula>
    </cfRule>
  </conditionalFormatting>
  <conditionalFormatting sqref="FB287:FE287">
    <cfRule type="cellIs" dxfId="422" priority="177" operator="lessThan">
      <formula>99.8</formula>
    </cfRule>
    <cfRule type="cellIs" dxfId="421" priority="176" operator="greaterThan">
      <formula>99.8</formula>
    </cfRule>
    <cfRule type="cellIs" dxfId="420" priority="175" operator="greaterThan">
      <formula>100.1</formula>
    </cfRule>
  </conditionalFormatting>
  <conditionalFormatting sqref="FI287:FL287">
    <cfRule type="cellIs" dxfId="419" priority="174" operator="lessThan">
      <formula>99.8</formula>
    </cfRule>
    <cfRule type="cellIs" dxfId="418" priority="173" operator="greaterThan">
      <formula>99.8</formula>
    </cfRule>
    <cfRule type="cellIs" dxfId="417" priority="172" operator="greaterThan">
      <formula>100.1</formula>
    </cfRule>
  </conditionalFormatting>
  <conditionalFormatting sqref="FP287:FS287">
    <cfRule type="cellIs" dxfId="416" priority="171" operator="lessThan">
      <formula>99.8</formula>
    </cfRule>
    <cfRule type="cellIs" dxfId="415" priority="170" operator="greaterThan">
      <formula>99.8</formula>
    </cfRule>
    <cfRule type="cellIs" dxfId="414" priority="169" operator="greaterThan">
      <formula>100.1</formula>
    </cfRule>
  </conditionalFormatting>
  <conditionalFormatting sqref="FW287:FZ287">
    <cfRule type="cellIs" dxfId="413" priority="168" operator="lessThan">
      <formula>99.8</formula>
    </cfRule>
    <cfRule type="cellIs" dxfId="412" priority="167" operator="greaterThan">
      <formula>99.8</formula>
    </cfRule>
    <cfRule type="cellIs" dxfId="411" priority="166" operator="greaterThan">
      <formula>100.1</formula>
    </cfRule>
  </conditionalFormatting>
  <conditionalFormatting sqref="GD287:GG287">
    <cfRule type="cellIs" dxfId="410" priority="165" operator="lessThan">
      <formula>99.8</formula>
    </cfRule>
    <cfRule type="cellIs" dxfId="409" priority="164" operator="greaterThan">
      <formula>99.8</formula>
    </cfRule>
    <cfRule type="cellIs" dxfId="408" priority="163" operator="greaterThan">
      <formula>100.1</formula>
    </cfRule>
  </conditionalFormatting>
  <conditionalFormatting sqref="GK287:GN287">
    <cfRule type="cellIs" dxfId="407" priority="162" operator="lessThan">
      <formula>99.8</formula>
    </cfRule>
    <cfRule type="cellIs" dxfId="406" priority="161" operator="greaterThan">
      <formula>99.8</formula>
    </cfRule>
    <cfRule type="cellIs" dxfId="405" priority="160" operator="greaterThan">
      <formula>100.1</formula>
    </cfRule>
  </conditionalFormatting>
  <conditionalFormatting sqref="GR287:GU287">
    <cfRule type="cellIs" dxfId="404" priority="159" operator="lessThan">
      <formula>99.8</formula>
    </cfRule>
    <cfRule type="cellIs" dxfId="403" priority="158" operator="greaterThan">
      <formula>99.8</formula>
    </cfRule>
    <cfRule type="cellIs" dxfId="402" priority="157" operator="greaterThan">
      <formula>100.1</formula>
    </cfRule>
  </conditionalFormatting>
  <conditionalFormatting sqref="GY287:HB287">
    <cfRule type="cellIs" dxfId="401" priority="156" operator="lessThan">
      <formula>99.8</formula>
    </cfRule>
    <cfRule type="cellIs" dxfId="400" priority="155" operator="greaterThan">
      <formula>99.8</formula>
    </cfRule>
    <cfRule type="cellIs" dxfId="399" priority="154" operator="greaterThan">
      <formula>100.1</formula>
    </cfRule>
  </conditionalFormatting>
  <conditionalFormatting sqref="HF287:HI287">
    <cfRule type="cellIs" dxfId="398" priority="153" operator="lessThan">
      <formula>99.8</formula>
    </cfRule>
    <cfRule type="cellIs" dxfId="397" priority="152" operator="greaterThan">
      <formula>99.8</formula>
    </cfRule>
    <cfRule type="cellIs" dxfId="396" priority="151" operator="greaterThan">
      <formula>100.1</formula>
    </cfRule>
  </conditionalFormatting>
  <conditionalFormatting sqref="HM287:HP287">
    <cfRule type="cellIs" dxfId="395" priority="150" operator="lessThan">
      <formula>99.8</formula>
    </cfRule>
    <cfRule type="cellIs" dxfId="394" priority="149" operator="greaterThan">
      <formula>99.8</formula>
    </cfRule>
    <cfRule type="cellIs" dxfId="393" priority="148" operator="greaterThan">
      <formula>100.1</formula>
    </cfRule>
  </conditionalFormatting>
  <conditionalFormatting sqref="HT287:IR287">
    <cfRule type="cellIs" dxfId="392" priority="147" operator="lessThan">
      <formula>99.8</formula>
    </cfRule>
    <cfRule type="cellIs" dxfId="391" priority="146" operator="greaterThan">
      <formula>99.8</formula>
    </cfRule>
    <cfRule type="cellIs" dxfId="390" priority="145" operator="greaterThan">
      <formula>100.1</formula>
    </cfRule>
  </conditionalFormatting>
  <conditionalFormatting sqref="IU287:IY287">
    <cfRule type="cellIs" dxfId="389" priority="144" operator="lessThan">
      <formula>99.8</formula>
    </cfRule>
    <cfRule type="cellIs" dxfId="388" priority="143" operator="greaterThan">
      <formula>99.8</formula>
    </cfRule>
    <cfRule type="cellIs" dxfId="387" priority="142" operator="greaterThan">
      <formula>100.1</formula>
    </cfRule>
  </conditionalFormatting>
  <conditionalFormatting sqref="JC287:JF287">
    <cfRule type="cellIs" dxfId="386" priority="141" operator="lessThan">
      <formula>99.8</formula>
    </cfRule>
    <cfRule type="cellIs" dxfId="385" priority="140" operator="greaterThan">
      <formula>99.8</formula>
    </cfRule>
    <cfRule type="cellIs" dxfId="384" priority="139" operator="greaterThan">
      <formula>100.1</formula>
    </cfRule>
  </conditionalFormatting>
  <conditionalFormatting sqref="JJ287:JM287">
    <cfRule type="cellIs" dxfId="383" priority="138" operator="lessThan">
      <formula>99.8</formula>
    </cfRule>
    <cfRule type="cellIs" dxfId="382" priority="137" operator="greaterThan">
      <formula>99.8</formula>
    </cfRule>
    <cfRule type="cellIs" dxfId="381" priority="136" operator="greaterThan">
      <formula>100.1</formula>
    </cfRule>
  </conditionalFormatting>
  <conditionalFormatting sqref="JQ287:JT287">
    <cfRule type="cellIs" dxfId="380" priority="135" operator="lessThan">
      <formula>99.8</formula>
    </cfRule>
    <cfRule type="cellIs" dxfId="379" priority="134" operator="greaterThan">
      <formula>99.8</formula>
    </cfRule>
    <cfRule type="cellIs" dxfId="378" priority="133" operator="greaterThan">
      <formula>100.1</formula>
    </cfRule>
  </conditionalFormatting>
  <conditionalFormatting sqref="JX287:KA287">
    <cfRule type="cellIs" dxfId="377" priority="132" operator="lessThan">
      <formula>99.8</formula>
    </cfRule>
    <cfRule type="cellIs" dxfId="376" priority="131" operator="greaterThan">
      <formula>99.8</formula>
    </cfRule>
    <cfRule type="cellIs" dxfId="375" priority="130" operator="greaterThan">
      <formula>100.1</formula>
    </cfRule>
  </conditionalFormatting>
  <conditionalFormatting sqref="KE287:KH287">
    <cfRule type="cellIs" dxfId="374" priority="129" operator="lessThan">
      <formula>99.8</formula>
    </cfRule>
    <cfRule type="cellIs" dxfId="373" priority="128" operator="greaterThan">
      <formula>99.8</formula>
    </cfRule>
    <cfRule type="cellIs" dxfId="372" priority="127" operator="greaterThan">
      <formula>100.1</formula>
    </cfRule>
  </conditionalFormatting>
  <conditionalFormatting sqref="KL287:KO287">
    <cfRule type="cellIs" dxfId="371" priority="126" operator="lessThan">
      <formula>99.8</formula>
    </cfRule>
    <cfRule type="cellIs" dxfId="370" priority="125" operator="greaterThan">
      <formula>99.8</formula>
    </cfRule>
    <cfRule type="cellIs" dxfId="369" priority="124" operator="greaterThan">
      <formula>100.1</formula>
    </cfRule>
  </conditionalFormatting>
  <conditionalFormatting sqref="KS287:KV287">
    <cfRule type="cellIs" dxfId="368" priority="121" operator="greaterThan">
      <formula>100.1</formula>
    </cfRule>
    <cfRule type="cellIs" dxfId="367" priority="122" operator="greaterThan">
      <formula>99.8</formula>
    </cfRule>
    <cfRule type="cellIs" dxfId="366" priority="123" operator="lessThan">
      <formula>99.8</formula>
    </cfRule>
  </conditionalFormatting>
  <conditionalFormatting sqref="KZ287:LC287">
    <cfRule type="cellIs" dxfId="365" priority="120" operator="lessThan">
      <formula>99.8</formula>
    </cfRule>
    <cfRule type="cellIs" dxfId="364" priority="119" operator="greaterThan">
      <formula>99.8</formula>
    </cfRule>
    <cfRule type="cellIs" dxfId="363" priority="118" operator="greaterThan">
      <formula>100.1</formula>
    </cfRule>
  </conditionalFormatting>
  <conditionalFormatting sqref="LG287:LJ287">
    <cfRule type="cellIs" dxfId="362" priority="117" operator="lessThan">
      <formula>99.8</formula>
    </cfRule>
    <cfRule type="cellIs" dxfId="361" priority="116" operator="greaterThan">
      <formula>99.8</formula>
    </cfRule>
    <cfRule type="cellIs" dxfId="360" priority="115" operator="greaterThan">
      <formula>100.1</formula>
    </cfRule>
  </conditionalFormatting>
  <conditionalFormatting sqref="LN287:LQ287">
    <cfRule type="cellIs" dxfId="359" priority="114" operator="lessThan">
      <formula>99.8</formula>
    </cfRule>
    <cfRule type="cellIs" dxfId="358" priority="113" operator="greaterThan">
      <formula>99.8</formula>
    </cfRule>
    <cfRule type="cellIs" dxfId="357" priority="112" operator="greaterThan">
      <formula>100.1</formula>
    </cfRule>
  </conditionalFormatting>
  <conditionalFormatting sqref="LU287:LX287">
    <cfRule type="cellIs" dxfId="356" priority="111" operator="lessThan">
      <formula>99.8</formula>
    </cfRule>
    <cfRule type="cellIs" dxfId="355" priority="110" operator="greaterThan">
      <formula>99.8</formula>
    </cfRule>
    <cfRule type="cellIs" dxfId="354" priority="109" operator="greaterThan">
      <formula>100.1</formula>
    </cfRule>
  </conditionalFormatting>
  <conditionalFormatting sqref="MB287:ME287">
    <cfRule type="cellIs" dxfId="353" priority="108" operator="lessThan">
      <formula>99.8</formula>
    </cfRule>
    <cfRule type="cellIs" dxfId="352" priority="107" operator="greaterThan">
      <formula>99.8</formula>
    </cfRule>
    <cfRule type="cellIs" dxfId="351" priority="106" operator="greaterThan">
      <formula>100.1</formula>
    </cfRule>
  </conditionalFormatting>
  <conditionalFormatting sqref="MI287:ML287">
    <cfRule type="cellIs" dxfId="350" priority="105" operator="lessThan">
      <formula>99.8</formula>
    </cfRule>
    <cfRule type="cellIs" dxfId="349" priority="104" operator="greaterThan">
      <formula>99.8</formula>
    </cfRule>
    <cfRule type="cellIs" dxfId="348" priority="103" operator="greaterThan">
      <formula>100.1</formula>
    </cfRule>
  </conditionalFormatting>
  <conditionalFormatting sqref="MP287:MS287">
    <cfRule type="cellIs" dxfId="347" priority="102" operator="lessThan">
      <formula>99.8</formula>
    </cfRule>
    <cfRule type="cellIs" dxfId="346" priority="101" operator="greaterThan">
      <formula>99.8</formula>
    </cfRule>
    <cfRule type="cellIs" dxfId="345" priority="100" operator="greaterThan">
      <formula>100.1</formula>
    </cfRule>
  </conditionalFormatting>
  <conditionalFormatting sqref="MW287:MZ287">
    <cfRule type="cellIs" dxfId="344" priority="99" operator="lessThan">
      <formula>99.8</formula>
    </cfRule>
    <cfRule type="cellIs" dxfId="343" priority="98" operator="greaterThan">
      <formula>99.8</formula>
    </cfRule>
    <cfRule type="cellIs" dxfId="342" priority="97" operator="greaterThan">
      <formula>100.1</formula>
    </cfRule>
  </conditionalFormatting>
  <conditionalFormatting sqref="ND287:NG287">
    <cfRule type="cellIs" dxfId="341" priority="96" operator="lessThan">
      <formula>99.8</formula>
    </cfRule>
    <cfRule type="cellIs" dxfId="340" priority="95" operator="greaterThan">
      <formula>99.8</formula>
    </cfRule>
    <cfRule type="cellIs" dxfId="339" priority="94" operator="greaterThan">
      <formula>100.1</formula>
    </cfRule>
  </conditionalFormatting>
  <conditionalFormatting sqref="NK287:NN287">
    <cfRule type="cellIs" dxfId="338" priority="93" operator="lessThan">
      <formula>99.8</formula>
    </cfRule>
    <cfRule type="cellIs" dxfId="337" priority="92" operator="greaterThan">
      <formula>99.8</formula>
    </cfRule>
    <cfRule type="cellIs" dxfId="336" priority="91" operator="greaterThan">
      <formula>100.1</formula>
    </cfRule>
  </conditionalFormatting>
  <conditionalFormatting sqref="NR287:NU287">
    <cfRule type="cellIs" dxfId="335" priority="90" operator="lessThan">
      <formula>99.8</formula>
    </cfRule>
    <cfRule type="cellIs" dxfId="334" priority="89" operator="greaterThan">
      <formula>99.8</formula>
    </cfRule>
    <cfRule type="cellIs" dxfId="333" priority="88" operator="greaterThan">
      <formula>100.1</formula>
    </cfRule>
  </conditionalFormatting>
  <conditionalFormatting sqref="NY287:OB287">
    <cfRule type="cellIs" dxfId="332" priority="87" operator="lessThan">
      <formula>99.8</formula>
    </cfRule>
    <cfRule type="cellIs" dxfId="331" priority="86" operator="greaterThan">
      <formula>99.8</formula>
    </cfRule>
    <cfRule type="cellIs" dxfId="330" priority="85" operator="greaterThan">
      <formula>100.1</formula>
    </cfRule>
  </conditionalFormatting>
  <conditionalFormatting sqref="OF287:OI287">
    <cfRule type="cellIs" dxfId="329" priority="84" operator="lessThan">
      <formula>99.8</formula>
    </cfRule>
    <cfRule type="cellIs" dxfId="328" priority="83" operator="greaterThan">
      <formula>99.8</formula>
    </cfRule>
    <cfRule type="cellIs" dxfId="327" priority="82" operator="greaterThan">
      <formula>100.1</formula>
    </cfRule>
  </conditionalFormatting>
  <conditionalFormatting sqref="OM287:OP287">
    <cfRule type="cellIs" dxfId="326" priority="81" operator="lessThan">
      <formula>99.8</formula>
    </cfRule>
    <cfRule type="cellIs" dxfId="325" priority="80" operator="greaterThan">
      <formula>99.8</formula>
    </cfRule>
    <cfRule type="cellIs" dxfId="324" priority="79" operator="greaterThan">
      <formula>100.1</formula>
    </cfRule>
  </conditionalFormatting>
  <conditionalFormatting sqref="OT287:OW287">
    <cfRule type="cellIs" dxfId="323" priority="78" operator="lessThan">
      <formula>99.8</formula>
    </cfRule>
    <cfRule type="cellIs" dxfId="322" priority="77" operator="greaterThan">
      <formula>99.8</formula>
    </cfRule>
    <cfRule type="cellIs" dxfId="321" priority="76" operator="greaterThan">
      <formula>100.1</formula>
    </cfRule>
  </conditionalFormatting>
  <conditionalFormatting sqref="PA287:PD287">
    <cfRule type="cellIs" dxfId="320" priority="75" operator="lessThan">
      <formula>99.8</formula>
    </cfRule>
    <cfRule type="cellIs" dxfId="319" priority="74" operator="greaterThan">
      <formula>99.8</formula>
    </cfRule>
    <cfRule type="cellIs" dxfId="318" priority="73" operator="greaterThan">
      <formula>100.1</formula>
    </cfRule>
  </conditionalFormatting>
  <conditionalFormatting sqref="PH287:PK287">
    <cfRule type="cellIs" dxfId="317" priority="72" operator="lessThan">
      <formula>99.8</formula>
    </cfRule>
    <cfRule type="cellIs" dxfId="316" priority="71" operator="greaterThan">
      <formula>99.8</formula>
    </cfRule>
    <cfRule type="cellIs" dxfId="315" priority="70" operator="greaterThan">
      <formula>100.1</formula>
    </cfRule>
  </conditionalFormatting>
  <conditionalFormatting sqref="PO287:PR287">
    <cfRule type="cellIs" dxfId="314" priority="69" operator="lessThan">
      <formula>99.8</formula>
    </cfRule>
    <cfRule type="cellIs" dxfId="313" priority="68" operator="greaterThan">
      <formula>99.8</formula>
    </cfRule>
    <cfRule type="cellIs" dxfId="312" priority="67" operator="greaterThan">
      <formula>100.1</formula>
    </cfRule>
  </conditionalFormatting>
  <conditionalFormatting sqref="PV287:PY287">
    <cfRule type="cellIs" dxfId="311" priority="66" operator="lessThan">
      <formula>99.8</formula>
    </cfRule>
    <cfRule type="cellIs" dxfId="310" priority="65" operator="greaterThan">
      <formula>99.8</formula>
    </cfRule>
    <cfRule type="cellIs" dxfId="309" priority="64" operator="greaterThan">
      <formula>100.1</formula>
    </cfRule>
  </conditionalFormatting>
  <conditionalFormatting sqref="QC287:QF287">
    <cfRule type="cellIs" dxfId="308" priority="63" operator="lessThan">
      <formula>99.8</formula>
    </cfRule>
    <cfRule type="cellIs" dxfId="307" priority="62" operator="greaterThan">
      <formula>99.8</formula>
    </cfRule>
    <cfRule type="cellIs" dxfId="306" priority="61" operator="greaterThan">
      <formula>100.1</formula>
    </cfRule>
  </conditionalFormatting>
  <conditionalFormatting sqref="QJ287:QM287">
    <cfRule type="cellIs" dxfId="305" priority="60" operator="lessThan">
      <formula>99.8</formula>
    </cfRule>
    <cfRule type="cellIs" dxfId="304" priority="59" operator="greaterThan">
      <formula>99.8</formula>
    </cfRule>
    <cfRule type="cellIs" dxfId="303" priority="58" operator="greaterThan">
      <formula>100.1</formula>
    </cfRule>
  </conditionalFormatting>
  <conditionalFormatting sqref="QQ287:QT287">
    <cfRule type="cellIs" dxfId="302" priority="57" operator="lessThan">
      <formula>99.8</formula>
    </cfRule>
    <cfRule type="cellIs" dxfId="301" priority="56" operator="greaterThan">
      <formula>99.8</formula>
    </cfRule>
    <cfRule type="cellIs" dxfId="300" priority="55" operator="greaterThan">
      <formula>100.1</formula>
    </cfRule>
  </conditionalFormatting>
  <conditionalFormatting sqref="QX287:RA287">
    <cfRule type="cellIs" dxfId="299" priority="54" operator="lessThan">
      <formula>99.8</formula>
    </cfRule>
    <cfRule type="cellIs" dxfId="298" priority="53" operator="greaterThan">
      <formula>99.8</formula>
    </cfRule>
    <cfRule type="cellIs" dxfId="297" priority="52" operator="greaterThan">
      <formula>100.1</formula>
    </cfRule>
  </conditionalFormatting>
  <conditionalFormatting sqref="RE287:RH287">
    <cfRule type="cellIs" dxfId="296" priority="51" operator="lessThan">
      <formula>99.8</formula>
    </cfRule>
    <cfRule type="cellIs" dxfId="295" priority="50" operator="greaterThan">
      <formula>99.8</formula>
    </cfRule>
    <cfRule type="cellIs" dxfId="294" priority="49" operator="greaterThan">
      <formula>100.1</formula>
    </cfRule>
  </conditionalFormatting>
  <conditionalFormatting sqref="RL287:RO287 RS287:RV287">
    <cfRule type="cellIs" dxfId="293" priority="48" operator="lessThan">
      <formula>99.8</formula>
    </cfRule>
    <cfRule type="cellIs" dxfId="292" priority="47" operator="greaterThan">
      <formula>99.8</formula>
    </cfRule>
    <cfRule type="cellIs" dxfId="291" priority="46" operator="greaterThan">
      <formula>100.1</formula>
    </cfRule>
  </conditionalFormatting>
  <conditionalFormatting sqref="RZ287:SC287">
    <cfRule type="cellIs" dxfId="290" priority="45" operator="lessThan">
      <formula>99.8</formula>
    </cfRule>
    <cfRule type="cellIs" dxfId="289" priority="44" operator="greaterThan">
      <formula>99.8</formula>
    </cfRule>
    <cfRule type="cellIs" dxfId="288" priority="43" operator="greaterThan">
      <formula>100.1</formula>
    </cfRule>
  </conditionalFormatting>
  <conditionalFormatting sqref="SG287:SJ287">
    <cfRule type="cellIs" dxfId="287" priority="42" operator="lessThan">
      <formula>99.8</formula>
    </cfRule>
    <cfRule type="cellIs" dxfId="286" priority="41" operator="greaterThan">
      <formula>99.8</formula>
    </cfRule>
    <cfRule type="cellIs" dxfId="285" priority="40" operator="greaterThan">
      <formula>100.1</formula>
    </cfRule>
  </conditionalFormatting>
  <conditionalFormatting sqref="SN287:SQ287">
    <cfRule type="cellIs" dxfId="284" priority="39" operator="lessThan">
      <formula>99.8</formula>
    </cfRule>
    <cfRule type="cellIs" dxfId="283" priority="38" operator="greaterThan">
      <formula>99.8</formula>
    </cfRule>
    <cfRule type="cellIs" dxfId="282" priority="37" operator="greaterThan">
      <formula>100.1</formula>
    </cfRule>
  </conditionalFormatting>
  <conditionalFormatting sqref="SU287:SX287">
    <cfRule type="cellIs" dxfId="281" priority="36" operator="lessThan">
      <formula>99.8</formula>
    </cfRule>
    <cfRule type="cellIs" dxfId="280" priority="35" operator="greaterThan">
      <formula>99.8</formula>
    </cfRule>
    <cfRule type="cellIs" dxfId="279" priority="34" operator="greaterThan">
      <formula>100.1</formula>
    </cfRule>
  </conditionalFormatting>
  <conditionalFormatting sqref="TB287:TE287">
    <cfRule type="cellIs" dxfId="278" priority="33" operator="lessThan">
      <formula>99.8</formula>
    </cfRule>
    <cfRule type="cellIs" dxfId="277" priority="32" operator="greaterThan">
      <formula>99.8</formula>
    </cfRule>
    <cfRule type="cellIs" dxfId="276" priority="31" operator="greaterThan">
      <formula>100.1</formula>
    </cfRule>
  </conditionalFormatting>
  <conditionalFormatting sqref="TI287:TL287">
    <cfRule type="cellIs" dxfId="275" priority="30" operator="lessThan">
      <formula>99.8</formula>
    </cfRule>
    <cfRule type="cellIs" dxfId="274" priority="29" operator="greaterThan">
      <formula>99.8</formula>
    </cfRule>
    <cfRule type="cellIs" dxfId="273" priority="28" operator="greaterThan">
      <formula>100.1</formula>
    </cfRule>
  </conditionalFormatting>
  <conditionalFormatting sqref="TP287:TS287">
    <cfRule type="cellIs" dxfId="272" priority="27" operator="lessThan">
      <formula>99.8</formula>
    </cfRule>
    <cfRule type="cellIs" dxfId="271" priority="26" operator="greaterThan">
      <formula>99.8</formula>
    </cfRule>
    <cfRule type="cellIs" dxfId="270" priority="25" operator="greaterThan">
      <formula>100.1</formula>
    </cfRule>
  </conditionalFormatting>
  <conditionalFormatting sqref="TW287:TZ287">
    <cfRule type="cellIs" dxfId="269" priority="24" operator="lessThan">
      <formula>99.8</formula>
    </cfRule>
    <cfRule type="cellIs" dxfId="268" priority="23" operator="greaterThan">
      <formula>99.8</formula>
    </cfRule>
    <cfRule type="cellIs" dxfId="267" priority="22" operator="greaterThan">
      <formula>100.1</formula>
    </cfRule>
  </conditionalFormatting>
  <conditionalFormatting sqref="UD287:UG287">
    <cfRule type="cellIs" dxfId="266" priority="21" operator="lessThan">
      <formula>99.8</formula>
    </cfRule>
    <cfRule type="cellIs" dxfId="265" priority="20" operator="greaterThan">
      <formula>99.8</formula>
    </cfRule>
    <cfRule type="cellIs" dxfId="264" priority="19" operator="greaterThan">
      <formula>100.1</formula>
    </cfRule>
  </conditionalFormatting>
  <conditionalFormatting sqref="UK287:UN287">
    <cfRule type="cellIs" dxfId="263" priority="18" operator="lessThan">
      <formula>99.8</formula>
    </cfRule>
    <cfRule type="cellIs" dxfId="262" priority="17" operator="greaterThan">
      <formula>99.8</formula>
    </cfRule>
    <cfRule type="cellIs" dxfId="261" priority="16" operator="greaterThan">
      <formula>100.1</formula>
    </cfRule>
  </conditionalFormatting>
  <conditionalFormatting sqref="UR287:UU287">
    <cfRule type="cellIs" dxfId="260" priority="14" operator="greaterThan">
      <formula>99.8</formula>
    </cfRule>
    <cfRule type="cellIs" dxfId="259" priority="13" operator="greaterThan">
      <formula>100.1</formula>
    </cfRule>
    <cfRule type="cellIs" dxfId="258" priority="15" operator="lessThan">
      <formula>99.8</formula>
    </cfRule>
  </conditionalFormatting>
  <conditionalFormatting sqref="UY287:VB287 VF287:VI287 VM287:VP287 VT287:VW287 WA287:WD287 WH287:WK287">
    <cfRule type="cellIs" dxfId="257" priority="12" operator="lessThan">
      <formula>99.8</formula>
    </cfRule>
    <cfRule type="cellIs" dxfId="256" priority="11" operator="greaterThan">
      <formula>99.8</formula>
    </cfRule>
    <cfRule type="cellIs" dxfId="255" priority="10" operator="greaterThan">
      <formula>100.1</formula>
    </cfRule>
  </conditionalFormatting>
  <conditionalFormatting sqref="WO287:WR287">
    <cfRule type="cellIs" dxfId="254" priority="9" operator="lessThan">
      <formula>99.8</formula>
    </cfRule>
    <cfRule type="cellIs" dxfId="253" priority="7" operator="greaterThan">
      <formula>100.1</formula>
    </cfRule>
    <cfRule type="cellIs" dxfId="252" priority="8" operator="greaterThan">
      <formula>99.8</formula>
    </cfRule>
  </conditionalFormatting>
  <conditionalFormatting sqref="WV287:WY287 XC287:XF287 XJ287:XM287">
    <cfRule type="cellIs" dxfId="251" priority="6" operator="lessThan">
      <formula>99.8</formula>
    </cfRule>
    <cfRule type="cellIs" dxfId="250" priority="5" operator="greaterThan">
      <formula>99.8</formula>
    </cfRule>
    <cfRule type="cellIs" dxfId="249" priority="4" operator="greaterThan">
      <formula>100.1</formula>
    </cfRule>
  </conditionalFormatting>
  <conditionalFormatting sqref="XQ287:XT287">
    <cfRule type="cellIs" dxfId="248" priority="1" operator="greaterThan">
      <formula>100.1</formula>
    </cfRule>
    <cfRule type="cellIs" dxfId="247" priority="3" operator="lessThan">
      <formula>99.8</formula>
    </cfRule>
    <cfRule type="cellIs" dxfId="246"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2" zoomScaleNormal="90" workbookViewId="0">
      <selection activeCell="XP4" sqref="XP4:XT257"/>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VLOOKUP(Enlaces!C1,Enlaces!B2:C5,2,0)</f>
        <v>T.España</v>
      </c>
      <c r="H2" s="55" t="s">
        <v>448</v>
      </c>
    </row>
    <row r="4" spans="2:17" x14ac:dyDescent="0.25">
      <c r="B4" s="56" t="s">
        <v>444</v>
      </c>
    </row>
    <row r="5" spans="2:17" x14ac:dyDescent="0.25">
      <c r="E5" s="57" t="str">
        <f t="shared" ref="E5:P5" si="0">E9&amp;$C$2</f>
        <v xml:space="preserve"> FEBRERO 24T.España</v>
      </c>
      <c r="F5" s="57" t="str">
        <f t="shared" si="0"/>
        <v xml:space="preserve"> MARZO 24T.España</v>
      </c>
      <c r="G5" s="57" t="str">
        <f t="shared" si="0"/>
        <v xml:space="preserve"> ABRIL 24T.España</v>
      </c>
      <c r="H5" s="57" t="str">
        <f t="shared" si="0"/>
        <v xml:space="preserve"> MAYO 24T.España</v>
      </c>
      <c r="I5" s="57" t="str">
        <f t="shared" si="0"/>
        <v xml:space="preserve"> JUNIO 24T.España</v>
      </c>
      <c r="J5" s="57" t="str">
        <f t="shared" si="0"/>
        <v xml:space="preserve"> JULIO 24T.España</v>
      </c>
      <c r="K5" s="57" t="str">
        <f t="shared" si="0"/>
        <v xml:space="preserve"> AGOSTO 24T.España</v>
      </c>
      <c r="L5" s="57" t="str">
        <f t="shared" si="0"/>
        <v xml:space="preserve"> SEPTIEMBRE 24T.España</v>
      </c>
      <c r="M5" s="57" t="str">
        <f t="shared" si="0"/>
        <v xml:space="preserve"> OCTUBRE 24T.España</v>
      </c>
      <c r="N5" s="57" t="str">
        <f t="shared" si="0"/>
        <v xml:space="preserve"> NOVIEMBRE 24T.España</v>
      </c>
      <c r="O5" s="57" t="str">
        <f t="shared" si="0"/>
        <v xml:space="preserve"> DICIEMBRE 24T.España</v>
      </c>
      <c r="P5" s="57" t="str">
        <f t="shared" si="0"/>
        <v xml:space="preserve"> ENERO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FEBRERO 24</v>
      </c>
      <c r="F9" s="54" t="str">
        <f t="array" ref="F9">INDEX('Aceite de Oliva'!$A$260:$ACR$260,,MAX(IF('Aceite de Oliva'!$A$260:$ACR$260&lt;&gt;"",COLUMN('Aceite de Oliva'!$A$260:$ACR$260)))-(7*F8))</f>
        <v xml:space="preserve"> MARZO 24</v>
      </c>
      <c r="G9" s="54" t="str">
        <f t="array" ref="G9">INDEX('Aceite de Oliva'!$A$260:$ACR$260,,MAX(IF('Aceite de Oliva'!$A$260:$ACR$260&lt;&gt;"",COLUMN('Aceite de Oliva'!$A$260:$ACR$260)))-(7*G8))</f>
        <v xml:space="preserve"> ABRIL 24</v>
      </c>
      <c r="H9" s="54" t="str">
        <f t="array" ref="H9">INDEX('Aceite de Oliva'!$A$260:$ACR$260,,MAX(IF('Aceite de Oliva'!$A$260:$ACR$260&lt;&gt;"",COLUMN('Aceite de Oliva'!$A$260:$ACR$260)))-(7*H8))</f>
        <v xml:space="preserve"> MAYO 24</v>
      </c>
      <c r="I9" s="54" t="str">
        <f t="array" ref="I9">INDEX('Aceite de Oliva'!$A$260:$ACR$260,,MAX(IF('Aceite de Oliva'!$A$260:$ACR$260&lt;&gt;"",COLUMN('Aceite de Oliva'!$A$260:$ACR$260)))-(7*I8))</f>
        <v xml:space="preserve"> JUNIO 24</v>
      </c>
      <c r="J9" s="54" t="str">
        <f t="array" ref="J9">INDEX('Aceite de Oliva'!$A$260:$ACR$260,,MAX(IF('Aceite de Oliva'!$A$260:$ACR$260&lt;&gt;"",COLUMN('Aceite de Oliva'!$A$260:$ACR$260)))-(7*J8))</f>
        <v xml:space="preserve"> JULIO 24</v>
      </c>
      <c r="K9" s="54" t="str">
        <f t="array" ref="K9">INDEX('Aceite de Oliva'!$A$260:$ACR$260,,MAX(IF('Aceite de Oliva'!$A$260:$ACR$260&lt;&gt;"",COLUMN('Aceite de Oliva'!$A$260:$ACR$260)))-(7*K8))</f>
        <v xml:space="preserve"> AGOSTO 24</v>
      </c>
      <c r="L9" s="54" t="str">
        <f t="array" ref="L9">INDEX('Aceite de Oliva'!$A$260:$ACR$260,,MAX(IF('Aceite de Oliva'!$A$260:$ACR$260&lt;&gt;"",COLUMN('Aceite de Oliva'!$A$260:$ACR$260)))-(7*L8))</f>
        <v xml:space="preserve"> SEPTIEMBRE 24</v>
      </c>
      <c r="M9" s="54" t="str">
        <f t="array" ref="M9">INDEX('Aceite de Oliva'!$A$260:$ACR$260,,MAX(IF('Aceite de Oliva'!$A$260:$ACR$260&lt;&gt;"",COLUMN('Aceite de Oliva'!$A$260:$ACR$260)))-(7*M8))</f>
        <v xml:space="preserve"> OCTUBRE 24</v>
      </c>
      <c r="N9" s="54" t="str">
        <f t="array" ref="N9">INDEX('Aceite de Oliva'!$A$260:$ACR$260,,MAX(IF('Aceite de Oliva'!$A$260:$ACR$260&lt;&gt;"",COLUMN('Aceite de Oliva'!$A$260:$ACR$260)))-(7*N8))</f>
        <v xml:space="preserve"> NOVIEMBRE 24</v>
      </c>
      <c r="O9" s="54" t="str">
        <f t="array" ref="O9">INDEX('Aceite de Oliva'!$A$260:$ACR$260,,MAX(IF('Aceite de Oliva'!$A$260:$ACR$260&lt;&gt;"",COLUMN('Aceite de Oliva'!$A$260:$ACR$260)))-(7*O8))</f>
        <v xml:space="preserve"> DICIEMBRE 24</v>
      </c>
      <c r="P9" s="54" t="str">
        <f t="array" ref="P9">INDEX('Aceite de Oliva'!$A$260:$ACR$260,,MAX(IF('Aceite de Oliva'!$A$260:$ACR$260&lt;&gt;"",COLUMN('Aceite de Oliva'!$A$260:$ACR$260))))</f>
        <v xml:space="preserve"> ENERO 25</v>
      </c>
    </row>
    <row r="10" spans="2:17" x14ac:dyDescent="0.25">
      <c r="B10" s="62"/>
      <c r="C10" s="63">
        <v>5.2</v>
      </c>
      <c r="E10" s="64">
        <f t="array" ref="E10">INDEX('Aceite Virgen'!$A$259:$ADH$285,MATCH($B10,'Aceite Virgen'!$A$259:$A$285,0),MATCH(E$5,'Aceite Virgen'!$A$259:$ADH$259,0))</f>
        <v>6.0200000000000005</v>
      </c>
      <c r="F10" s="64">
        <f t="array" ref="F10">INDEX('Aceite Virgen'!$A$259:$ADH$285,MATCH($B10,'Aceite Virgen'!$A$259:$A$285,0),MATCH(F$5,'Aceite Virgen'!$A$259:$ADH$259,0))</f>
        <v>8.4600000000000009</v>
      </c>
      <c r="G10" s="64">
        <f t="array" ref="G10">INDEX('Aceite Virgen'!$A$259:$ADH$285,MATCH($B10,'Aceite Virgen'!$A$259:$A$285,0),MATCH(G$5,'Aceite Virgen'!$A$259:$ADH$259,0))</f>
        <v>7.74</v>
      </c>
      <c r="H10" s="64">
        <f t="array" ref="H10">INDEX('Aceite Virgen'!$A$259:$ADH$285,MATCH($B10,'Aceite Virgen'!$A$259:$A$285,0),MATCH(H$5,'Aceite Virgen'!$A$259:$ADH$259,0))</f>
        <v>6.9300000000000006</v>
      </c>
      <c r="I10" s="64">
        <f t="array" ref="I10">INDEX('Aceite Virgen'!$A$259:$ADH$285,MATCH($B10,'Aceite Virgen'!$A$259:$A$285,0),MATCH(I$5,'Aceite Virgen'!$A$259:$ADH$259,0))</f>
        <v>8.1199999999999992</v>
      </c>
      <c r="J10" s="64">
        <f t="array" ref="J10">INDEX('Aceite Virgen'!$A$259:$ADH$285,MATCH($B10,'Aceite Virgen'!$A$259:$A$285,0),MATCH(J$5,'Aceite Virgen'!$A$259:$ADH$259,0))</f>
        <v>8.41</v>
      </c>
      <c r="K10" s="64">
        <f t="array" ref="K10">INDEX('Aceite Virgen'!$A$259:$ADH$285,MATCH($B10,'Aceite Virgen'!$A$259:$A$285,0),MATCH(K$5,'Aceite Virgen'!$A$259:$ADH$259,0))</f>
        <v>5.75</v>
      </c>
      <c r="L10" s="64">
        <f t="array" ref="L10">INDEX('Aceite Virgen'!$A$259:$ADH$285,MATCH($B10,'Aceite Virgen'!$A$259:$A$285,0),MATCH(L$5,'Aceite Virgen'!$A$259:$ADH$259,0))</f>
        <v>6.84</v>
      </c>
      <c r="M10" s="64">
        <f t="array" ref="M10">INDEX('Aceite Virgen'!$A$259:$ADH$285,MATCH($B10,'Aceite Virgen'!$A$259:$A$285,0),MATCH(M$5,'Aceite Virgen'!$A$259:$ADH$259,0))</f>
        <v>6.2200000000000006</v>
      </c>
      <c r="N10" s="64">
        <f t="array" ref="N10">INDEX('Aceite Virgen'!$A$259:$ADH$285,MATCH($B10,'Aceite Virgen'!$A$259:$A$285,0),MATCH(N$5,'Aceite Virgen'!$A$259:$ADH$259,0))</f>
        <v>4.9600000000000009</v>
      </c>
      <c r="O10" s="64">
        <f t="array" ref="O10">INDEX('Aceite Virgen'!$A$259:$ADH$285,MATCH($B10,'Aceite Virgen'!$A$259:$A$285,0),MATCH(O$5,'Aceite Virgen'!$A$259:$ADH$259,0))</f>
        <v>5.6800000000000006</v>
      </c>
      <c r="P10" s="64">
        <f t="array" ref="P10">INDEX('Aceite Virgen'!$A$259:$ADH$285,MATCH($B10,'Aceite Virgen'!$A$259:$A$285,0),MATCH(P$5,'Aceite Virgen'!$A$259:$ADH$259,0))</f>
        <v>8.59</v>
      </c>
    </row>
    <row r="11" spans="2:17" x14ac:dyDescent="0.25">
      <c r="B11" s="65">
        <f>+C10</f>
        <v>5.2</v>
      </c>
      <c r="C11" s="66">
        <f>ROUND(B11+$C$7,3)</f>
        <v>5.4</v>
      </c>
      <c r="E11" s="64">
        <f t="array" ref="E11">INDEX('Aceite Virgen'!$A$259:$ADH$285,MATCH($B11,'Aceite Virgen'!$A$259:$A$285,0),MATCH(E$5,'Aceite Virgen'!$A$259:$ADH$259,0))</f>
        <v>0.35</v>
      </c>
      <c r="F11" s="64">
        <f t="array" ref="F11">INDEX('Aceite Virgen'!$A$259:$ADH$285,MATCH($B11,'Aceite Virgen'!$A$259:$A$285,0),MATCH(F$5,'Aceite Virgen'!$A$259:$ADH$259,0))</f>
        <v>0</v>
      </c>
      <c r="G11" s="64">
        <f t="array" ref="G11">INDEX('Aceite Virgen'!$A$259:$ADH$285,MATCH($B11,'Aceite Virgen'!$A$259:$A$285,0),MATCH(G$5,'Aceite Virgen'!$A$259:$ADH$259,0))</f>
        <v>0.2</v>
      </c>
      <c r="H11" s="64">
        <f t="array" ref="H11">INDEX('Aceite Virgen'!$A$259:$ADH$285,MATCH($B11,'Aceite Virgen'!$A$259:$A$285,0),MATCH(H$5,'Aceite Virgen'!$A$259:$ADH$259,0))</f>
        <v>0</v>
      </c>
      <c r="I11" s="64">
        <f t="array" ref="I11">INDEX('Aceite Virgen'!$A$259:$ADH$285,MATCH($B11,'Aceite Virgen'!$A$259:$A$285,0),MATCH(I$5,'Aceite Virgen'!$A$259:$ADH$259,0))</f>
        <v>0</v>
      </c>
      <c r="J11" s="64">
        <f t="array" ref="J11">INDEX('Aceite Virgen'!$A$259:$ADH$285,MATCH($B11,'Aceite Virgen'!$A$259:$A$285,0),MATCH(J$5,'Aceite Virgen'!$A$259:$ADH$259,0))</f>
        <v>0.23</v>
      </c>
      <c r="K11" s="64">
        <f t="array" ref="K11">INDEX('Aceite Virgen'!$A$259:$ADH$285,MATCH($B11,'Aceite Virgen'!$A$259:$A$285,0),MATCH(K$5,'Aceite Virgen'!$A$259:$ADH$259,0))</f>
        <v>0.56999999999999995</v>
      </c>
      <c r="L11" s="64">
        <f t="array" ref="L11">INDEX('Aceite Virgen'!$A$259:$ADH$285,MATCH($B11,'Aceite Virgen'!$A$259:$A$285,0),MATCH(L$5,'Aceite Virgen'!$A$259:$ADH$259,0))</f>
        <v>1</v>
      </c>
      <c r="M11" s="64">
        <f t="array" ref="M11">INDEX('Aceite Virgen'!$A$259:$ADH$285,MATCH($B11,'Aceite Virgen'!$A$259:$A$285,0),MATCH(M$5,'Aceite Virgen'!$A$259:$ADH$259,0))</f>
        <v>1.96</v>
      </c>
      <c r="N11" s="64">
        <f t="array" ref="N11">INDEX('Aceite Virgen'!$A$259:$ADH$285,MATCH($B11,'Aceite Virgen'!$A$259:$A$285,0),MATCH(N$5,'Aceite Virgen'!$A$259:$ADH$259,0))</f>
        <v>0.7</v>
      </c>
      <c r="O11" s="64">
        <f t="array" ref="O11">INDEX('Aceite Virgen'!$A$259:$ADH$285,MATCH($B11,'Aceite Virgen'!$A$259:$A$285,0),MATCH(O$5,'Aceite Virgen'!$A$259:$ADH$259,0))</f>
        <v>0.81</v>
      </c>
      <c r="P11" s="64">
        <f t="array" ref="P11">INDEX('Aceite Virgen'!$A$259:$ADH$285,MATCH($B11,'Aceite Virgen'!$A$259:$A$285,0),MATCH(P$5,'Aceite Virgen'!$A$259:$ADH$259,0))</f>
        <v>15.42</v>
      </c>
    </row>
    <row r="12" spans="2:17" x14ac:dyDescent="0.25">
      <c r="B12" s="65">
        <f t="shared" ref="B12:B33" si="1">C11</f>
        <v>5.4</v>
      </c>
      <c r="C12" s="71">
        <f t="shared" ref="C12:C32" si="2">ROUND(B12+$C$7,3)</f>
        <v>5.6</v>
      </c>
      <c r="E12" s="64">
        <f t="array" ref="E12">INDEX('Aceite Virgen'!$A$259:$ADH$285,MATCH($B12,'Aceite Virgen'!$A$259:$A$285,0),MATCH(E$5,'Aceite Virgen'!$A$259:$ADH$259,0))</f>
        <v>0.39</v>
      </c>
      <c r="F12" s="64">
        <f t="array" ref="F12">INDEX('Aceite Virgen'!$A$259:$ADH$285,MATCH($B12,'Aceite Virgen'!$A$259:$A$285,0),MATCH(F$5,'Aceite Virgen'!$A$259:$ADH$259,0))</f>
        <v>0</v>
      </c>
      <c r="G12" s="64">
        <f t="array" ref="G12">INDEX('Aceite Virgen'!$A$259:$ADH$285,MATCH($B12,'Aceite Virgen'!$A$259:$A$285,0),MATCH(G$5,'Aceite Virgen'!$A$259:$ADH$259,0))</f>
        <v>0.44</v>
      </c>
      <c r="H12" s="64">
        <f t="array" ref="H12">INDEX('Aceite Virgen'!$A$259:$ADH$285,MATCH($B12,'Aceite Virgen'!$A$259:$A$285,0),MATCH(H$5,'Aceite Virgen'!$A$259:$ADH$259,0))</f>
        <v>0</v>
      </c>
      <c r="I12" s="64">
        <f t="array" ref="I12">INDEX('Aceite Virgen'!$A$259:$ADH$285,MATCH($B12,'Aceite Virgen'!$A$259:$A$285,0),MATCH(I$5,'Aceite Virgen'!$A$259:$ADH$259,0))</f>
        <v>1.92</v>
      </c>
      <c r="J12" s="64">
        <f t="array" ref="J12">INDEX('Aceite Virgen'!$A$259:$ADH$285,MATCH($B12,'Aceite Virgen'!$A$259:$A$285,0),MATCH(J$5,'Aceite Virgen'!$A$259:$ADH$259,0))</f>
        <v>0.3</v>
      </c>
      <c r="K12" s="64">
        <f t="array" ref="K12">INDEX('Aceite Virgen'!$A$259:$ADH$285,MATCH($B12,'Aceite Virgen'!$A$259:$A$285,0),MATCH(K$5,'Aceite Virgen'!$A$259:$ADH$259,0))</f>
        <v>0</v>
      </c>
      <c r="L12" s="64">
        <f t="array" ref="L12">INDEX('Aceite Virgen'!$A$259:$ADH$285,MATCH($B12,'Aceite Virgen'!$A$259:$A$285,0),MATCH(L$5,'Aceite Virgen'!$A$259:$ADH$259,0))</f>
        <v>1.01</v>
      </c>
      <c r="M12" s="64">
        <f t="array" ref="M12">INDEX('Aceite Virgen'!$A$259:$ADH$285,MATCH($B12,'Aceite Virgen'!$A$259:$A$285,0),MATCH(M$5,'Aceite Virgen'!$A$259:$ADH$259,0))</f>
        <v>0.19</v>
      </c>
      <c r="N12" s="64">
        <f t="array" ref="N12">INDEX('Aceite Virgen'!$A$259:$ADH$285,MATCH($B12,'Aceite Virgen'!$A$259:$A$285,0),MATCH(N$5,'Aceite Virgen'!$A$259:$ADH$259,0))</f>
        <v>0</v>
      </c>
      <c r="O12" s="64">
        <f t="array" ref="O12">INDEX('Aceite Virgen'!$A$259:$ADH$285,MATCH($B12,'Aceite Virgen'!$A$259:$A$285,0),MATCH(O$5,'Aceite Virgen'!$A$259:$ADH$259,0))</f>
        <v>3.57</v>
      </c>
      <c r="P12" s="64">
        <f t="array" ref="P12">INDEX('Aceite Virgen'!$A$259:$ADH$285,MATCH($B12,'Aceite Virgen'!$A$259:$A$285,0),MATCH(P$5,'Aceite Virgen'!$A$259:$ADH$259,0))</f>
        <v>44.120000000000005</v>
      </c>
    </row>
    <row r="13" spans="2:17" x14ac:dyDescent="0.25">
      <c r="B13" s="65">
        <f t="shared" si="1"/>
        <v>5.6</v>
      </c>
      <c r="C13" s="71">
        <f t="shared" si="2"/>
        <v>5.8</v>
      </c>
      <c r="E13" s="64">
        <f t="array" ref="E13">INDEX('Aceite Virgen'!$A$259:$ADH$285,MATCH($B13,'Aceite Virgen'!$A$259:$A$285,0),MATCH(E$5,'Aceite Virgen'!$A$259:$ADH$259,0))</f>
        <v>0.87</v>
      </c>
      <c r="F13" s="64">
        <f t="array" ref="F13">INDEX('Aceite Virgen'!$A$259:$ADH$285,MATCH($B13,'Aceite Virgen'!$A$259:$A$285,0),MATCH(F$5,'Aceite Virgen'!$A$259:$ADH$259,0))</f>
        <v>0</v>
      </c>
      <c r="G13" s="64">
        <f t="array" ref="G13">INDEX('Aceite Virgen'!$A$259:$ADH$285,MATCH($B13,'Aceite Virgen'!$A$259:$A$285,0),MATCH(G$5,'Aceite Virgen'!$A$259:$ADH$259,0))</f>
        <v>0.57999999999999996</v>
      </c>
      <c r="H13" s="64">
        <f t="array" ref="H13">INDEX('Aceite Virgen'!$A$259:$ADH$285,MATCH($B13,'Aceite Virgen'!$A$259:$A$285,0),MATCH(H$5,'Aceite Virgen'!$A$259:$ADH$259,0))</f>
        <v>0.63</v>
      </c>
      <c r="I13" s="64">
        <f t="array" ref="I13">INDEX('Aceite Virgen'!$A$259:$ADH$285,MATCH($B13,'Aceite Virgen'!$A$259:$A$285,0),MATCH(I$5,'Aceite Virgen'!$A$259:$ADH$259,0))</f>
        <v>0</v>
      </c>
      <c r="J13" s="64">
        <f t="array" ref="J13">INDEX('Aceite Virgen'!$A$259:$ADH$285,MATCH($B13,'Aceite Virgen'!$A$259:$A$285,0),MATCH(J$5,'Aceite Virgen'!$A$259:$ADH$259,0))</f>
        <v>0</v>
      </c>
      <c r="K13" s="64">
        <f t="array" ref="K13">INDEX('Aceite Virgen'!$A$259:$ADH$285,MATCH($B13,'Aceite Virgen'!$A$259:$A$285,0),MATCH(K$5,'Aceite Virgen'!$A$259:$ADH$259,0))</f>
        <v>0</v>
      </c>
      <c r="L13" s="64">
        <f t="array" ref="L13">INDEX('Aceite Virgen'!$A$259:$ADH$285,MATCH($B13,'Aceite Virgen'!$A$259:$A$285,0),MATCH(L$5,'Aceite Virgen'!$A$259:$ADH$259,0))</f>
        <v>0</v>
      </c>
      <c r="M13" s="64">
        <f t="array" ref="M13">INDEX('Aceite Virgen'!$A$259:$ADH$285,MATCH($B13,'Aceite Virgen'!$A$259:$A$285,0),MATCH(M$5,'Aceite Virgen'!$A$259:$ADH$259,0))</f>
        <v>0.08</v>
      </c>
      <c r="N13" s="64">
        <f t="array" ref="N13">INDEX('Aceite Virgen'!$A$259:$ADH$285,MATCH($B13,'Aceite Virgen'!$A$259:$A$285,0),MATCH(N$5,'Aceite Virgen'!$A$259:$ADH$259,0))</f>
        <v>0.11</v>
      </c>
      <c r="O13" s="64">
        <f t="array" ref="O13">INDEX('Aceite Virgen'!$A$259:$ADH$285,MATCH($B13,'Aceite Virgen'!$A$259:$A$285,0),MATCH(O$5,'Aceite Virgen'!$A$259:$ADH$259,0))</f>
        <v>0</v>
      </c>
      <c r="P13" s="64">
        <f t="array" ref="P13">INDEX('Aceite Virgen'!$A$259:$ADH$285,MATCH($B13,'Aceite Virgen'!$A$259:$A$285,0),MATCH(P$5,'Aceite Virgen'!$A$259:$ADH$259,0))</f>
        <v>0.11</v>
      </c>
    </row>
    <row r="14" spans="2:17" x14ac:dyDescent="0.25">
      <c r="B14" s="65">
        <f t="shared" si="1"/>
        <v>5.8</v>
      </c>
      <c r="C14" s="71">
        <f t="shared" si="2"/>
        <v>6</v>
      </c>
      <c r="E14" s="64">
        <f t="array" ref="E14">INDEX('Aceite Virgen'!$A$259:$ADH$285,MATCH($B14,'Aceite Virgen'!$A$259:$A$285,0),MATCH(E$5,'Aceite Virgen'!$A$259:$ADH$259,0))</f>
        <v>0.28000000000000003</v>
      </c>
      <c r="F14" s="64">
        <f t="array" ref="F14">INDEX('Aceite Virgen'!$A$259:$ADH$285,MATCH($B14,'Aceite Virgen'!$A$259:$A$285,0),MATCH(F$5,'Aceite Virgen'!$A$259:$ADH$259,0))</f>
        <v>0</v>
      </c>
      <c r="G14" s="64">
        <f t="array" ref="G14">INDEX('Aceite Virgen'!$A$259:$ADH$285,MATCH($B14,'Aceite Virgen'!$A$259:$A$285,0),MATCH(G$5,'Aceite Virgen'!$A$259:$ADH$259,0))</f>
        <v>0</v>
      </c>
      <c r="H14" s="64">
        <f t="array" ref="H14">INDEX('Aceite Virgen'!$A$259:$ADH$285,MATCH($B14,'Aceite Virgen'!$A$259:$A$285,0),MATCH(H$5,'Aceite Virgen'!$A$259:$ADH$259,0))</f>
        <v>0.25</v>
      </c>
      <c r="I14" s="64">
        <f t="array" ref="I14">INDEX('Aceite Virgen'!$A$259:$ADH$285,MATCH($B14,'Aceite Virgen'!$A$259:$A$285,0),MATCH(I$5,'Aceite Virgen'!$A$259:$ADH$259,0))</f>
        <v>0</v>
      </c>
      <c r="J14" s="64">
        <f t="array" ref="J14">INDEX('Aceite Virgen'!$A$259:$ADH$285,MATCH($B14,'Aceite Virgen'!$A$259:$A$285,0),MATCH(J$5,'Aceite Virgen'!$A$259:$ADH$259,0))</f>
        <v>0</v>
      </c>
      <c r="K14" s="64">
        <f t="array" ref="K14">INDEX('Aceite Virgen'!$A$259:$ADH$285,MATCH($B14,'Aceite Virgen'!$A$259:$A$285,0),MATCH(K$5,'Aceite Virgen'!$A$259:$ADH$259,0))</f>
        <v>0</v>
      </c>
      <c r="L14" s="64">
        <f t="array" ref="L14">INDEX('Aceite Virgen'!$A$259:$ADH$285,MATCH($B14,'Aceite Virgen'!$A$259:$A$285,0),MATCH(L$5,'Aceite Virgen'!$A$259:$ADH$259,0))</f>
        <v>0</v>
      </c>
      <c r="M14" s="64">
        <f t="array" ref="M14">INDEX('Aceite Virgen'!$A$259:$ADH$285,MATCH($B14,'Aceite Virgen'!$A$259:$A$285,0),MATCH(M$5,'Aceite Virgen'!$A$259:$ADH$259,0))</f>
        <v>0.22</v>
      </c>
      <c r="N14" s="64">
        <f t="array" ref="N14">INDEX('Aceite Virgen'!$A$259:$ADH$285,MATCH($B14,'Aceite Virgen'!$A$259:$A$285,0),MATCH(N$5,'Aceite Virgen'!$A$259:$ADH$259,0))</f>
        <v>11.48</v>
      </c>
      <c r="O14" s="64">
        <f t="array" ref="O14">INDEX('Aceite Virgen'!$A$259:$ADH$285,MATCH($B14,'Aceite Virgen'!$A$259:$A$285,0),MATCH(O$5,'Aceite Virgen'!$A$259:$ADH$259,0))</f>
        <v>24.72</v>
      </c>
      <c r="P14" s="64">
        <f t="array" ref="P14">INDEX('Aceite Virgen'!$A$259:$ADH$285,MATCH($B14,'Aceite Virgen'!$A$259:$A$285,0),MATCH(P$5,'Aceite Virgen'!$A$259:$ADH$259,0))</f>
        <v>7.02</v>
      </c>
    </row>
    <row r="15" spans="2:17" x14ac:dyDescent="0.25">
      <c r="B15" s="65">
        <f t="shared" si="1"/>
        <v>6</v>
      </c>
      <c r="C15" s="71">
        <f t="shared" si="2"/>
        <v>6.2</v>
      </c>
      <c r="E15" s="64">
        <f t="array" ref="E15">INDEX('Aceite Virgen'!$A$259:$ADH$285,MATCH($B15,'Aceite Virgen'!$A$259:$A$285,0),MATCH(E$5,'Aceite Virgen'!$A$259:$ADH$259,0))</f>
        <v>2.34</v>
      </c>
      <c r="F15" s="64">
        <f t="array" ref="F15">INDEX('Aceite Virgen'!$A$259:$ADH$285,MATCH($B15,'Aceite Virgen'!$A$259:$A$285,0),MATCH(F$5,'Aceite Virgen'!$A$259:$ADH$259,0))</f>
        <v>0.61</v>
      </c>
      <c r="G15" s="64">
        <f t="array" ref="G15">INDEX('Aceite Virgen'!$A$259:$ADH$285,MATCH($B15,'Aceite Virgen'!$A$259:$A$285,0),MATCH(G$5,'Aceite Virgen'!$A$259:$ADH$259,0))</f>
        <v>1.91</v>
      </c>
      <c r="H15" s="64">
        <f t="array" ref="H15">INDEX('Aceite Virgen'!$A$259:$ADH$285,MATCH($B15,'Aceite Virgen'!$A$259:$A$285,0),MATCH(H$5,'Aceite Virgen'!$A$259:$ADH$259,0))</f>
        <v>0.83</v>
      </c>
      <c r="I15" s="64">
        <f t="array" ref="I15">INDEX('Aceite Virgen'!$A$259:$ADH$285,MATCH($B15,'Aceite Virgen'!$A$259:$A$285,0),MATCH(I$5,'Aceite Virgen'!$A$259:$ADH$259,0))</f>
        <v>1</v>
      </c>
      <c r="J15" s="64">
        <f t="array" ref="J15">INDEX('Aceite Virgen'!$A$259:$ADH$285,MATCH($B15,'Aceite Virgen'!$A$259:$A$285,0),MATCH(J$5,'Aceite Virgen'!$A$259:$ADH$259,0))</f>
        <v>1.91</v>
      </c>
      <c r="K15" s="64">
        <f t="array" ref="K15">INDEX('Aceite Virgen'!$A$259:$ADH$285,MATCH($B15,'Aceite Virgen'!$A$259:$A$285,0),MATCH(K$5,'Aceite Virgen'!$A$259:$ADH$259,0))</f>
        <v>0.85</v>
      </c>
      <c r="L15" s="64">
        <f t="array" ref="L15">INDEX('Aceite Virgen'!$A$259:$ADH$285,MATCH($B15,'Aceite Virgen'!$A$259:$A$285,0),MATCH(L$5,'Aceite Virgen'!$A$259:$ADH$259,0))</f>
        <v>2.25</v>
      </c>
      <c r="M15" s="64">
        <f t="array" ref="M15">INDEX('Aceite Virgen'!$A$259:$ADH$285,MATCH($B15,'Aceite Virgen'!$A$259:$A$285,0),MATCH(M$5,'Aceite Virgen'!$A$259:$ADH$259,0))</f>
        <v>0.91</v>
      </c>
      <c r="N15" s="64">
        <f t="array" ref="N15">INDEX('Aceite Virgen'!$A$259:$ADH$285,MATCH($B15,'Aceite Virgen'!$A$259:$A$285,0),MATCH(N$5,'Aceite Virgen'!$A$259:$ADH$259,0))</f>
        <v>1.36</v>
      </c>
      <c r="O15" s="64">
        <f t="array" ref="O15">INDEX('Aceite Virgen'!$A$259:$ADH$285,MATCH($B15,'Aceite Virgen'!$A$259:$A$285,0),MATCH(O$5,'Aceite Virgen'!$A$259:$ADH$259,0))</f>
        <v>0.19</v>
      </c>
      <c r="P15" s="64">
        <f t="array" ref="P15">INDEX('Aceite Virgen'!$A$259:$ADH$285,MATCH($B15,'Aceite Virgen'!$A$259:$A$285,0),MATCH(P$5,'Aceite Virgen'!$A$259:$ADH$259,0))</f>
        <v>1.87</v>
      </c>
    </row>
    <row r="16" spans="2:17" x14ac:dyDescent="0.25">
      <c r="B16" s="65">
        <f t="shared" si="1"/>
        <v>6.2</v>
      </c>
      <c r="C16" s="71">
        <f t="shared" si="2"/>
        <v>6.4</v>
      </c>
      <c r="E16" s="64">
        <f t="array" ref="E16">INDEX('Aceite Virgen'!$A$259:$ADH$285,MATCH($B16,'Aceite Virgen'!$A$259:$A$285,0),MATCH(E$5,'Aceite Virgen'!$A$259:$ADH$259,0))</f>
        <v>0.5</v>
      </c>
      <c r="F16" s="64">
        <f t="array" ref="F16">INDEX('Aceite Virgen'!$A$259:$ADH$285,MATCH($B16,'Aceite Virgen'!$A$259:$A$285,0),MATCH(F$5,'Aceite Virgen'!$A$259:$ADH$259,0))</f>
        <v>0.51</v>
      </c>
      <c r="G16" s="64">
        <f t="array" ref="G16">INDEX('Aceite Virgen'!$A$259:$ADH$285,MATCH($B16,'Aceite Virgen'!$A$259:$A$285,0),MATCH(G$5,'Aceite Virgen'!$A$259:$ADH$259,0))</f>
        <v>0.28000000000000003</v>
      </c>
      <c r="H16" s="64">
        <f t="array" ref="H16">INDEX('Aceite Virgen'!$A$259:$ADH$285,MATCH($B16,'Aceite Virgen'!$A$259:$A$285,0),MATCH(H$5,'Aceite Virgen'!$A$259:$ADH$259,0))</f>
        <v>2.41</v>
      </c>
      <c r="I16" s="64">
        <f t="array" ref="I16">INDEX('Aceite Virgen'!$A$259:$ADH$285,MATCH($B16,'Aceite Virgen'!$A$259:$A$285,0),MATCH(I$5,'Aceite Virgen'!$A$259:$ADH$259,0))</f>
        <v>0.61</v>
      </c>
      <c r="J16" s="64">
        <f t="array" ref="J16">INDEX('Aceite Virgen'!$A$259:$ADH$285,MATCH($B16,'Aceite Virgen'!$A$259:$A$285,0),MATCH(J$5,'Aceite Virgen'!$A$259:$ADH$259,0))</f>
        <v>0</v>
      </c>
      <c r="K16" s="64">
        <f t="array" ref="K16">INDEX('Aceite Virgen'!$A$259:$ADH$285,MATCH($B16,'Aceite Virgen'!$A$259:$A$285,0),MATCH(K$5,'Aceite Virgen'!$A$259:$ADH$259,0))</f>
        <v>0.21</v>
      </c>
      <c r="L16" s="64">
        <f t="array" ref="L16">INDEX('Aceite Virgen'!$A$259:$ADH$285,MATCH($B16,'Aceite Virgen'!$A$259:$A$285,0),MATCH(L$5,'Aceite Virgen'!$A$259:$ADH$259,0))</f>
        <v>0.31</v>
      </c>
      <c r="M16" s="64">
        <f t="array" ref="M16">INDEX('Aceite Virgen'!$A$259:$ADH$285,MATCH($B16,'Aceite Virgen'!$A$259:$A$285,0),MATCH(M$5,'Aceite Virgen'!$A$259:$ADH$259,0))</f>
        <v>0.11</v>
      </c>
      <c r="N16" s="64">
        <f t="array" ref="N16">INDEX('Aceite Virgen'!$A$259:$ADH$285,MATCH($B16,'Aceite Virgen'!$A$259:$A$285,0),MATCH(N$5,'Aceite Virgen'!$A$259:$ADH$259,0))</f>
        <v>6.38</v>
      </c>
      <c r="O16" s="64">
        <f t="array" ref="O16">INDEX('Aceite Virgen'!$A$259:$ADH$285,MATCH($B16,'Aceite Virgen'!$A$259:$A$285,0),MATCH(O$5,'Aceite Virgen'!$A$259:$ADH$259,0))</f>
        <v>37.520000000000003</v>
      </c>
      <c r="P16" s="64">
        <f t="array" ref="P16">INDEX('Aceite Virgen'!$A$259:$ADH$285,MATCH($B16,'Aceite Virgen'!$A$259:$A$285,0),MATCH(P$5,'Aceite Virgen'!$A$259:$ADH$259,0))</f>
        <v>6.75</v>
      </c>
    </row>
    <row r="17" spans="2:16" x14ac:dyDescent="0.25">
      <c r="B17" s="65">
        <f t="shared" si="1"/>
        <v>6.4</v>
      </c>
      <c r="C17" s="71">
        <f t="shared" si="2"/>
        <v>6.6</v>
      </c>
      <c r="E17" s="64">
        <f t="array" ref="E17">INDEX('Aceite Virgen'!$A$259:$ADH$285,MATCH($B17,'Aceite Virgen'!$A$259:$A$285,0),MATCH(E$5,'Aceite Virgen'!$A$259:$ADH$259,0))</f>
        <v>0.45</v>
      </c>
      <c r="F17" s="64">
        <f t="array" ref="F17">INDEX('Aceite Virgen'!$A$259:$ADH$285,MATCH($B17,'Aceite Virgen'!$A$259:$A$285,0),MATCH(F$5,'Aceite Virgen'!$A$259:$ADH$259,0))</f>
        <v>1.52</v>
      </c>
      <c r="G17" s="64">
        <f t="array" ref="G17">INDEX('Aceite Virgen'!$A$259:$ADH$285,MATCH($B17,'Aceite Virgen'!$A$259:$A$285,0),MATCH(G$5,'Aceite Virgen'!$A$259:$ADH$259,0))</f>
        <v>0</v>
      </c>
      <c r="H17" s="64">
        <f t="array" ref="H17">INDEX('Aceite Virgen'!$A$259:$ADH$285,MATCH($B17,'Aceite Virgen'!$A$259:$A$285,0),MATCH(H$5,'Aceite Virgen'!$A$259:$ADH$259,0))</f>
        <v>0.37</v>
      </c>
      <c r="I17" s="64">
        <f t="array" ref="I17">INDEX('Aceite Virgen'!$A$259:$ADH$285,MATCH($B17,'Aceite Virgen'!$A$259:$A$285,0),MATCH(I$5,'Aceite Virgen'!$A$259:$ADH$259,0))</f>
        <v>1.5</v>
      </c>
      <c r="J17" s="64">
        <f t="array" ref="J17">INDEX('Aceite Virgen'!$A$259:$ADH$285,MATCH($B17,'Aceite Virgen'!$A$259:$A$285,0),MATCH(J$5,'Aceite Virgen'!$A$259:$ADH$259,0))</f>
        <v>1.43</v>
      </c>
      <c r="K17" s="64">
        <f t="array" ref="K17">INDEX('Aceite Virgen'!$A$259:$ADH$285,MATCH($B17,'Aceite Virgen'!$A$259:$A$285,0),MATCH(K$5,'Aceite Virgen'!$A$259:$ADH$259,0))</f>
        <v>0.74</v>
      </c>
      <c r="L17" s="64">
        <f t="array" ref="L17">INDEX('Aceite Virgen'!$A$259:$ADH$285,MATCH($B17,'Aceite Virgen'!$A$259:$A$285,0),MATCH(L$5,'Aceite Virgen'!$A$259:$ADH$259,0))</f>
        <v>0.83000000000000007</v>
      </c>
      <c r="M17" s="64">
        <f t="array" ref="M17">INDEX('Aceite Virgen'!$A$259:$ADH$285,MATCH($B17,'Aceite Virgen'!$A$259:$A$285,0),MATCH(M$5,'Aceite Virgen'!$A$259:$ADH$259,0))</f>
        <v>1.4</v>
      </c>
      <c r="N17" s="64">
        <f t="array" ref="N17">INDEX('Aceite Virgen'!$A$259:$ADH$285,MATCH($B17,'Aceite Virgen'!$A$259:$A$285,0),MATCH(N$5,'Aceite Virgen'!$A$259:$ADH$259,0))</f>
        <v>1.56</v>
      </c>
      <c r="O17" s="64">
        <f t="array" ref="O17">INDEX('Aceite Virgen'!$A$259:$ADH$285,MATCH($B17,'Aceite Virgen'!$A$259:$A$285,0),MATCH(O$5,'Aceite Virgen'!$A$259:$ADH$259,0))</f>
        <v>3.88</v>
      </c>
      <c r="P17" s="64">
        <f t="array" ref="P17">INDEX('Aceite Virgen'!$A$259:$ADH$285,MATCH($B17,'Aceite Virgen'!$A$259:$A$285,0),MATCH(P$5,'Aceite Virgen'!$A$259:$ADH$259,0))</f>
        <v>4.75</v>
      </c>
    </row>
    <row r="18" spans="2:16" x14ac:dyDescent="0.25">
      <c r="B18" s="65">
        <f t="shared" si="1"/>
        <v>6.6</v>
      </c>
      <c r="C18" s="71">
        <f t="shared" si="2"/>
        <v>6.8</v>
      </c>
      <c r="E18" s="64">
        <f t="array" ref="E18">INDEX('Aceite Virgen'!$A$259:$ADH$285,MATCH($B18,'Aceite Virgen'!$A$259:$A$285,0),MATCH(E$5,'Aceite Virgen'!$A$259:$ADH$259,0))</f>
        <v>0.15</v>
      </c>
      <c r="F18" s="64">
        <f t="array" ref="F18">INDEX('Aceite Virgen'!$A$259:$ADH$285,MATCH($B18,'Aceite Virgen'!$A$259:$A$285,0),MATCH(F$5,'Aceite Virgen'!$A$259:$ADH$259,0))</f>
        <v>0.96</v>
      </c>
      <c r="G18" s="64">
        <f t="array" ref="G18">INDEX('Aceite Virgen'!$A$259:$ADH$285,MATCH($B18,'Aceite Virgen'!$A$259:$A$285,0),MATCH(G$5,'Aceite Virgen'!$A$259:$ADH$259,0))</f>
        <v>0</v>
      </c>
      <c r="H18" s="64">
        <f t="array" ref="H18">INDEX('Aceite Virgen'!$A$259:$ADH$285,MATCH($B18,'Aceite Virgen'!$A$259:$A$285,0),MATCH(H$5,'Aceite Virgen'!$A$259:$ADH$259,0))</f>
        <v>0.26</v>
      </c>
      <c r="I18" s="64">
        <f t="array" ref="I18">INDEX('Aceite Virgen'!$A$259:$ADH$285,MATCH($B18,'Aceite Virgen'!$A$259:$A$285,0),MATCH(I$5,'Aceite Virgen'!$A$259:$ADH$259,0))</f>
        <v>0.38</v>
      </c>
      <c r="J18" s="64">
        <f t="array" ref="J18">INDEX('Aceite Virgen'!$A$259:$ADH$285,MATCH($B18,'Aceite Virgen'!$A$259:$A$285,0),MATCH(J$5,'Aceite Virgen'!$A$259:$ADH$259,0))</f>
        <v>0</v>
      </c>
      <c r="K18" s="64">
        <f t="array" ref="K18">INDEX('Aceite Virgen'!$A$259:$ADH$285,MATCH($B18,'Aceite Virgen'!$A$259:$A$285,0),MATCH(K$5,'Aceite Virgen'!$A$259:$ADH$259,0))</f>
        <v>0.64</v>
      </c>
      <c r="L18" s="64">
        <f t="array" ref="L18">INDEX('Aceite Virgen'!$A$259:$ADH$285,MATCH($B18,'Aceite Virgen'!$A$259:$A$285,0),MATCH(L$5,'Aceite Virgen'!$A$259:$ADH$259,0))</f>
        <v>1.85</v>
      </c>
      <c r="M18" s="64">
        <f t="array" ref="M18">INDEX('Aceite Virgen'!$A$259:$ADH$285,MATCH($B18,'Aceite Virgen'!$A$259:$A$285,0),MATCH(M$5,'Aceite Virgen'!$A$259:$ADH$259,0))</f>
        <v>2.5599999999999996</v>
      </c>
      <c r="N18" s="64">
        <f t="array" ref="N18">INDEX('Aceite Virgen'!$A$259:$ADH$285,MATCH($B18,'Aceite Virgen'!$A$259:$A$285,0),MATCH(N$5,'Aceite Virgen'!$A$259:$ADH$259,0))</f>
        <v>0.49</v>
      </c>
      <c r="O18" s="64">
        <f t="array" ref="O18">INDEX('Aceite Virgen'!$A$259:$ADH$285,MATCH($B18,'Aceite Virgen'!$A$259:$A$285,0),MATCH(O$5,'Aceite Virgen'!$A$259:$ADH$259,0))</f>
        <v>3.36</v>
      </c>
      <c r="P18" s="64">
        <f t="array" ref="P18">INDEX('Aceite Virgen'!$A$259:$ADH$285,MATCH($B18,'Aceite Virgen'!$A$259:$A$285,0),MATCH(P$5,'Aceite Virgen'!$A$259:$ADH$259,0))</f>
        <v>2.04</v>
      </c>
    </row>
    <row r="19" spans="2:16" x14ac:dyDescent="0.25">
      <c r="B19" s="65">
        <f t="shared" si="1"/>
        <v>6.8</v>
      </c>
      <c r="C19" s="71">
        <f t="shared" si="2"/>
        <v>7</v>
      </c>
      <c r="E19" s="64">
        <f t="array" ref="E19">INDEX('Aceite Virgen'!$A$259:$ADH$285,MATCH($B19,'Aceite Virgen'!$A$259:$A$285,0),MATCH(E$5,'Aceite Virgen'!$A$259:$ADH$259,0))</f>
        <v>0</v>
      </c>
      <c r="F19" s="64">
        <f t="array" ref="F19">INDEX('Aceite Virgen'!$A$259:$ADH$285,MATCH($B19,'Aceite Virgen'!$A$259:$A$285,0),MATCH(F$5,'Aceite Virgen'!$A$259:$ADH$259,0))</f>
        <v>0</v>
      </c>
      <c r="G19" s="64">
        <f t="array" ref="G19">INDEX('Aceite Virgen'!$A$259:$ADH$285,MATCH($B19,'Aceite Virgen'!$A$259:$A$285,0),MATCH(G$5,'Aceite Virgen'!$A$259:$ADH$259,0))</f>
        <v>0</v>
      </c>
      <c r="H19" s="64">
        <f t="array" ref="H19">INDEX('Aceite Virgen'!$A$259:$ADH$285,MATCH($B19,'Aceite Virgen'!$A$259:$A$285,0),MATCH(H$5,'Aceite Virgen'!$A$259:$ADH$259,0))</f>
        <v>0.31</v>
      </c>
      <c r="I19" s="64">
        <f t="array" ref="I19">INDEX('Aceite Virgen'!$A$259:$ADH$285,MATCH($B19,'Aceite Virgen'!$A$259:$A$285,0),MATCH(I$5,'Aceite Virgen'!$A$259:$ADH$259,0))</f>
        <v>0</v>
      </c>
      <c r="J19" s="64">
        <f t="array" ref="J19">INDEX('Aceite Virgen'!$A$259:$ADH$285,MATCH($B19,'Aceite Virgen'!$A$259:$A$285,0),MATCH(J$5,'Aceite Virgen'!$A$259:$ADH$259,0))</f>
        <v>0</v>
      </c>
      <c r="K19" s="64">
        <f t="array" ref="K19">INDEX('Aceite Virgen'!$A$259:$ADH$285,MATCH($B19,'Aceite Virgen'!$A$259:$A$285,0),MATCH(K$5,'Aceite Virgen'!$A$259:$ADH$259,0))</f>
        <v>0.73</v>
      </c>
      <c r="L19" s="64">
        <f t="array" ref="L19">INDEX('Aceite Virgen'!$A$259:$ADH$285,MATCH($B19,'Aceite Virgen'!$A$259:$A$285,0),MATCH(L$5,'Aceite Virgen'!$A$259:$ADH$259,0))</f>
        <v>0.77</v>
      </c>
      <c r="M19" s="64">
        <f t="array" ref="M19">INDEX('Aceite Virgen'!$A$259:$ADH$285,MATCH($B19,'Aceite Virgen'!$A$259:$A$285,0),MATCH(M$5,'Aceite Virgen'!$A$259:$ADH$259,0))</f>
        <v>0.12</v>
      </c>
      <c r="N19" s="64">
        <f t="array" ref="N19">INDEX('Aceite Virgen'!$A$259:$ADH$285,MATCH($B19,'Aceite Virgen'!$A$259:$A$285,0),MATCH(N$5,'Aceite Virgen'!$A$259:$ADH$259,0))</f>
        <v>0.06</v>
      </c>
      <c r="O19" s="64">
        <f t="array" ref="O19">INDEX('Aceite Virgen'!$A$259:$ADH$285,MATCH($B19,'Aceite Virgen'!$A$259:$A$285,0),MATCH(O$5,'Aceite Virgen'!$A$259:$ADH$259,0))</f>
        <v>0.82000000000000006</v>
      </c>
      <c r="P19" s="64">
        <f t="array" ref="P19">INDEX('Aceite Virgen'!$A$259:$ADH$285,MATCH($B19,'Aceite Virgen'!$A$259:$A$285,0),MATCH(P$5,'Aceite Virgen'!$A$259:$ADH$259,0))</f>
        <v>1.32</v>
      </c>
    </row>
    <row r="20" spans="2:16" x14ac:dyDescent="0.25">
      <c r="B20" s="65">
        <f t="shared" si="1"/>
        <v>7</v>
      </c>
      <c r="C20" s="71">
        <f t="shared" si="2"/>
        <v>7.2</v>
      </c>
      <c r="E20" s="64">
        <f t="array" ref="E20">INDEX('Aceite Virgen'!$A$259:$ADH$285,MATCH($B20,'Aceite Virgen'!$A$259:$A$285,0),MATCH(E$5,'Aceite Virgen'!$A$259:$ADH$259,0))</f>
        <v>1.9300000000000002</v>
      </c>
      <c r="F20" s="64">
        <f t="array" ref="F20">INDEX('Aceite Virgen'!$A$259:$ADH$285,MATCH($B20,'Aceite Virgen'!$A$259:$A$285,0),MATCH(F$5,'Aceite Virgen'!$A$259:$ADH$259,0))</f>
        <v>1.1599999999999999</v>
      </c>
      <c r="G20" s="64">
        <f t="array" ref="G20">INDEX('Aceite Virgen'!$A$259:$ADH$285,MATCH($B20,'Aceite Virgen'!$A$259:$A$285,0),MATCH(G$5,'Aceite Virgen'!$A$259:$ADH$259,0))</f>
        <v>0.74</v>
      </c>
      <c r="H20" s="64">
        <f t="array" ref="H20">INDEX('Aceite Virgen'!$A$259:$ADH$285,MATCH($B20,'Aceite Virgen'!$A$259:$A$285,0),MATCH(H$5,'Aceite Virgen'!$A$259:$ADH$259,0))</f>
        <v>0.52</v>
      </c>
      <c r="I20" s="64">
        <f t="array" ref="I20">INDEX('Aceite Virgen'!$A$259:$ADH$285,MATCH($B20,'Aceite Virgen'!$A$259:$A$285,0),MATCH(I$5,'Aceite Virgen'!$A$259:$ADH$259,0))</f>
        <v>0.96</v>
      </c>
      <c r="J20" s="64">
        <f t="array" ref="J20">INDEX('Aceite Virgen'!$A$259:$ADH$285,MATCH($B20,'Aceite Virgen'!$A$259:$A$285,0),MATCH(J$5,'Aceite Virgen'!$A$259:$ADH$259,0))</f>
        <v>0</v>
      </c>
      <c r="K20" s="64">
        <f t="array" ref="K20">INDEX('Aceite Virgen'!$A$259:$ADH$285,MATCH($B20,'Aceite Virgen'!$A$259:$A$285,0),MATCH(K$5,'Aceite Virgen'!$A$259:$ADH$259,0))</f>
        <v>0</v>
      </c>
      <c r="L20" s="64">
        <f t="array" ref="L20">INDEX('Aceite Virgen'!$A$259:$ADH$285,MATCH($B20,'Aceite Virgen'!$A$259:$A$285,0),MATCH(L$5,'Aceite Virgen'!$A$259:$ADH$259,0))</f>
        <v>2.6</v>
      </c>
      <c r="M20" s="64">
        <f t="array" ref="M20">INDEX('Aceite Virgen'!$A$259:$ADH$285,MATCH($B20,'Aceite Virgen'!$A$259:$A$285,0),MATCH(M$5,'Aceite Virgen'!$A$259:$ADH$259,0))</f>
        <v>3.42</v>
      </c>
      <c r="N20" s="64">
        <f t="array" ref="N20">INDEX('Aceite Virgen'!$A$259:$ADH$285,MATCH($B20,'Aceite Virgen'!$A$259:$A$285,0),MATCH(N$5,'Aceite Virgen'!$A$259:$ADH$259,0))</f>
        <v>4.4400000000000004</v>
      </c>
      <c r="O20" s="64">
        <f t="array" ref="O20">INDEX('Aceite Virgen'!$A$259:$ADH$285,MATCH($B20,'Aceite Virgen'!$A$259:$A$285,0),MATCH(O$5,'Aceite Virgen'!$A$259:$ADH$259,0))</f>
        <v>0.59</v>
      </c>
      <c r="P20" s="64">
        <f t="array" ref="P20">INDEX('Aceite Virgen'!$A$259:$ADH$285,MATCH($B20,'Aceite Virgen'!$A$259:$A$285,0),MATCH(P$5,'Aceite Virgen'!$A$259:$ADH$259,0))</f>
        <v>0.1</v>
      </c>
    </row>
    <row r="21" spans="2:16" x14ac:dyDescent="0.25">
      <c r="B21" s="65">
        <f t="shared" si="1"/>
        <v>7.2</v>
      </c>
      <c r="C21" s="71">
        <f t="shared" si="2"/>
        <v>7.4</v>
      </c>
      <c r="E21" s="64">
        <f t="array" ref="E21">INDEX('Aceite Virgen'!$A$259:$ADH$285,MATCH($B21,'Aceite Virgen'!$A$259:$A$285,0),MATCH(E$5,'Aceite Virgen'!$A$259:$ADH$259,0))</f>
        <v>1.3499999999999999</v>
      </c>
      <c r="F21" s="64">
        <f t="array" ref="F21">INDEX('Aceite Virgen'!$A$259:$ADH$285,MATCH($B21,'Aceite Virgen'!$A$259:$A$285,0),MATCH(F$5,'Aceite Virgen'!$A$259:$ADH$259,0))</f>
        <v>0.31</v>
      </c>
      <c r="G21" s="64">
        <f t="array" ref="G21">INDEX('Aceite Virgen'!$A$259:$ADH$285,MATCH($B21,'Aceite Virgen'!$A$259:$A$285,0),MATCH(G$5,'Aceite Virgen'!$A$259:$ADH$259,0))</f>
        <v>0.64999999999999991</v>
      </c>
      <c r="H21" s="64">
        <f t="array" ref="H21">INDEX('Aceite Virgen'!$A$259:$ADH$285,MATCH($B21,'Aceite Virgen'!$A$259:$A$285,0),MATCH(H$5,'Aceite Virgen'!$A$259:$ADH$259,0))</f>
        <v>1.45</v>
      </c>
      <c r="I21" s="64">
        <f t="array" ref="I21">INDEX('Aceite Virgen'!$A$259:$ADH$285,MATCH($B21,'Aceite Virgen'!$A$259:$A$285,0),MATCH(I$5,'Aceite Virgen'!$A$259:$ADH$259,0))</f>
        <v>0.11</v>
      </c>
      <c r="J21" s="64">
        <f t="array" ref="J21">INDEX('Aceite Virgen'!$A$259:$ADH$285,MATCH($B21,'Aceite Virgen'!$A$259:$A$285,0),MATCH(J$5,'Aceite Virgen'!$A$259:$ADH$259,0))</f>
        <v>0.96</v>
      </c>
      <c r="K21" s="64">
        <f t="array" ref="K21">INDEX('Aceite Virgen'!$A$259:$ADH$285,MATCH($B21,'Aceite Virgen'!$A$259:$A$285,0),MATCH(K$5,'Aceite Virgen'!$A$259:$ADH$259,0))</f>
        <v>0.25</v>
      </c>
      <c r="L21" s="64">
        <f t="array" ref="L21">INDEX('Aceite Virgen'!$A$259:$ADH$285,MATCH($B21,'Aceite Virgen'!$A$259:$A$285,0),MATCH(L$5,'Aceite Virgen'!$A$259:$ADH$259,0))</f>
        <v>1.53</v>
      </c>
      <c r="M21" s="64">
        <f t="array" ref="M21">INDEX('Aceite Virgen'!$A$259:$ADH$285,MATCH($B21,'Aceite Virgen'!$A$259:$A$285,0),MATCH(M$5,'Aceite Virgen'!$A$259:$ADH$259,0))</f>
        <v>1.91</v>
      </c>
      <c r="N21" s="64">
        <f t="array" ref="N21">INDEX('Aceite Virgen'!$A$259:$ADH$285,MATCH($B21,'Aceite Virgen'!$A$259:$A$285,0),MATCH(N$5,'Aceite Virgen'!$A$259:$ADH$259,0))</f>
        <v>14.620000000000001</v>
      </c>
      <c r="O21" s="64">
        <f t="array" ref="O21">INDEX('Aceite Virgen'!$A$259:$ADH$285,MATCH($B21,'Aceite Virgen'!$A$259:$A$285,0),MATCH(O$5,'Aceite Virgen'!$A$259:$ADH$259,0))</f>
        <v>1.03</v>
      </c>
      <c r="P21" s="64">
        <f t="array" ref="P21">INDEX('Aceite Virgen'!$A$259:$ADH$285,MATCH($B21,'Aceite Virgen'!$A$259:$A$285,0),MATCH(P$5,'Aceite Virgen'!$A$259:$ADH$259,0))</f>
        <v>0.31</v>
      </c>
    </row>
    <row r="22" spans="2:16" x14ac:dyDescent="0.25">
      <c r="B22" s="65">
        <f t="shared" si="1"/>
        <v>7.4</v>
      </c>
      <c r="C22" s="71">
        <f t="shared" si="2"/>
        <v>7.6</v>
      </c>
      <c r="E22" s="64">
        <f t="array" ref="E22">INDEX('Aceite Virgen'!$A$259:$ADH$285,MATCH($B22,'Aceite Virgen'!$A$259:$A$285,0),MATCH(E$5,'Aceite Virgen'!$A$259:$ADH$259,0))</f>
        <v>1.75</v>
      </c>
      <c r="F22" s="64">
        <f t="array" ref="F22">INDEX('Aceite Virgen'!$A$259:$ADH$285,MATCH($B22,'Aceite Virgen'!$A$259:$A$285,0),MATCH(F$5,'Aceite Virgen'!$A$259:$ADH$259,0))</f>
        <v>1.35</v>
      </c>
      <c r="G22" s="64">
        <f t="array" ref="G22">INDEX('Aceite Virgen'!$A$259:$ADH$285,MATCH($B22,'Aceite Virgen'!$A$259:$A$285,0),MATCH(G$5,'Aceite Virgen'!$A$259:$ADH$259,0))</f>
        <v>0.85</v>
      </c>
      <c r="H22" s="64">
        <f t="array" ref="H22">INDEX('Aceite Virgen'!$A$259:$ADH$285,MATCH($B22,'Aceite Virgen'!$A$259:$A$285,0),MATCH(H$5,'Aceite Virgen'!$A$259:$ADH$259,0))</f>
        <v>3.5700000000000003</v>
      </c>
      <c r="I22" s="64">
        <f t="array" ref="I22">INDEX('Aceite Virgen'!$A$259:$ADH$285,MATCH($B22,'Aceite Virgen'!$A$259:$A$285,0),MATCH(I$5,'Aceite Virgen'!$A$259:$ADH$259,0))</f>
        <v>2.7</v>
      </c>
      <c r="J22" s="64">
        <f t="array" ref="J22">INDEX('Aceite Virgen'!$A$259:$ADH$285,MATCH($B22,'Aceite Virgen'!$A$259:$A$285,0),MATCH(J$5,'Aceite Virgen'!$A$259:$ADH$259,0))</f>
        <v>6.27</v>
      </c>
      <c r="K22" s="64">
        <f t="array" ref="K22">INDEX('Aceite Virgen'!$A$259:$ADH$285,MATCH($B22,'Aceite Virgen'!$A$259:$A$285,0),MATCH(K$5,'Aceite Virgen'!$A$259:$ADH$259,0))</f>
        <v>6.21</v>
      </c>
      <c r="L22" s="64">
        <f t="array" ref="L22">INDEX('Aceite Virgen'!$A$259:$ADH$285,MATCH($B22,'Aceite Virgen'!$A$259:$A$285,0),MATCH(L$5,'Aceite Virgen'!$A$259:$ADH$259,0))</f>
        <v>8.620000000000001</v>
      </c>
      <c r="M22" s="64">
        <f t="array" ref="M22">INDEX('Aceite Virgen'!$A$259:$ADH$285,MATCH($B22,'Aceite Virgen'!$A$259:$A$285,0),MATCH(M$5,'Aceite Virgen'!$A$259:$ADH$259,0))</f>
        <v>12.18</v>
      </c>
      <c r="N22" s="64">
        <f t="array" ref="N22">INDEX('Aceite Virgen'!$A$259:$ADH$285,MATCH($B22,'Aceite Virgen'!$A$259:$A$285,0),MATCH(N$5,'Aceite Virgen'!$A$259:$ADH$259,0))</f>
        <v>35.19</v>
      </c>
      <c r="O22" s="64">
        <f t="array" ref="O22">INDEX('Aceite Virgen'!$A$259:$ADH$285,MATCH($B22,'Aceite Virgen'!$A$259:$A$285,0),MATCH(O$5,'Aceite Virgen'!$A$259:$ADH$259,0))</f>
        <v>5.01</v>
      </c>
      <c r="P22" s="64">
        <f t="array" ref="P22">INDEX('Aceite Virgen'!$A$259:$ADH$285,MATCH($B22,'Aceite Virgen'!$A$259:$A$285,0),MATCH(P$5,'Aceite Virgen'!$A$259:$ADH$259,0))</f>
        <v>0.51</v>
      </c>
    </row>
    <row r="23" spans="2:16" x14ac:dyDescent="0.25">
      <c r="B23" s="65">
        <f t="shared" si="1"/>
        <v>7.6</v>
      </c>
      <c r="C23" s="71">
        <f t="shared" si="2"/>
        <v>7.8</v>
      </c>
      <c r="E23" s="64">
        <f t="array" ref="E23">INDEX('Aceite Virgen'!$A$259:$ADH$285,MATCH($B23,'Aceite Virgen'!$A$259:$A$285,0),MATCH(E$5,'Aceite Virgen'!$A$259:$ADH$259,0))</f>
        <v>0</v>
      </c>
      <c r="F23" s="64">
        <f t="array" ref="F23">INDEX('Aceite Virgen'!$A$259:$ADH$285,MATCH($B23,'Aceite Virgen'!$A$259:$A$285,0),MATCH(F$5,'Aceite Virgen'!$A$259:$ADH$259,0))</f>
        <v>0.42</v>
      </c>
      <c r="G23" s="64">
        <f t="array" ref="G23">INDEX('Aceite Virgen'!$A$259:$ADH$285,MATCH($B23,'Aceite Virgen'!$A$259:$A$285,0),MATCH(G$5,'Aceite Virgen'!$A$259:$ADH$259,0))</f>
        <v>0</v>
      </c>
      <c r="H23" s="64">
        <f t="array" ref="H23">INDEX('Aceite Virgen'!$A$259:$ADH$285,MATCH($B23,'Aceite Virgen'!$A$259:$A$285,0),MATCH(H$5,'Aceite Virgen'!$A$259:$ADH$259,0))</f>
        <v>0</v>
      </c>
      <c r="I23" s="64">
        <f t="array" ref="I23">INDEX('Aceite Virgen'!$A$259:$ADH$285,MATCH($B23,'Aceite Virgen'!$A$259:$A$285,0),MATCH(I$5,'Aceite Virgen'!$A$259:$ADH$259,0))</f>
        <v>0</v>
      </c>
      <c r="J23" s="64">
        <f t="array" ref="J23">INDEX('Aceite Virgen'!$A$259:$ADH$285,MATCH($B23,'Aceite Virgen'!$A$259:$A$285,0),MATCH(J$5,'Aceite Virgen'!$A$259:$ADH$259,0))</f>
        <v>1.1100000000000001</v>
      </c>
      <c r="K23" s="64">
        <f t="array" ref="K23">INDEX('Aceite Virgen'!$A$259:$ADH$285,MATCH($B23,'Aceite Virgen'!$A$259:$A$285,0),MATCH(K$5,'Aceite Virgen'!$A$259:$ADH$259,0))</f>
        <v>2.58</v>
      </c>
      <c r="L23" s="64">
        <f t="array" ref="L23">INDEX('Aceite Virgen'!$A$259:$ADH$285,MATCH($B23,'Aceite Virgen'!$A$259:$A$285,0),MATCH(L$5,'Aceite Virgen'!$A$259:$ADH$259,0))</f>
        <v>1.81</v>
      </c>
      <c r="M23" s="64">
        <f t="array" ref="M23">INDEX('Aceite Virgen'!$A$259:$ADH$285,MATCH($B23,'Aceite Virgen'!$A$259:$A$285,0),MATCH(M$5,'Aceite Virgen'!$A$259:$ADH$259,0))</f>
        <v>24.319999999999997</v>
      </c>
      <c r="N23" s="64">
        <f t="array" ref="N23">INDEX('Aceite Virgen'!$A$259:$ADH$285,MATCH($B23,'Aceite Virgen'!$A$259:$A$285,0),MATCH(N$5,'Aceite Virgen'!$A$259:$ADH$259,0))</f>
        <v>4.72</v>
      </c>
      <c r="O23" s="64">
        <f t="array" ref="O23">INDEX('Aceite Virgen'!$A$259:$ADH$285,MATCH($B23,'Aceite Virgen'!$A$259:$A$285,0),MATCH(O$5,'Aceite Virgen'!$A$259:$ADH$259,0))</f>
        <v>2.21</v>
      </c>
      <c r="P23" s="64">
        <f t="array" ref="P23">INDEX('Aceite Virgen'!$A$259:$ADH$285,MATCH($B23,'Aceite Virgen'!$A$259:$A$285,0),MATCH(P$5,'Aceite Virgen'!$A$259:$ADH$259,0))</f>
        <v>0.24</v>
      </c>
    </row>
    <row r="24" spans="2:16" x14ac:dyDescent="0.25">
      <c r="B24" s="65">
        <f t="shared" si="1"/>
        <v>7.8</v>
      </c>
      <c r="C24" s="71">
        <f t="shared" si="2"/>
        <v>8</v>
      </c>
      <c r="E24" s="64">
        <f t="array" ref="E24">INDEX('Aceite Virgen'!$A$259:$ADH$285,MATCH($B24,'Aceite Virgen'!$A$259:$A$285,0),MATCH(E$5,'Aceite Virgen'!$A$259:$ADH$259,0))</f>
        <v>2.96</v>
      </c>
      <c r="F24" s="64">
        <f t="array" ref="F24">INDEX('Aceite Virgen'!$A$259:$ADH$285,MATCH($B24,'Aceite Virgen'!$A$259:$A$285,0),MATCH(F$5,'Aceite Virgen'!$A$259:$ADH$259,0))</f>
        <v>1.21</v>
      </c>
      <c r="G24" s="64">
        <f t="array" ref="G24">INDEX('Aceite Virgen'!$A$259:$ADH$285,MATCH($B24,'Aceite Virgen'!$A$259:$A$285,0),MATCH(G$5,'Aceite Virgen'!$A$259:$ADH$259,0))</f>
        <v>0.73</v>
      </c>
      <c r="H24" s="64">
        <f t="array" ref="H24">INDEX('Aceite Virgen'!$A$259:$ADH$285,MATCH($B24,'Aceite Virgen'!$A$259:$A$285,0),MATCH(H$5,'Aceite Virgen'!$A$259:$ADH$259,0))</f>
        <v>1.5</v>
      </c>
      <c r="I24" s="64">
        <f t="array" ref="I24">INDEX('Aceite Virgen'!$A$259:$ADH$285,MATCH($B24,'Aceite Virgen'!$A$259:$A$285,0),MATCH(I$5,'Aceite Virgen'!$A$259:$ADH$259,0))</f>
        <v>1.98</v>
      </c>
      <c r="J24" s="64">
        <f t="array" ref="J24">INDEX('Aceite Virgen'!$A$259:$ADH$285,MATCH($B24,'Aceite Virgen'!$A$259:$A$285,0),MATCH(J$5,'Aceite Virgen'!$A$259:$ADH$259,0))</f>
        <v>2.1800000000000002</v>
      </c>
      <c r="K24" s="64">
        <f t="array" ref="K24">INDEX('Aceite Virgen'!$A$259:$ADH$285,MATCH($B24,'Aceite Virgen'!$A$259:$A$285,0),MATCH(K$5,'Aceite Virgen'!$A$259:$ADH$259,0))</f>
        <v>50.330000000000005</v>
      </c>
      <c r="L24" s="64">
        <f t="array" ref="L24">INDEX('Aceite Virgen'!$A$259:$ADH$285,MATCH($B24,'Aceite Virgen'!$A$259:$A$285,0),MATCH(L$5,'Aceite Virgen'!$A$259:$ADH$259,0))</f>
        <v>55.830000000000005</v>
      </c>
      <c r="M24" s="64">
        <f t="array" ref="M24">INDEX('Aceite Virgen'!$A$259:$ADH$285,MATCH($B24,'Aceite Virgen'!$A$259:$A$285,0),MATCH(M$5,'Aceite Virgen'!$A$259:$ADH$259,0))</f>
        <v>10.07</v>
      </c>
      <c r="N24" s="64">
        <f t="array" ref="N24">INDEX('Aceite Virgen'!$A$259:$ADH$285,MATCH($B24,'Aceite Virgen'!$A$259:$A$285,0),MATCH(N$5,'Aceite Virgen'!$A$259:$ADH$259,0))</f>
        <v>3.3000000000000003</v>
      </c>
      <c r="O24" s="64">
        <f t="array" ref="O24">INDEX('Aceite Virgen'!$A$259:$ADH$285,MATCH($B24,'Aceite Virgen'!$A$259:$A$285,0),MATCH(O$5,'Aceite Virgen'!$A$259:$ADH$259,0))</f>
        <v>2.46</v>
      </c>
      <c r="P24" s="64">
        <f t="array" ref="P24">INDEX('Aceite Virgen'!$A$259:$ADH$285,MATCH($B24,'Aceite Virgen'!$A$259:$A$285,0),MATCH(P$5,'Aceite Virgen'!$A$259:$ADH$259,0))</f>
        <v>0.99</v>
      </c>
    </row>
    <row r="25" spans="2:16" x14ac:dyDescent="0.25">
      <c r="B25" s="65">
        <f t="shared" si="1"/>
        <v>8</v>
      </c>
      <c r="C25" s="71">
        <f t="shared" si="2"/>
        <v>8.1999999999999993</v>
      </c>
      <c r="E25" s="64">
        <f t="array" ref="E25">INDEX('Aceite Virgen'!$A$259:$ADH$285,MATCH($B25,'Aceite Virgen'!$A$259:$A$285,0),MATCH(E$5,'Aceite Virgen'!$A$259:$ADH$259,0))</f>
        <v>1.2999999999999998</v>
      </c>
      <c r="F25" s="64">
        <f t="array" ref="F25">INDEX('Aceite Virgen'!$A$259:$ADH$285,MATCH($B25,'Aceite Virgen'!$A$259:$A$285,0),MATCH(F$5,'Aceite Virgen'!$A$259:$ADH$259,0))</f>
        <v>5.8000000000000007</v>
      </c>
      <c r="G25" s="64">
        <f t="array" ref="G25">INDEX('Aceite Virgen'!$A$259:$ADH$285,MATCH($B25,'Aceite Virgen'!$A$259:$A$285,0),MATCH(G$5,'Aceite Virgen'!$A$259:$ADH$259,0))</f>
        <v>2.2800000000000002</v>
      </c>
      <c r="H25" s="64">
        <f t="array" ref="H25">INDEX('Aceite Virgen'!$A$259:$ADH$285,MATCH($B25,'Aceite Virgen'!$A$259:$A$285,0),MATCH(H$5,'Aceite Virgen'!$A$259:$ADH$259,0))</f>
        <v>2.8600000000000003</v>
      </c>
      <c r="I25" s="64">
        <f t="array" ref="I25">INDEX('Aceite Virgen'!$A$259:$ADH$285,MATCH($B25,'Aceite Virgen'!$A$259:$A$285,0),MATCH(I$5,'Aceite Virgen'!$A$259:$ADH$259,0))</f>
        <v>0.65</v>
      </c>
      <c r="J25" s="64">
        <f t="array" ref="J25">INDEX('Aceite Virgen'!$A$259:$ADH$285,MATCH($B25,'Aceite Virgen'!$A$259:$A$285,0),MATCH(J$5,'Aceite Virgen'!$A$259:$ADH$259,0))</f>
        <v>10.18</v>
      </c>
      <c r="K25" s="64">
        <f t="array" ref="K25">INDEX('Aceite Virgen'!$A$259:$ADH$285,MATCH($B25,'Aceite Virgen'!$A$259:$A$285,0),MATCH(K$5,'Aceite Virgen'!$A$259:$ADH$259,0))</f>
        <v>6.88</v>
      </c>
      <c r="L25" s="64">
        <f t="array" ref="L25">INDEX('Aceite Virgen'!$A$259:$ADH$285,MATCH($B25,'Aceite Virgen'!$A$259:$A$285,0),MATCH(L$5,'Aceite Virgen'!$A$259:$ADH$259,0))</f>
        <v>0.26</v>
      </c>
      <c r="M25" s="64">
        <f t="array" ref="M25">INDEX('Aceite Virgen'!$A$259:$ADH$285,MATCH($B25,'Aceite Virgen'!$A$259:$A$285,0),MATCH(M$5,'Aceite Virgen'!$A$259:$ADH$259,0))</f>
        <v>15.799999999999997</v>
      </c>
      <c r="N25" s="64">
        <f t="array" ref="N25">INDEX('Aceite Virgen'!$A$259:$ADH$285,MATCH($B25,'Aceite Virgen'!$A$259:$A$285,0),MATCH(N$5,'Aceite Virgen'!$A$259:$ADH$259,0))</f>
        <v>0.65</v>
      </c>
      <c r="O25" s="64">
        <f t="array" ref="O25">INDEX('Aceite Virgen'!$A$259:$ADH$285,MATCH($B25,'Aceite Virgen'!$A$259:$A$285,0),MATCH(O$5,'Aceite Virgen'!$A$259:$ADH$259,0))</f>
        <v>1.01</v>
      </c>
      <c r="P25" s="64">
        <f t="array" ref="P25">INDEX('Aceite Virgen'!$A$259:$ADH$285,MATCH($B25,'Aceite Virgen'!$A$259:$A$285,0),MATCH(P$5,'Aceite Virgen'!$A$259:$ADH$259,0))</f>
        <v>0.27</v>
      </c>
    </row>
    <row r="26" spans="2:16" x14ac:dyDescent="0.25">
      <c r="B26" s="65">
        <f t="shared" si="1"/>
        <v>8.1999999999999993</v>
      </c>
      <c r="C26" s="71">
        <f t="shared" si="2"/>
        <v>8.4</v>
      </c>
      <c r="E26" s="64">
        <f t="array" ref="E26">INDEX('Aceite Virgen'!$A$259:$ADH$285,MATCH($B26,'Aceite Virgen'!$A$259:$A$285,0),MATCH(E$5,'Aceite Virgen'!$A$259:$ADH$259,0))</f>
        <v>2.4900000000000002</v>
      </c>
      <c r="F26" s="64">
        <f t="array" ref="F26">INDEX('Aceite Virgen'!$A$259:$ADH$285,MATCH($B26,'Aceite Virgen'!$A$259:$A$285,0),MATCH(F$5,'Aceite Virgen'!$A$259:$ADH$259,0))</f>
        <v>0</v>
      </c>
      <c r="G26" s="64">
        <f t="array" ref="G26">INDEX('Aceite Virgen'!$A$259:$ADH$285,MATCH($B26,'Aceite Virgen'!$A$259:$A$285,0),MATCH(G$5,'Aceite Virgen'!$A$259:$ADH$259,0))</f>
        <v>2.0700000000000003</v>
      </c>
      <c r="H26" s="64">
        <f t="array" ref="H26">INDEX('Aceite Virgen'!$A$259:$ADH$285,MATCH($B26,'Aceite Virgen'!$A$259:$A$285,0),MATCH(H$5,'Aceite Virgen'!$A$259:$ADH$259,0))</f>
        <v>1.83</v>
      </c>
      <c r="I26" s="64">
        <f t="array" ref="I26">INDEX('Aceite Virgen'!$A$259:$ADH$285,MATCH($B26,'Aceite Virgen'!$A$259:$A$285,0),MATCH(I$5,'Aceite Virgen'!$A$259:$ADH$259,0))</f>
        <v>2.83</v>
      </c>
      <c r="J26" s="64">
        <f t="array" ref="J26">INDEX('Aceite Virgen'!$A$259:$ADH$285,MATCH($B26,'Aceite Virgen'!$A$259:$A$285,0),MATCH(J$5,'Aceite Virgen'!$A$259:$ADH$259,0))</f>
        <v>32.700000000000003</v>
      </c>
      <c r="K26" s="64">
        <f t="array" ref="K26">INDEX('Aceite Virgen'!$A$259:$ADH$285,MATCH($B26,'Aceite Virgen'!$A$259:$A$285,0),MATCH(K$5,'Aceite Virgen'!$A$259:$ADH$259,0))</f>
        <v>14.98</v>
      </c>
      <c r="L26" s="64">
        <f t="array" ref="L26">INDEX('Aceite Virgen'!$A$259:$ADH$285,MATCH($B26,'Aceite Virgen'!$A$259:$A$285,0),MATCH(L$5,'Aceite Virgen'!$A$259:$ADH$259,0))</f>
        <v>1.55</v>
      </c>
      <c r="M26" s="64">
        <f t="array" ref="M26">INDEX('Aceite Virgen'!$A$259:$ADH$285,MATCH($B26,'Aceite Virgen'!$A$259:$A$285,0),MATCH(M$5,'Aceite Virgen'!$A$259:$ADH$259,0))</f>
        <v>0.44999999999999996</v>
      </c>
      <c r="N26" s="64">
        <f t="array" ref="N26">INDEX('Aceite Virgen'!$A$259:$ADH$285,MATCH($B26,'Aceite Virgen'!$A$259:$A$285,0),MATCH(N$5,'Aceite Virgen'!$A$259:$ADH$259,0))</f>
        <v>0.95</v>
      </c>
      <c r="O26" s="64">
        <f t="array" ref="O26">INDEX('Aceite Virgen'!$A$259:$ADH$285,MATCH($B26,'Aceite Virgen'!$A$259:$A$285,0),MATCH(O$5,'Aceite Virgen'!$A$259:$ADH$259,0))</f>
        <v>0</v>
      </c>
      <c r="P26" s="64">
        <f t="array" ref="P26">INDEX('Aceite Virgen'!$A$259:$ADH$285,MATCH($B26,'Aceite Virgen'!$A$259:$A$285,0),MATCH(P$5,'Aceite Virgen'!$A$259:$ADH$259,0))</f>
        <v>0</v>
      </c>
    </row>
    <row r="27" spans="2:16" x14ac:dyDescent="0.25">
      <c r="B27" s="65">
        <f t="shared" si="1"/>
        <v>8.4</v>
      </c>
      <c r="C27" s="71">
        <f t="shared" si="2"/>
        <v>8.6</v>
      </c>
      <c r="E27" s="64">
        <f t="array" ref="E27">INDEX('Aceite Virgen'!$A$259:$ADH$285,MATCH($B27,'Aceite Virgen'!$A$259:$A$285,0),MATCH(E$5,'Aceite Virgen'!$A$259:$ADH$259,0))</f>
        <v>1.44</v>
      </c>
      <c r="F27" s="64">
        <f t="array" ref="F27">INDEX('Aceite Virgen'!$A$259:$ADH$285,MATCH($B27,'Aceite Virgen'!$A$259:$A$285,0),MATCH(F$5,'Aceite Virgen'!$A$259:$ADH$259,0))</f>
        <v>1.85</v>
      </c>
      <c r="G27" s="64">
        <f t="array" ref="G27">INDEX('Aceite Virgen'!$A$259:$ADH$285,MATCH($B27,'Aceite Virgen'!$A$259:$A$285,0),MATCH(G$5,'Aceite Virgen'!$A$259:$ADH$259,0))</f>
        <v>1.4999999999999998</v>
      </c>
      <c r="H27" s="64">
        <f t="array" ref="H27">INDEX('Aceite Virgen'!$A$259:$ADH$285,MATCH($B27,'Aceite Virgen'!$A$259:$A$285,0),MATCH(H$5,'Aceite Virgen'!$A$259:$ADH$259,0))</f>
        <v>0.73</v>
      </c>
      <c r="I27" s="64">
        <f t="array" ref="I27">INDEX('Aceite Virgen'!$A$259:$ADH$285,MATCH($B27,'Aceite Virgen'!$A$259:$A$285,0),MATCH(I$5,'Aceite Virgen'!$A$259:$ADH$259,0))</f>
        <v>0.67999999999999994</v>
      </c>
      <c r="J27" s="64">
        <f t="array" ref="J27">INDEX('Aceite Virgen'!$A$259:$ADH$285,MATCH($B27,'Aceite Virgen'!$A$259:$A$285,0),MATCH(J$5,'Aceite Virgen'!$A$259:$ADH$259,0))</f>
        <v>19.27</v>
      </c>
      <c r="K27" s="64">
        <f t="array" ref="K27">INDEX('Aceite Virgen'!$A$259:$ADH$285,MATCH($B27,'Aceite Virgen'!$A$259:$A$285,0),MATCH(K$5,'Aceite Virgen'!$A$259:$ADH$259,0))</f>
        <v>0.72</v>
      </c>
      <c r="L27" s="64">
        <f t="array" ref="L27">INDEX('Aceite Virgen'!$A$259:$ADH$285,MATCH($B27,'Aceite Virgen'!$A$259:$A$285,0),MATCH(L$5,'Aceite Virgen'!$A$259:$ADH$259,0))</f>
        <v>0.56999999999999995</v>
      </c>
      <c r="M27" s="64">
        <f t="array" ref="M27">INDEX('Aceite Virgen'!$A$259:$ADH$285,MATCH($B27,'Aceite Virgen'!$A$259:$A$285,0),MATCH(M$5,'Aceite Virgen'!$A$259:$ADH$259,0))</f>
        <v>1.9300000000000002</v>
      </c>
      <c r="N27" s="64">
        <f t="array" ref="N27">INDEX('Aceite Virgen'!$A$259:$ADH$285,MATCH($B27,'Aceite Virgen'!$A$259:$A$285,0),MATCH(N$5,'Aceite Virgen'!$A$259:$ADH$259,0))</f>
        <v>0.47</v>
      </c>
      <c r="O27" s="64">
        <f t="array" ref="O27">INDEX('Aceite Virgen'!$A$259:$ADH$285,MATCH($B27,'Aceite Virgen'!$A$259:$A$285,0),MATCH(O$5,'Aceite Virgen'!$A$259:$ADH$259,0))</f>
        <v>0</v>
      </c>
      <c r="P27" s="64">
        <f t="array" ref="P27">INDEX('Aceite Virgen'!$A$259:$ADH$285,MATCH($B27,'Aceite Virgen'!$A$259:$A$285,0),MATCH(P$5,'Aceite Virgen'!$A$259:$ADH$259,0))</f>
        <v>0</v>
      </c>
    </row>
    <row r="28" spans="2:16" x14ac:dyDescent="0.25">
      <c r="B28" s="65">
        <f t="shared" si="1"/>
        <v>8.6</v>
      </c>
      <c r="C28" s="71">
        <f t="shared" si="2"/>
        <v>8.8000000000000007</v>
      </c>
      <c r="E28" s="64">
        <f t="array" ref="E28">INDEX('Aceite Virgen'!$A$259:$ADH$285,MATCH($B28,'Aceite Virgen'!$A$259:$A$285,0),MATCH(E$5,'Aceite Virgen'!$A$259:$ADH$259,0))</f>
        <v>2.3200000000000003</v>
      </c>
      <c r="F28" s="64">
        <f t="array" ref="F28">INDEX('Aceite Virgen'!$A$259:$ADH$285,MATCH($B28,'Aceite Virgen'!$A$259:$A$285,0),MATCH(F$5,'Aceite Virgen'!$A$259:$ADH$259,0))</f>
        <v>4.9499999999999993</v>
      </c>
      <c r="G28" s="64">
        <f t="array" ref="G28">INDEX('Aceite Virgen'!$A$259:$ADH$285,MATCH($B28,'Aceite Virgen'!$A$259:$A$285,0),MATCH(G$5,'Aceite Virgen'!$A$259:$ADH$259,0))</f>
        <v>4.17</v>
      </c>
      <c r="H28" s="64">
        <f t="array" ref="H28">INDEX('Aceite Virgen'!$A$259:$ADH$285,MATCH($B28,'Aceite Virgen'!$A$259:$A$285,0),MATCH(H$5,'Aceite Virgen'!$A$259:$ADH$259,0))</f>
        <v>11.680000000000001</v>
      </c>
      <c r="I28" s="64">
        <f t="array" ref="I28">INDEX('Aceite Virgen'!$A$259:$ADH$285,MATCH($B28,'Aceite Virgen'!$A$259:$A$285,0),MATCH(I$5,'Aceite Virgen'!$A$259:$ADH$259,0))</f>
        <v>11.370000000000001</v>
      </c>
      <c r="J28" s="64">
        <f t="array" ref="J28">INDEX('Aceite Virgen'!$A$259:$ADH$285,MATCH($B28,'Aceite Virgen'!$A$259:$A$285,0),MATCH(J$5,'Aceite Virgen'!$A$259:$ADH$259,0))</f>
        <v>2.1</v>
      </c>
      <c r="K28" s="64">
        <f t="array" ref="K28">INDEX('Aceite Virgen'!$A$259:$ADH$285,MATCH($B28,'Aceite Virgen'!$A$259:$A$285,0),MATCH(K$5,'Aceite Virgen'!$A$259:$ADH$259,0))</f>
        <v>1.69</v>
      </c>
      <c r="L28" s="64">
        <f t="array" ref="L28">INDEX('Aceite Virgen'!$A$259:$ADH$285,MATCH($B28,'Aceite Virgen'!$A$259:$A$285,0),MATCH(L$5,'Aceite Virgen'!$A$259:$ADH$259,0))</f>
        <v>2.4699999999999998</v>
      </c>
      <c r="M28" s="64">
        <f t="array" ref="M28">INDEX('Aceite Virgen'!$A$259:$ADH$285,MATCH($B28,'Aceite Virgen'!$A$259:$A$285,0),MATCH(M$5,'Aceite Virgen'!$A$259:$ADH$259,0))</f>
        <v>1.4500000000000002</v>
      </c>
      <c r="N28" s="64">
        <f t="array" ref="N28">INDEX('Aceite Virgen'!$A$259:$ADH$285,MATCH($B28,'Aceite Virgen'!$A$259:$A$285,0),MATCH(N$5,'Aceite Virgen'!$A$259:$ADH$259,0))</f>
        <v>0.64</v>
      </c>
      <c r="O28" s="64">
        <f t="array" ref="O28">INDEX('Aceite Virgen'!$A$259:$ADH$285,MATCH($B28,'Aceite Virgen'!$A$259:$A$285,0),MATCH(O$5,'Aceite Virgen'!$A$259:$ADH$259,0))</f>
        <v>0.66</v>
      </c>
      <c r="P28" s="64">
        <f t="array" ref="P28">INDEX('Aceite Virgen'!$A$259:$ADH$285,MATCH($B28,'Aceite Virgen'!$A$259:$A$285,0),MATCH(P$5,'Aceite Virgen'!$A$259:$ADH$259,0))</f>
        <v>0</v>
      </c>
    </row>
    <row r="29" spans="2:16" x14ac:dyDescent="0.25">
      <c r="B29" s="65">
        <f t="shared" si="1"/>
        <v>8.8000000000000007</v>
      </c>
      <c r="C29" s="71">
        <f t="shared" si="2"/>
        <v>9</v>
      </c>
      <c r="E29" s="64">
        <f t="array" ref="E29">INDEX('Aceite Virgen'!$A$259:$ADH$285,MATCH($B29,'Aceite Virgen'!$A$259:$A$285,0),MATCH(E$5,'Aceite Virgen'!$A$259:$ADH$259,0))</f>
        <v>3.71</v>
      </c>
      <c r="F29" s="64">
        <f t="array" ref="F29">INDEX('Aceite Virgen'!$A$259:$ADH$285,MATCH($B29,'Aceite Virgen'!$A$259:$A$285,0),MATCH(F$5,'Aceite Virgen'!$A$259:$ADH$259,0))</f>
        <v>0.79</v>
      </c>
      <c r="G29" s="64">
        <f t="array" ref="G29">INDEX('Aceite Virgen'!$A$259:$ADH$285,MATCH($B29,'Aceite Virgen'!$A$259:$A$285,0),MATCH(G$5,'Aceite Virgen'!$A$259:$ADH$259,0))</f>
        <v>0.28000000000000003</v>
      </c>
      <c r="H29" s="64">
        <f t="array" ref="H29">INDEX('Aceite Virgen'!$A$259:$ADH$285,MATCH($B29,'Aceite Virgen'!$A$259:$A$285,0),MATCH(H$5,'Aceite Virgen'!$A$259:$ADH$259,0))</f>
        <v>19.630000000000003</v>
      </c>
      <c r="I29" s="64">
        <f t="array" ref="I29">INDEX('Aceite Virgen'!$A$259:$ADH$285,MATCH($B29,'Aceite Virgen'!$A$259:$A$285,0),MATCH(I$5,'Aceite Virgen'!$A$259:$ADH$259,0))</f>
        <v>43.17</v>
      </c>
      <c r="J29" s="64">
        <f t="array" ref="J29">INDEX('Aceite Virgen'!$A$259:$ADH$285,MATCH($B29,'Aceite Virgen'!$A$259:$A$285,0),MATCH(J$5,'Aceite Virgen'!$A$259:$ADH$259,0))</f>
        <v>4.47</v>
      </c>
      <c r="K29" s="64">
        <f t="array" ref="K29">INDEX('Aceite Virgen'!$A$259:$ADH$285,MATCH($B29,'Aceite Virgen'!$A$259:$A$285,0),MATCH(K$5,'Aceite Virgen'!$A$259:$ADH$259,0))</f>
        <v>2.57</v>
      </c>
      <c r="L29" s="64">
        <f t="array" ref="L29">INDEX('Aceite Virgen'!$A$259:$ADH$285,MATCH($B29,'Aceite Virgen'!$A$259:$A$285,0),MATCH(L$5,'Aceite Virgen'!$A$259:$ADH$259,0))</f>
        <v>2.37</v>
      </c>
      <c r="M29" s="64">
        <f t="array" ref="M29">INDEX('Aceite Virgen'!$A$259:$ADH$285,MATCH($B29,'Aceite Virgen'!$A$259:$A$285,0),MATCH(M$5,'Aceite Virgen'!$A$259:$ADH$259,0))</f>
        <v>1.9300000000000002</v>
      </c>
      <c r="N29" s="64">
        <f t="array" ref="N29">INDEX('Aceite Virgen'!$A$259:$ADH$285,MATCH($B29,'Aceite Virgen'!$A$259:$A$285,0),MATCH(N$5,'Aceite Virgen'!$A$259:$ADH$259,0))</f>
        <v>1.9</v>
      </c>
      <c r="O29" s="64">
        <f t="array" ref="O29">INDEX('Aceite Virgen'!$A$259:$ADH$285,MATCH($B29,'Aceite Virgen'!$A$259:$A$285,0),MATCH(O$5,'Aceite Virgen'!$A$259:$ADH$259,0))</f>
        <v>0.28000000000000003</v>
      </c>
      <c r="P29" s="64">
        <f t="array" ref="P29">INDEX('Aceite Virgen'!$A$259:$ADH$285,MATCH($B29,'Aceite Virgen'!$A$259:$A$285,0),MATCH(P$5,'Aceite Virgen'!$A$259:$ADH$259,0))</f>
        <v>3.52</v>
      </c>
    </row>
    <row r="30" spans="2:16" x14ac:dyDescent="0.25">
      <c r="B30" s="65">
        <f t="shared" si="1"/>
        <v>9</v>
      </c>
      <c r="C30" s="71">
        <f t="shared" si="2"/>
        <v>9.1999999999999993</v>
      </c>
      <c r="E30" s="64">
        <f t="array" ref="E30">INDEX('Aceite Virgen'!$A$259:$ADH$285,MATCH($B30,'Aceite Virgen'!$A$259:$A$285,0),MATCH(E$5,'Aceite Virgen'!$A$259:$ADH$259,0))</f>
        <v>1.21</v>
      </c>
      <c r="F30" s="64">
        <f t="array" ref="F30">INDEX('Aceite Virgen'!$A$259:$ADH$285,MATCH($B30,'Aceite Virgen'!$A$259:$A$285,0),MATCH(F$5,'Aceite Virgen'!$A$259:$ADH$259,0))</f>
        <v>1.08</v>
      </c>
      <c r="G30" s="64">
        <f t="array" ref="G30">INDEX('Aceite Virgen'!$A$259:$ADH$285,MATCH($B30,'Aceite Virgen'!$A$259:$A$285,0),MATCH(G$5,'Aceite Virgen'!$A$259:$ADH$259,0))</f>
        <v>2.16</v>
      </c>
      <c r="H30" s="64">
        <f t="array" ref="H30">INDEX('Aceite Virgen'!$A$259:$ADH$285,MATCH($B30,'Aceite Virgen'!$A$259:$A$285,0),MATCH(H$5,'Aceite Virgen'!$A$259:$ADH$259,0))</f>
        <v>2.46</v>
      </c>
      <c r="I30" s="64">
        <f t="array" ref="I30">INDEX('Aceite Virgen'!$A$259:$ADH$285,MATCH($B30,'Aceite Virgen'!$A$259:$A$285,0),MATCH(I$5,'Aceite Virgen'!$A$259:$ADH$259,0))</f>
        <v>1.9500000000000002</v>
      </c>
      <c r="J30" s="64">
        <f t="array" ref="J30">INDEX('Aceite Virgen'!$A$259:$ADH$285,MATCH($B30,'Aceite Virgen'!$A$259:$A$285,0),MATCH(J$5,'Aceite Virgen'!$A$259:$ADH$259,0))</f>
        <v>1.55</v>
      </c>
      <c r="K30" s="64">
        <f t="array" ref="K30">INDEX('Aceite Virgen'!$A$259:$ADH$285,MATCH($B30,'Aceite Virgen'!$A$259:$A$285,0),MATCH(K$5,'Aceite Virgen'!$A$259:$ADH$259,0))</f>
        <v>1.03</v>
      </c>
      <c r="L30" s="64">
        <f t="array" ref="L30">INDEX('Aceite Virgen'!$A$259:$ADH$285,MATCH($B30,'Aceite Virgen'!$A$259:$A$285,0),MATCH(L$5,'Aceite Virgen'!$A$259:$ADH$259,0))</f>
        <v>2.64</v>
      </c>
      <c r="M30" s="64">
        <f t="array" ref="M30">INDEX('Aceite Virgen'!$A$259:$ADH$285,MATCH($B30,'Aceite Virgen'!$A$259:$A$285,0),MATCH(M$5,'Aceite Virgen'!$A$259:$ADH$259,0))</f>
        <v>0.3</v>
      </c>
      <c r="N30" s="64">
        <f t="array" ref="N30">INDEX('Aceite Virgen'!$A$259:$ADH$285,MATCH($B30,'Aceite Virgen'!$A$259:$A$285,0),MATCH(N$5,'Aceite Virgen'!$A$259:$ADH$259,0))</f>
        <v>0.62</v>
      </c>
      <c r="O30" s="64">
        <f t="array" ref="O30">INDEX('Aceite Virgen'!$A$259:$ADH$285,MATCH($B30,'Aceite Virgen'!$A$259:$A$285,0),MATCH(O$5,'Aceite Virgen'!$A$259:$ADH$259,0))</f>
        <v>7.0000000000000007E-2</v>
      </c>
      <c r="P30" s="64">
        <f t="array" ref="P30">INDEX('Aceite Virgen'!$A$259:$ADH$285,MATCH($B30,'Aceite Virgen'!$A$259:$A$285,0),MATCH(P$5,'Aceite Virgen'!$A$259:$ADH$259,0))</f>
        <v>0.06</v>
      </c>
    </row>
    <row r="31" spans="2:16" x14ac:dyDescent="0.25">
      <c r="B31" s="65">
        <f t="shared" si="1"/>
        <v>9.1999999999999993</v>
      </c>
      <c r="C31" s="71">
        <f t="shared" si="2"/>
        <v>9.4</v>
      </c>
      <c r="E31" s="64">
        <f t="array" ref="E31">INDEX('Aceite Virgen'!$A$259:$ADH$285,MATCH($B31,'Aceite Virgen'!$A$259:$A$285,0),MATCH(E$5,'Aceite Virgen'!$A$259:$ADH$259,0))</f>
        <v>3.46</v>
      </c>
      <c r="F31" s="64">
        <f t="array" ref="F31">INDEX('Aceite Virgen'!$A$259:$ADH$285,MATCH($B31,'Aceite Virgen'!$A$259:$A$285,0),MATCH(F$5,'Aceite Virgen'!$A$259:$ADH$259,0))</f>
        <v>1.4300000000000002</v>
      </c>
      <c r="G31" s="64">
        <f t="array" ref="G31">INDEX('Aceite Virgen'!$A$259:$ADH$285,MATCH($B31,'Aceite Virgen'!$A$259:$A$285,0),MATCH(G$5,'Aceite Virgen'!$A$259:$ADH$259,0))</f>
        <v>3.0300000000000002</v>
      </c>
      <c r="H31" s="64">
        <f t="array" ref="H31">INDEX('Aceite Virgen'!$A$259:$ADH$285,MATCH($B31,'Aceite Virgen'!$A$259:$A$285,0),MATCH(H$5,'Aceite Virgen'!$A$259:$ADH$259,0))</f>
        <v>1.7999999999999998</v>
      </c>
      <c r="I31" s="64">
        <f t="array" ref="I31">INDEX('Aceite Virgen'!$A$259:$ADH$285,MATCH($B31,'Aceite Virgen'!$A$259:$A$285,0),MATCH(I$5,'Aceite Virgen'!$A$259:$ADH$259,0))</f>
        <v>1.29</v>
      </c>
      <c r="J31" s="64">
        <f t="array" ref="J31">INDEX('Aceite Virgen'!$A$259:$ADH$285,MATCH($B31,'Aceite Virgen'!$A$259:$A$285,0),MATCH(J$5,'Aceite Virgen'!$A$259:$ADH$259,0))</f>
        <v>0.42</v>
      </c>
      <c r="K31" s="64">
        <f t="array" ref="K31">INDEX('Aceite Virgen'!$A$259:$ADH$285,MATCH($B31,'Aceite Virgen'!$A$259:$A$285,0),MATCH(K$5,'Aceite Virgen'!$A$259:$ADH$259,0))</f>
        <v>0.6</v>
      </c>
      <c r="L31" s="64">
        <f t="array" ref="L31">INDEX('Aceite Virgen'!$A$259:$ADH$285,MATCH($B31,'Aceite Virgen'!$A$259:$A$285,0),MATCH(L$5,'Aceite Virgen'!$A$259:$ADH$259,0))</f>
        <v>0</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v>
      </c>
      <c r="P31" s="64">
        <f t="array" ref="P31">INDEX('Aceite Virgen'!$A$259:$ADH$285,MATCH($B31,'Aceite Virgen'!$A$259:$A$285,0),MATCH(P$5,'Aceite Virgen'!$A$259:$ADH$259,0))</f>
        <v>0</v>
      </c>
    </row>
    <row r="32" spans="2:16" x14ac:dyDescent="0.25">
      <c r="B32" s="65">
        <f t="shared" si="1"/>
        <v>9.4</v>
      </c>
      <c r="C32" s="71">
        <f t="shared" si="2"/>
        <v>9.6</v>
      </c>
      <c r="E32" s="64">
        <f t="array" ref="E32">INDEX('Aceite Virgen'!$A$259:$ADH$285,MATCH($B32,'Aceite Virgen'!$A$259:$A$285,0),MATCH(E$5,'Aceite Virgen'!$A$259:$ADH$259,0))</f>
        <v>42.150000000000006</v>
      </c>
      <c r="F32" s="64">
        <f t="array" ref="F32">INDEX('Aceite Virgen'!$A$259:$ADH$285,MATCH($B32,'Aceite Virgen'!$A$259:$A$285,0),MATCH(F$5,'Aceite Virgen'!$A$259:$ADH$259,0))</f>
        <v>52.239999999999995</v>
      </c>
      <c r="G32" s="64">
        <f t="array" ref="G32">INDEX('Aceite Virgen'!$A$259:$ADH$285,MATCH($B32,'Aceite Virgen'!$A$259:$A$285,0),MATCH(G$5,'Aceite Virgen'!$A$259:$ADH$259,0))</f>
        <v>59.4</v>
      </c>
      <c r="H32" s="64">
        <f t="array" ref="H32">INDEX('Aceite Virgen'!$A$259:$ADH$285,MATCH($B32,'Aceite Virgen'!$A$259:$A$285,0),MATCH(H$5,'Aceite Virgen'!$A$259:$ADH$259,0))</f>
        <v>24.69</v>
      </c>
      <c r="I32" s="64">
        <f t="array" ref="I32">INDEX('Aceite Virgen'!$A$259:$ADH$285,MATCH($B32,'Aceite Virgen'!$A$259:$A$285,0),MATCH(I$5,'Aceite Virgen'!$A$259:$ADH$259,0))</f>
        <v>3.63</v>
      </c>
      <c r="J32" s="64">
        <f t="array" ref="J32">INDEX('Aceite Virgen'!$A$259:$ADH$285,MATCH($B32,'Aceite Virgen'!$A$259:$A$285,0),MATCH(J$5,'Aceite Virgen'!$A$259:$ADH$259,0))</f>
        <v>2.44</v>
      </c>
      <c r="K32" s="64">
        <f t="array" ref="K32">INDEX('Aceite Virgen'!$A$259:$ADH$285,MATCH($B32,'Aceite Virgen'!$A$259:$A$285,0),MATCH(K$5,'Aceite Virgen'!$A$259:$ADH$259,0))</f>
        <v>0.57999999999999996</v>
      </c>
      <c r="L32" s="64">
        <f t="array" ref="L32">INDEX('Aceite Virgen'!$A$259:$ADH$285,MATCH($B32,'Aceite Virgen'!$A$259:$A$285,0),MATCH(L$5,'Aceite Virgen'!$A$259:$ADH$259,0))</f>
        <v>0.21</v>
      </c>
      <c r="M32" s="64">
        <f t="array" ref="M32">INDEX('Aceite Virgen'!$A$259:$ADH$285,MATCH($B32,'Aceite Virgen'!$A$259:$A$285,0),MATCH(M$5,'Aceite Virgen'!$A$259:$ADH$259,0))</f>
        <v>0.47</v>
      </c>
      <c r="N32" s="64">
        <f t="array" ref="N32">INDEX('Aceite Virgen'!$A$259:$ADH$285,MATCH($B32,'Aceite Virgen'!$A$259:$A$285,0),MATCH(N$5,'Aceite Virgen'!$A$259:$ADH$259,0))</f>
        <v>0</v>
      </c>
      <c r="O32" s="64">
        <f t="array" ref="O32">INDEX('Aceite Virgen'!$A$259:$ADH$285,MATCH($B32,'Aceite Virgen'!$A$259:$A$285,0),MATCH(O$5,'Aceite Virgen'!$A$259:$ADH$259,0))</f>
        <v>0.63</v>
      </c>
      <c r="P32" s="64">
        <f t="array" ref="P32">INDEX('Aceite Virgen'!$A$259:$ADH$285,MATCH($B32,'Aceite Virgen'!$A$259:$A$285,0),MATCH(P$5,'Aceite Virgen'!$A$259:$ADH$259,0))</f>
        <v>0.48</v>
      </c>
    </row>
    <row r="33" spans="2:16" x14ac:dyDescent="0.25">
      <c r="B33" s="74">
        <f t="shared" si="1"/>
        <v>9.6</v>
      </c>
      <c r="C33" s="66"/>
      <c r="E33" s="64">
        <f t="array" ref="E33">INDEX('Aceite Virgen'!$A$259:$ADH$285,MATCH($B33,'Aceite Virgen'!$A$259:$A$285,0),MATCH(E$5,'Aceite Virgen'!$A$259:$ADH$259,0))</f>
        <v>22.509999999999998</v>
      </c>
      <c r="F33" s="64">
        <f t="array" ref="F33">INDEX('Aceite Virgen'!$A$259:$ADH$285,MATCH($B33,'Aceite Virgen'!$A$259:$A$285,0),MATCH(F$5,'Aceite Virgen'!$A$259:$ADH$259,0))</f>
        <v>15.370000000000001</v>
      </c>
      <c r="G33" s="64">
        <f t="array" ref="G33">INDEX('Aceite Virgen'!$A$259:$ADH$285,MATCH($B33,'Aceite Virgen'!$A$259:$A$285,0),MATCH(G$5,'Aceite Virgen'!$A$259:$ADH$259,0))</f>
        <v>10.979999999999999</v>
      </c>
      <c r="H33" s="64">
        <f t="array" ref="H33">INDEX('Aceite Virgen'!$A$259:$ADH$285,MATCH($B33,'Aceite Virgen'!$A$259:$A$285,0),MATCH(H$5,'Aceite Virgen'!$A$259:$ADH$259,0))</f>
        <v>15.3</v>
      </c>
      <c r="I33" s="64">
        <f t="array" ref="I33">INDEX('Aceite Virgen'!$A$259:$ADH$285,MATCH($B33,'Aceite Virgen'!$A$259:$A$285,0),MATCH(I$5,'Aceite Virgen'!$A$259:$ADH$259,0))</f>
        <v>15.139999999999999</v>
      </c>
      <c r="J33" s="64">
        <f t="array" ref="J33">INDEX('Aceite Virgen'!$A$259:$ADH$285,MATCH($B33,'Aceite Virgen'!$A$259:$A$285,0),MATCH(J$5,'Aceite Virgen'!$A$259:$ADH$259,0))</f>
        <v>4.08</v>
      </c>
      <c r="K33" s="64">
        <f t="array" ref="K33">INDEX('Aceite Virgen'!$A$259:$ADH$285,MATCH($B33,'Aceite Virgen'!$A$259:$A$285,0),MATCH(K$5,'Aceite Virgen'!$A$259:$ADH$259,0))</f>
        <v>2.09</v>
      </c>
      <c r="L33" s="64">
        <f t="array" ref="L33">INDEX('Aceite Virgen'!$A$259:$ADH$285,MATCH($B33,'Aceite Virgen'!$A$259:$A$285,0),MATCH(L$5,'Aceite Virgen'!$A$259:$ADH$259,0))</f>
        <v>4.67</v>
      </c>
      <c r="M33" s="64">
        <f t="array" ref="M33">INDEX('Aceite Virgen'!$A$259:$ADH$285,MATCH($B33,'Aceite Virgen'!$A$259:$A$285,0),MATCH(M$5,'Aceite Virgen'!$A$259:$ADH$259,0))</f>
        <v>11.959999999999999</v>
      </c>
      <c r="N33" s="64">
        <f t="array" ref="N33">INDEX('Aceite Virgen'!$A$259:$ADH$285,MATCH($B33,'Aceite Virgen'!$A$259:$A$285,0),MATCH(N$5,'Aceite Virgen'!$A$259:$ADH$259,0))</f>
        <v>5.41</v>
      </c>
      <c r="O33" s="64">
        <f t="array" ref="O33">INDEX('Aceite Virgen'!$A$259:$ADH$285,MATCH($B33,'Aceite Virgen'!$A$259:$A$285,0),MATCH(O$5,'Aceite Virgen'!$A$259:$ADH$259,0))</f>
        <v>5.52</v>
      </c>
      <c r="P33" s="64">
        <f t="array" ref="P33">INDEX('Aceite Virgen'!$A$259:$ADH$285,MATCH($B33,'Aceite Virgen'!$A$259:$A$285,0),MATCH(P$5,'Aceite Virgen'!$A$259:$ADH$259,0))</f>
        <v>1.5</v>
      </c>
    </row>
    <row r="34" spans="2:16" x14ac:dyDescent="0.25">
      <c r="P34" s="67"/>
    </row>
    <row r="35" spans="2:16" x14ac:dyDescent="0.25">
      <c r="E35" s="64">
        <f>SUM(E10:E34)</f>
        <v>99.93</v>
      </c>
      <c r="F35" s="64">
        <f t="shared" ref="F35:P35" si="3">SUM(F10:F34)</f>
        <v>100.02</v>
      </c>
      <c r="G35" s="64">
        <f t="shared" si="3"/>
        <v>99.990000000000009</v>
      </c>
      <c r="H35" s="64">
        <f t="shared" si="3"/>
        <v>100.01</v>
      </c>
      <c r="I35" s="64">
        <f t="shared" si="3"/>
        <v>99.990000000000009</v>
      </c>
      <c r="J35" s="64">
        <f t="shared" si="3"/>
        <v>100.00999999999999</v>
      </c>
      <c r="K35" s="64">
        <f t="shared" si="3"/>
        <v>100</v>
      </c>
      <c r="L35" s="64">
        <f t="shared" si="3"/>
        <v>99.99</v>
      </c>
      <c r="M35" s="64">
        <f t="shared" si="3"/>
        <v>99.96</v>
      </c>
      <c r="N35" s="64">
        <f t="shared" si="3"/>
        <v>100.01</v>
      </c>
      <c r="O35" s="64">
        <f t="shared" si="3"/>
        <v>100.01999999999998</v>
      </c>
      <c r="P35" s="64">
        <f t="shared" si="3"/>
        <v>99.969999999999985</v>
      </c>
    </row>
  </sheetData>
  <conditionalFormatting sqref="E35:P35">
    <cfRule type="cellIs" dxfId="245"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XT287"/>
  <sheetViews>
    <sheetView showGridLines="0" zoomScale="80" zoomScaleNormal="80" workbookViewId="0">
      <pane xSplit="2" ySplit="3" topLeftCell="XF4" activePane="bottomRight" state="frozen"/>
      <selection activeCell="XP4" sqref="XP4:XT257"/>
      <selection pane="topRight" activeCell="XP4" sqref="XP4:XT257"/>
      <selection pane="bottomLeft" activeCell="XP4" sqref="XP4:XT257"/>
      <selection pane="bottomRight" activeCell="XP4" sqref="XP4:XT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s>
  <sheetData>
    <row r="1" spans="1:644"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row>
    <row r="2" spans="1:644"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row>
    <row r="3" spans="1:644"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row>
    <row r="4" spans="1:644"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row>
    <row r="5" spans="1:644"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row>
    <row r="6" spans="1:644"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row>
    <row r="7" spans="1:644"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row>
    <row r="8" spans="1:644"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row>
    <row r="9" spans="1:644"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row>
    <row r="10" spans="1:644"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row>
    <row r="11" spans="1:644"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row>
    <row r="12" spans="1:644"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row>
    <row r="13" spans="1:644"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row>
    <row r="14" spans="1:644"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row>
    <row r="15" spans="1:644"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row>
    <row r="16" spans="1:644"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row>
    <row r="17" spans="1:644"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row>
    <row r="18" spans="1:644"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row>
    <row r="19" spans="1:644"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row>
    <row r="20" spans="1:644"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row>
    <row r="21" spans="1:644"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row>
    <row r="22" spans="1:644"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row>
    <row r="23" spans="1:644"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row>
    <row r="24" spans="1:644"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row>
    <row r="25" spans="1:644"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row>
    <row r="26" spans="1:644"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row>
    <row r="27" spans="1:644"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row>
    <row r="28" spans="1:644"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row>
    <row r="29" spans="1:644"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row>
    <row r="30" spans="1:644"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row>
    <row r="31" spans="1:644"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row>
    <row r="32" spans="1:644"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row>
    <row r="33" spans="1:644"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row>
    <row r="34" spans="1:644"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row>
    <row r="35" spans="1:644"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row>
    <row r="36" spans="1:644"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row>
    <row r="37" spans="1:644"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row>
    <row r="38" spans="1:644"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row>
    <row r="39" spans="1:644"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row>
    <row r="40" spans="1:644"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row>
    <row r="41" spans="1:644"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row>
    <row r="42" spans="1:644"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row>
    <row r="43" spans="1:644"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row>
    <row r="44" spans="1:644"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row>
    <row r="45" spans="1:644"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row>
    <row r="46" spans="1:644"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row>
    <row r="47" spans="1:644"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row>
    <row r="48" spans="1:644"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row>
    <row r="49" spans="1:644"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row>
    <row r="50" spans="1:644"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row>
    <row r="51" spans="1:644"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row>
    <row r="52" spans="1:644"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row>
    <row r="53" spans="1:644"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row>
    <row r="54" spans="1:644"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row>
    <row r="55" spans="1:644"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row>
    <row r="56" spans="1:644"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row>
    <row r="57" spans="1:644"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row>
    <row r="58" spans="1:644"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row>
    <row r="59" spans="1:644"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row>
    <row r="60" spans="1:644"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row>
    <row r="61" spans="1:644"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row>
    <row r="62" spans="1:644"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row>
    <row r="63" spans="1:644"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row>
    <row r="64" spans="1:644"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row>
    <row r="65" spans="1:644"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row>
    <row r="66" spans="1:644"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row>
    <row r="67" spans="1:644"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row>
    <row r="68" spans="1:644"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row>
    <row r="69" spans="1:644"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row>
    <row r="70" spans="1:644"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row>
    <row r="71" spans="1:644"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row>
    <row r="72" spans="1:644"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row>
    <row r="73" spans="1:644"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row>
    <row r="74" spans="1:644"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row>
    <row r="75" spans="1:644"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row>
    <row r="76" spans="1:644"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row>
    <row r="77" spans="1:644"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row>
    <row r="78" spans="1:644"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row>
    <row r="79" spans="1:644"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row>
    <row r="80" spans="1:644"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row>
    <row r="81" spans="1:644"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row>
    <row r="82" spans="1:644"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row>
    <row r="83" spans="1:644"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row>
    <row r="84" spans="1:644"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row>
    <row r="85" spans="1:644"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row>
    <row r="86" spans="1:644"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row>
    <row r="87" spans="1:644"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row>
    <row r="88" spans="1:644"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row>
    <row r="89" spans="1:644"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row>
    <row r="90" spans="1:644"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row>
    <row r="91" spans="1:644"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row>
    <row r="92" spans="1:644"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row>
    <row r="93" spans="1:644"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row>
    <row r="94" spans="1:644"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row>
    <row r="95" spans="1:644"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row>
    <row r="96" spans="1:644"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row>
    <row r="97" spans="1:644"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row>
    <row r="98" spans="1:644"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row>
    <row r="99" spans="1:644"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row>
    <row r="100" spans="1:644"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row>
    <row r="101" spans="1:644"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row>
    <row r="102" spans="1:644"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row>
    <row r="103" spans="1:644"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row>
    <row r="104" spans="1:644"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row>
    <row r="105" spans="1:644"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row>
    <row r="106" spans="1:644"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row>
    <row r="107" spans="1:644"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row>
    <row r="108" spans="1:644"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row>
    <row r="109" spans="1:644"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row>
    <row r="110" spans="1:644"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row>
    <row r="111" spans="1:644"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row>
    <row r="112" spans="1:644"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row>
    <row r="113" spans="1:644"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row>
    <row r="114" spans="1:644"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row>
    <row r="115" spans="1:644"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row>
    <row r="116" spans="1:644"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row>
    <row r="117" spans="1:644"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row>
    <row r="118" spans="1:644"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row>
    <row r="119" spans="1:644"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row>
    <row r="120" spans="1:644"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row>
    <row r="121" spans="1:644"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row>
    <row r="122" spans="1:644"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row>
    <row r="123" spans="1:644"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row>
    <row r="124" spans="1:644"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row>
    <row r="125" spans="1:644"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row>
    <row r="126" spans="1:644"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row>
    <row r="127" spans="1:644"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row>
    <row r="128" spans="1:644"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row>
    <row r="129" spans="1:644"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row>
    <row r="130" spans="1:644"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row>
    <row r="131" spans="1:644"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row>
    <row r="132" spans="1:644"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row>
    <row r="133" spans="1:644"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row>
    <row r="134" spans="1:644"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row>
    <row r="135" spans="1:644"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row>
    <row r="136" spans="1:644"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row>
    <row r="137" spans="1:644"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row>
    <row r="138" spans="1:644"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row>
    <row r="139" spans="1:644"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row>
    <row r="140" spans="1:644"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row>
    <row r="141" spans="1:644"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row>
    <row r="142" spans="1:644"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row>
    <row r="143" spans="1:644"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row>
    <row r="144" spans="1:644"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row>
    <row r="145" spans="1:644"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row>
    <row r="146" spans="1:644"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row>
    <row r="147" spans="1:644"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row>
    <row r="148" spans="1:644"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row>
    <row r="149" spans="1:644"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row>
    <row r="150" spans="1:644"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row>
    <row r="151" spans="1:644"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row>
    <row r="152" spans="1:644"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row>
    <row r="153" spans="1:644"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row>
    <row r="154" spans="1:644"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row>
    <row r="155" spans="1:644"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row>
    <row r="156" spans="1:644"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row>
    <row r="157" spans="1:644"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row>
    <row r="158" spans="1:644"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row>
    <row r="159" spans="1:644"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row>
    <row r="160" spans="1:644"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row>
    <row r="161" spans="1:644"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row>
    <row r="162" spans="1:644"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row>
    <row r="163" spans="1:644"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row>
    <row r="164" spans="1:644"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row>
    <row r="165" spans="1:644"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row>
    <row r="166" spans="1:644"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row>
    <row r="167" spans="1:644"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row>
    <row r="168" spans="1:644"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row>
    <row r="169" spans="1:644"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row>
    <row r="170" spans="1:644"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row>
    <row r="171" spans="1:644"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row>
    <row r="172" spans="1:644"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row>
    <row r="173" spans="1:644"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row>
    <row r="174" spans="1:644"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row>
    <row r="175" spans="1:644"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row>
    <row r="176" spans="1:644"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row>
    <row r="177" spans="1:644"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row>
    <row r="178" spans="1:644"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row>
    <row r="179" spans="1:644"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row>
    <row r="180" spans="1:644"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row>
    <row r="181" spans="1:644"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row>
    <row r="182" spans="1:644"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row>
    <row r="183" spans="1:644"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row>
    <row r="184" spans="1:644"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row>
    <row r="185" spans="1:644"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row>
    <row r="186" spans="1:644"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row>
    <row r="187" spans="1:644"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row>
    <row r="188" spans="1:644"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row>
    <row r="189" spans="1:644"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row>
    <row r="190" spans="1:644"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row>
    <row r="191" spans="1:644"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row>
    <row r="192" spans="1:644"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row>
    <row r="193" spans="1:644"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row>
    <row r="194" spans="1:644"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row>
    <row r="195" spans="1:644"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row>
    <row r="196" spans="1:644"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row>
    <row r="197" spans="1:644"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row>
    <row r="198" spans="1:644"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row>
    <row r="199" spans="1:644"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row>
    <row r="200" spans="1:644"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row>
    <row r="201" spans="1:644"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row>
    <row r="202" spans="1:644"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row>
    <row r="203" spans="1:644"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row>
    <row r="204" spans="1:644"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row>
    <row r="205" spans="1:644"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row>
    <row r="206" spans="1:644"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row>
    <row r="207" spans="1:644"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row>
    <row r="208" spans="1:644"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row>
    <row r="209" spans="1:644"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row>
    <row r="210" spans="1:644"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row>
    <row r="211" spans="1:644"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row>
    <row r="212" spans="1:644"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row>
    <row r="213" spans="1:644"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row>
    <row r="214" spans="1:644"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row>
    <row r="215" spans="1:644"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row>
    <row r="216" spans="1:644"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row>
    <row r="217" spans="1:644"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row>
    <row r="218" spans="1:644"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row>
    <row r="219" spans="1:644"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row>
    <row r="220" spans="1:644"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row>
    <row r="221" spans="1:644"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row>
    <row r="222" spans="1:644"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row>
    <row r="223" spans="1:644"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row>
    <row r="224" spans="1:644"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row>
    <row r="225" spans="1:644"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row>
    <row r="226" spans="1:644"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row>
    <row r="227" spans="1:644"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row>
    <row r="228" spans="1:644"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row>
    <row r="229" spans="1:644"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row>
    <row r="230" spans="1:644"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row>
    <row r="231" spans="1:644"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row>
    <row r="232" spans="1:644"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row>
    <row r="233" spans="1:644"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row>
    <row r="234" spans="1:644"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row>
    <row r="235" spans="1:644"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row>
    <row r="236" spans="1:644"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row>
    <row r="237" spans="1:644"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row>
    <row r="238" spans="1:644"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row>
    <row r="239" spans="1:644"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row>
    <row r="240" spans="1:644"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row>
    <row r="241" spans="1:644"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row>
    <row r="242" spans="1:644"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row>
    <row r="243" spans="1:644"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row>
    <row r="244" spans="1:644"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row>
    <row r="245" spans="1:644"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row>
    <row r="246" spans="1:644"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row>
    <row r="247" spans="1:644"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row>
    <row r="248" spans="1:644"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row>
    <row r="249" spans="1:644"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row>
    <row r="250" spans="1:644"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row>
    <row r="251" spans="1:644"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row>
    <row r="252" spans="1:644"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row>
    <row r="253" spans="1:644"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row>
    <row r="254" spans="1:644"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row>
    <row r="255" spans="1:644"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row>
    <row r="256" spans="1:644"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row>
    <row r="257" spans="1:644"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row>
    <row r="258" spans="1:644" x14ac:dyDescent="0.25">
      <c r="HZ258"/>
      <c r="JB258"/>
    </row>
    <row r="259" spans="1:644"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row>
    <row r="260" spans="1:644"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row>
    <row r="261" spans="1:644"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row>
    <row r="262" spans="1:644" x14ac:dyDescent="0.25">
      <c r="A262" s="9">
        <f>'TAM Aceite Virgen Extra'!B10</f>
        <v>0</v>
      </c>
      <c r="B262" s="9">
        <f>'TAM Aceite Virgen Extra'!C10</f>
        <v>5.5</v>
      </c>
      <c r="C262" s="9"/>
      <c r="D262" s="5">
        <f>SUMIF('Aceite Virgen Extra'!$B6:$B257,"&lt;="&amp;$B262,'Aceite Virgen Extra'!D$6:D$257)</f>
        <v>78.249999999999986</v>
      </c>
      <c r="E262" s="5">
        <f>SUMIF('Aceite Virgen Extra'!$B6:$B257,"&lt;="&amp;$B262,'Aceite Virgen Extra'!E$6:E$257)</f>
        <v>69.350000000000009</v>
      </c>
      <c r="F262" s="5">
        <f>SUMIF('Aceite Virgen Extra'!$B6:$B257,"&lt;="&amp;$B262,'Aceite Virgen Extra'!F$6:F$257)</f>
        <v>87.700000000000017</v>
      </c>
      <c r="G262" s="5">
        <f>SUMIF('Aceite Virgen Extra'!$B6:$B257,"&lt;="&amp;$B262,'Aceite Virgen Extra'!G$6:G$257)</f>
        <v>70.13000000000001</v>
      </c>
      <c r="H262" s="9"/>
      <c r="I262" s="9"/>
      <c r="J262" s="9"/>
      <c r="K262" s="5">
        <f>SUMIF('Aceite Virgen Extra'!$B6:$B257,"&lt;="&amp;$B262,'Aceite Virgen Extra'!K$6:K$257)</f>
        <v>77.790000000000006</v>
      </c>
      <c r="L262" s="5">
        <f>SUMIF('Aceite Virgen Extra'!$B6:$B257,"&lt;="&amp;$B262,'Aceite Virgen Extra'!L$6:L$257)</f>
        <v>70.610000000000014</v>
      </c>
      <c r="M262" s="5">
        <f>SUMIF('Aceite Virgen Extra'!$B6:$B257,"&lt;="&amp;$B262,'Aceite Virgen Extra'!M$6:M$257)</f>
        <v>80.390000000000029</v>
      </c>
      <c r="N262" s="5">
        <f>SUMIF('Aceite Virgen Extra'!$B6:$B257,"&lt;="&amp;$B262,'Aceite Virgen Extra'!N$6:N$257)</f>
        <v>83.52</v>
      </c>
      <c r="O262" s="9"/>
      <c r="P262" s="9"/>
      <c r="Q262" s="9"/>
      <c r="R262" s="5">
        <f>SUMIF('Aceite Virgen Extra'!$B6:$B257,"&lt;="&amp;$B262,'Aceite Virgen Extra'!R$6:R$257)</f>
        <v>74.28</v>
      </c>
      <c r="S262" s="5">
        <f>SUMIF('Aceite Virgen Extra'!$B6:$B257,"&lt;="&amp;$B262,'Aceite Virgen Extra'!S$6:S$257)</f>
        <v>59.32</v>
      </c>
      <c r="T262" s="5">
        <f>SUMIF('Aceite Virgen Extra'!$B6:$B257,"&lt;="&amp;$B262,'Aceite Virgen Extra'!T$6:T$257)</f>
        <v>81.190000000000012</v>
      </c>
      <c r="U262" s="5">
        <f>SUMIF('Aceite Virgen Extra'!$B6:$B257,"&lt;="&amp;$B262,'Aceite Virgen Extra'!U$6:U$257)</f>
        <v>74.75</v>
      </c>
      <c r="V262" s="9"/>
      <c r="W262" s="9"/>
      <c r="X262" s="9"/>
      <c r="Y262" s="5">
        <f>SUMIF('Aceite Virgen Extra'!$B6:$B257,"&lt;="&amp;$B262,'Aceite Virgen Extra'!Y$6:Y$257)</f>
        <v>73.319999999999979</v>
      </c>
      <c r="Z262" s="5">
        <f>SUMIF('Aceite Virgen Extra'!$B6:$B257,"&lt;="&amp;$B262,'Aceite Virgen Extra'!Z$6:Z$257)</f>
        <v>56.050000000000004</v>
      </c>
      <c r="AA262" s="5">
        <f>SUMIF('Aceite Virgen Extra'!$B6:$B257,"&lt;="&amp;$B262,'Aceite Virgen Extra'!AA$6:AA$257)</f>
        <v>79.28</v>
      </c>
      <c r="AB262" s="5">
        <f>SUMIF('Aceite Virgen Extra'!$B6:$B257,"&lt;="&amp;$B262,'Aceite Virgen Extra'!AB$6:AB$257)</f>
        <v>78.88000000000001</v>
      </c>
      <c r="AC262" s="9"/>
      <c r="AD262" s="9"/>
      <c r="AE262" s="9"/>
      <c r="AF262" s="5">
        <f>SUMIF('Aceite Virgen Extra'!$B6:$B257,"&lt;="&amp;$B262,'Aceite Virgen Extra'!AF$6:AF$257)</f>
        <v>76.769999999999982</v>
      </c>
      <c r="AG262" s="5">
        <f>SUMIF('Aceite Virgen Extra'!$B6:$B257,"&lt;="&amp;$B262,'Aceite Virgen Extra'!AG$6:AG$257)</f>
        <v>55.38000000000001</v>
      </c>
      <c r="AH262" s="5">
        <f>SUMIF('Aceite Virgen Extra'!$B6:$B257,"&lt;="&amp;$B262,'Aceite Virgen Extra'!AH$6:AH$257)</f>
        <v>82.79000000000002</v>
      </c>
      <c r="AI262" s="5">
        <f>SUMIF('Aceite Virgen Extra'!$B6:$B257,"&lt;="&amp;$B262,'Aceite Virgen Extra'!AI$6:AI$257)</f>
        <v>88.2</v>
      </c>
      <c r="AJ262" s="9"/>
      <c r="AK262" s="9"/>
      <c r="AL262" s="9"/>
      <c r="AM262" s="5">
        <f>SUMIF('Aceite Virgen Extra'!$B6:$B257,"&lt;="&amp;$B262,'Aceite Virgen Extra'!AM$6:AM$257)</f>
        <v>75.640000000000015</v>
      </c>
      <c r="AN262" s="5">
        <f>SUMIF('Aceite Virgen Extra'!$B6:$B257,"&lt;="&amp;$B262,'Aceite Virgen Extra'!AN$6:AN$257)</f>
        <v>56.840000000000018</v>
      </c>
      <c r="AO262" s="5">
        <f>SUMIF('Aceite Virgen Extra'!$B6:$B257,"&lt;="&amp;$B262,'Aceite Virgen Extra'!AO$6:AO$257)</f>
        <v>83.140000000000015</v>
      </c>
      <c r="AP262" s="5">
        <f>SUMIF('Aceite Virgen Extra'!$B6:$B257,"&lt;="&amp;$B262,'Aceite Virgen Extra'!AP$6:AP$257)</f>
        <v>78.220000000000013</v>
      </c>
      <c r="AQ262" s="9"/>
      <c r="AR262" s="9"/>
      <c r="AT262" s="5">
        <f>SUMIF('Aceite Virgen Extra'!$B6:$B257,"&lt;="&amp;$B262,'Aceite Virgen Extra'!AT$6:AT$257)</f>
        <v>69.610000000000028</v>
      </c>
      <c r="AU262" s="5">
        <f>SUMIF('Aceite Virgen Extra'!$B6:$B257,"&lt;="&amp;$B262,'Aceite Virgen Extra'!AU$6:AU$257)</f>
        <v>56.960000000000008</v>
      </c>
      <c r="AV262" s="5">
        <f>SUMIF('Aceite Virgen Extra'!$B6:$B257,"&lt;="&amp;$B262,'Aceite Virgen Extra'!AV$6:AV$257)</f>
        <v>77.040000000000006</v>
      </c>
      <c r="AW262" s="5">
        <f>SUMIF('Aceite Virgen Extra'!$B6:$B257,"&lt;="&amp;$B262,'Aceite Virgen Extra'!AW$6:AW$257)</f>
        <v>77.8</v>
      </c>
      <c r="BA262" s="5">
        <f>SUMIF('Aceite Virgen Extra'!$B6:$B257,"&lt;="&amp;$B262,'Aceite Virgen Extra'!BA$6:BA$257)</f>
        <v>67.900000000000006</v>
      </c>
      <c r="BB262" s="5">
        <f>SUMIF('Aceite Virgen Extra'!$B6:$B257,"&lt;="&amp;$B262,'Aceite Virgen Extra'!BB$6:BB$257)</f>
        <v>45.379999999999988</v>
      </c>
      <c r="BC262" s="5">
        <f>SUMIF('Aceite Virgen Extra'!$B6:$B257,"&lt;="&amp;$B262,'Aceite Virgen Extra'!BC$6:BC$257)</f>
        <v>76.66</v>
      </c>
      <c r="BD262" s="5">
        <f>SUMIF('Aceite Virgen Extra'!$B6:$B257,"&lt;="&amp;$B262,'Aceite Virgen Extra'!BD$6:BD$257)</f>
        <v>85.699999999999989</v>
      </c>
      <c r="BH262" s="5">
        <f>SUMIF('Aceite Virgen Extra'!$B6:$B257,"&lt;="&amp;$B262,'Aceite Virgen Extra'!BH$6:BH$257)</f>
        <v>76.739999999999995</v>
      </c>
      <c r="BI262" s="5">
        <f>SUMIF('Aceite Virgen Extra'!$B6:$B257,"&lt;="&amp;$B262,'Aceite Virgen Extra'!BI$6:BI$257)</f>
        <v>72.23</v>
      </c>
      <c r="BJ262" s="5">
        <f>SUMIF('Aceite Virgen Extra'!$B6:$B257,"&lt;="&amp;$B262,'Aceite Virgen Extra'!BJ$6:BJ$257)</f>
        <v>78.739999999999995</v>
      </c>
      <c r="BK262" s="5">
        <f>SUMIF('Aceite Virgen Extra'!$B6:$B257,"&lt;="&amp;$B262,'Aceite Virgen Extra'!BK$6:BK$257)</f>
        <v>76.590000000000018</v>
      </c>
      <c r="BO262" s="5">
        <f>SUMIF('Aceite Virgen Extra'!$B6:$B257,"&lt;="&amp;$B262,'Aceite Virgen Extra'!BO$6:BO$257)</f>
        <v>70.219999999999956</v>
      </c>
      <c r="BP262" s="5">
        <f>SUMIF('Aceite Virgen Extra'!$B6:$B257,"&lt;="&amp;$B262,'Aceite Virgen Extra'!BP$6:BP$257)</f>
        <v>56.54999999999999</v>
      </c>
      <c r="BQ262" s="5">
        <f>SUMIF('Aceite Virgen Extra'!$B6:$B257,"&lt;="&amp;$B262,'Aceite Virgen Extra'!BQ$6:BQ$257)</f>
        <v>77.550000000000011</v>
      </c>
      <c r="BR262" s="5">
        <f>SUMIF('Aceite Virgen Extra'!$B6:$B257,"&lt;="&amp;$B262,'Aceite Virgen Extra'!BR$6:BR$257)</f>
        <v>74.02</v>
      </c>
      <c r="BV262" s="5">
        <f>SUMIF('Aceite Virgen Extra'!$B6:$B257,"&lt;="&amp;$B262,'Aceite Virgen Extra'!BV$6:BV$257)</f>
        <v>72.71999999999997</v>
      </c>
      <c r="BW262" s="5">
        <f>SUMIF('Aceite Virgen Extra'!$B6:$B257,"&lt;="&amp;$B262,'Aceite Virgen Extra'!BW$6:BW$257)</f>
        <v>57.02999999999998</v>
      </c>
      <c r="BX262" s="5">
        <f>SUMIF('Aceite Virgen Extra'!$B6:$B257,"&lt;="&amp;$B262,'Aceite Virgen Extra'!BX$6:BX$257)</f>
        <v>77.509999999999991</v>
      </c>
      <c r="BY262" s="5">
        <f>SUMIF('Aceite Virgen Extra'!$B6:$B257,"&lt;="&amp;$B262,'Aceite Virgen Extra'!BY$6:BY$257)</f>
        <v>84.58</v>
      </c>
      <c r="CC262" s="5">
        <f>SUMIF('Aceite Virgen Extra'!$B6:$B257,"&lt;="&amp;$B262,'Aceite Virgen Extra'!CC$6:CC$257)</f>
        <v>76.250000000000014</v>
      </c>
      <c r="CD262" s="5">
        <f>SUMIF('Aceite Virgen Extra'!$B6:$B257,"&lt;="&amp;$B262,'Aceite Virgen Extra'!CD$6:CD$257)</f>
        <v>71.029999999999987</v>
      </c>
      <c r="CE262" s="5">
        <f>SUMIF('Aceite Virgen Extra'!$B6:$B257,"&lt;="&amp;$B262,'Aceite Virgen Extra'!CE$6:CE$257)</f>
        <v>77.84</v>
      </c>
      <c r="CF262" s="5">
        <f>SUMIF('Aceite Virgen Extra'!$B6:$B257,"&lt;="&amp;$B262,'Aceite Virgen Extra'!CF$6:CF$257)</f>
        <v>84.199999999999989</v>
      </c>
      <c r="CJ262" s="5">
        <f>SUMIF('Aceite Virgen Extra'!$B6:$B257,"&lt;="&amp;$B262,'Aceite Virgen Extra'!CJ$6:CJ$257)</f>
        <v>75.660000000000025</v>
      </c>
      <c r="CK262" s="5">
        <f>SUMIF('Aceite Virgen Extra'!$B6:$B257,"&lt;="&amp;$B262,'Aceite Virgen Extra'!CK$6:CK$257)</f>
        <v>63.610000000000007</v>
      </c>
      <c r="CL262" s="5">
        <f>SUMIF('Aceite Virgen Extra'!$B6:$B257,"&lt;="&amp;$B262,'Aceite Virgen Extra'!CL$6:CL$257)</f>
        <v>81.080000000000013</v>
      </c>
      <c r="CM262" s="5">
        <f>SUMIF('Aceite Virgen Extra'!$B6:$B257,"&lt;="&amp;$B262,'Aceite Virgen Extra'!CM$6:CM$257)</f>
        <v>80.29000000000002</v>
      </c>
      <c r="CQ262" s="5">
        <f>SUMIF('Aceite Virgen Extra'!$B6:$B257,"&lt;="&amp;$B262,'Aceite Virgen Extra'!CQ$6:CQ$257)</f>
        <v>78.36999999999999</v>
      </c>
      <c r="CR262" s="5">
        <f>SUMIF('Aceite Virgen Extra'!$B6:$B257,"&lt;="&amp;$B262,'Aceite Virgen Extra'!CR$6:CR$257)</f>
        <v>65.410000000000011</v>
      </c>
      <c r="CS262" s="5">
        <f>SUMIF('Aceite Virgen Extra'!$B6:$B257,"&lt;="&amp;$B262,'Aceite Virgen Extra'!CS$6:CS$257)</f>
        <v>83.96</v>
      </c>
      <c r="CT262" s="5">
        <f>SUMIF('Aceite Virgen Extra'!$B6:$B257,"&lt;="&amp;$B262,'Aceite Virgen Extra'!CT$6:CT$257)</f>
        <v>86.309999999999988</v>
      </c>
      <c r="CX262" s="5">
        <f>SUMIF('Aceite Virgen Extra'!$B6:$B257,"&lt;="&amp;$B262,'Aceite Virgen Extra'!CX$6:CX$257)</f>
        <v>80.689999999999984</v>
      </c>
      <c r="CY262" s="5">
        <f>SUMIF('Aceite Virgen Extra'!$B6:$B257,"&lt;="&amp;$B262,'Aceite Virgen Extra'!CY$6:CY$257)</f>
        <v>67.860000000000014</v>
      </c>
      <c r="CZ262" s="5">
        <f>SUMIF('Aceite Virgen Extra'!$B6:$B257,"&lt;="&amp;$B262,'Aceite Virgen Extra'!CZ$6:CZ$257)</f>
        <v>85.63</v>
      </c>
      <c r="DA262" s="5">
        <f>SUMIF('Aceite Virgen Extra'!$B6:$B257,"&lt;="&amp;$B262,'Aceite Virgen Extra'!DA$6:DA$257)</f>
        <v>85.15</v>
      </c>
      <c r="DE262" s="5">
        <f>SUMIF('Aceite Virgen Extra'!$B6:$B257,"&lt;="&amp;$B262,'Aceite Virgen Extra'!DE$6:DE$257)</f>
        <v>82.98</v>
      </c>
      <c r="DF262" s="5">
        <f>SUMIF('Aceite Virgen Extra'!$B6:$B257,"&lt;="&amp;$B262,'Aceite Virgen Extra'!DF$6:DF$257)</f>
        <v>75.53</v>
      </c>
      <c r="DG262" s="5">
        <f>SUMIF('Aceite Virgen Extra'!$B6:$B257,"&lt;="&amp;$B262,'Aceite Virgen Extra'!DG$6:DG$257)</f>
        <v>86.759999999999977</v>
      </c>
      <c r="DH262" s="5">
        <f>SUMIF('Aceite Virgen Extra'!$B6:$B257,"&lt;="&amp;$B262,'Aceite Virgen Extra'!DH$6:DH$257)</f>
        <v>85.309999999999974</v>
      </c>
      <c r="DL262" s="5">
        <f>SUMIF('Aceite Virgen Extra'!$B6:$B257,"&lt;="&amp;$B262,'Aceite Virgen Extra'!DL$6:DL$257)</f>
        <v>81.11999999999999</v>
      </c>
      <c r="DM262" s="5">
        <f>SUMIF('Aceite Virgen Extra'!$B6:$B257,"&lt;="&amp;$B262,'Aceite Virgen Extra'!DM$6:DM$257)</f>
        <v>79.300000000000011</v>
      </c>
      <c r="DN262" s="5">
        <f>SUMIF('Aceite Virgen Extra'!$B6:$B257,"&lt;="&amp;$B262,'Aceite Virgen Extra'!DN$6:DN$257)</f>
        <v>82.819999999999979</v>
      </c>
      <c r="DO262" s="5">
        <f>SUMIF('Aceite Virgen Extra'!$B6:$B257,"&lt;="&amp;$B262,'Aceite Virgen Extra'!DO$6:DO$257)</f>
        <v>81.079999999999984</v>
      </c>
      <c r="DS262" s="5">
        <f>SUMIF('Aceite Virgen Extra'!$B6:$B257,"&lt;="&amp;$B262,'Aceite Virgen Extra'!DS$6:DS$257)</f>
        <v>80.86999999999999</v>
      </c>
      <c r="DT262" s="5">
        <f>SUMIF('Aceite Virgen Extra'!$B6:$B257,"&lt;="&amp;$B262,'Aceite Virgen Extra'!DT$6:DT$257)</f>
        <v>79.75</v>
      </c>
      <c r="DU262" s="5">
        <f>SUMIF('Aceite Virgen Extra'!$B6:$B257,"&lt;="&amp;$B262,'Aceite Virgen Extra'!DU$6:DU$257)</f>
        <v>83.089999999999975</v>
      </c>
      <c r="DV262" s="5">
        <f>SUMIF('Aceite Virgen Extra'!$B6:$B257,"&lt;="&amp;$B262,'Aceite Virgen Extra'!DV$6:DV$257)</f>
        <v>79.739999999999995</v>
      </c>
      <c r="DZ262" s="5">
        <f>SUMIF('Aceite Virgen Extra'!$B6:$B257,"&lt;="&amp;$B262,'Aceite Virgen Extra'!DZ$6:DZ$257)</f>
        <v>84.02</v>
      </c>
      <c r="EA262" s="5">
        <f>SUMIF('Aceite Virgen Extra'!$B6:$B257,"&lt;="&amp;$B262,'Aceite Virgen Extra'!EA$6:EA$257)</f>
        <v>88.1</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87.729999999999976</v>
      </c>
      <c r="EH262" s="5">
        <f>SUMIF('Aceite Virgen Extra'!$B6:$B257,"&lt;="&amp;$B262,'Aceite Virgen Extra'!EH$6:EH$257)</f>
        <v>91.960000000000022</v>
      </c>
      <c r="EI262" s="5">
        <f>SUMIF('Aceite Virgen Extra'!$B6:$B257,"&lt;="&amp;$B262,'Aceite Virgen Extra'!EI$6:EI$257)</f>
        <v>85.53</v>
      </c>
      <c r="EJ262" s="5">
        <f>SUMIF('Aceite Virgen Extra'!$B6:$B257,"&lt;="&amp;$B262,'Aceite Virgen Extra'!EJ$6:EJ$257)</f>
        <v>87.62</v>
      </c>
      <c r="EN262" s="5">
        <f>SUMIF('Aceite Virgen Extra'!$B6:$B257,"&lt;="&amp;$B262,'Aceite Virgen Extra'!EN$6:EN$257)</f>
        <v>87.310000000000016</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86.439999999999984</v>
      </c>
      <c r="EV262" s="5">
        <f>SUMIF('Aceite Virgen Extra'!$B6:$B257,"&lt;="&amp;$B262,'Aceite Virgen Extra'!EV$6:EV$257)</f>
        <v>85.05</v>
      </c>
      <c r="EW262" s="5">
        <f>SUMIF('Aceite Virgen Extra'!$B6:$B257,"&lt;="&amp;$B262,'Aceite Virgen Extra'!EW$6:EW$257)</f>
        <v>87.990000000000009</v>
      </c>
      <c r="EX262" s="5">
        <f>SUMIF('Aceite Virgen Extra'!$B6:$B257,"&lt;="&amp;$B262,'Aceite Virgen Extra'!EX$6:EX$257)</f>
        <v>86.710000000000022</v>
      </c>
      <c r="FB262" s="5">
        <f>SUMIF('Aceite Virgen Extra'!$B6:$B257,"&lt;="&amp;$B262,'Aceite Virgen Extra'!FB$6:FB$257)</f>
        <v>87.270000000000039</v>
      </c>
      <c r="FC262" s="5">
        <f>SUMIF('Aceite Virgen Extra'!$B6:$B257,"&lt;="&amp;$B262,'Aceite Virgen Extra'!FC$6:FC$257)</f>
        <v>87.359999999999985</v>
      </c>
      <c r="FD262" s="5">
        <f>SUMIF('Aceite Virgen Extra'!$B6:$B257,"&lt;="&amp;$B262,'Aceite Virgen Extra'!FD$6:FD$257)</f>
        <v>88.350000000000009</v>
      </c>
      <c r="FE262" s="5">
        <f>SUMIF('Aceite Virgen Extra'!$B6:$B257,"&lt;="&amp;$B262,'Aceite Virgen Extra'!FE$6:FE$257)</f>
        <v>85.45</v>
      </c>
      <c r="FI262" s="5">
        <f>SUMIF('Aceite Virgen Extra'!$B6:$B257,"&lt;="&amp;$B262,'Aceite Virgen Extra'!FI$6:FI$257)</f>
        <v>85.440000000000026</v>
      </c>
      <c r="FJ262" s="5">
        <f>SUMIF('Aceite Virgen Extra'!$B6:$B257,"&lt;="&amp;$B262,'Aceite Virgen Extra'!FJ$6:FJ$257)</f>
        <v>82.970000000000013</v>
      </c>
      <c r="FK262" s="5">
        <f>SUMIF('Aceite Virgen Extra'!$B6:$B257,"&lt;="&amp;$B262,'Aceite Virgen Extra'!FK$6:FK$257)</f>
        <v>86.749999999999986</v>
      </c>
      <c r="FL262" s="5">
        <f>SUMIF('Aceite Virgen Extra'!$B6:$B257,"&lt;="&amp;$B262,'Aceite Virgen Extra'!FL$6:FL$257)</f>
        <v>88.360000000000028</v>
      </c>
      <c r="FP262" s="5">
        <f>SUMIF('Aceite Virgen Extra'!$B6:$B257,"&lt;="&amp;$B262,'Aceite Virgen Extra'!FP$6:FP$257)</f>
        <v>86.739999999999981</v>
      </c>
      <c r="FQ262" s="5">
        <f>SUMIF('Aceite Virgen Extra'!$B6:$B257,"&lt;="&amp;$B262,'Aceite Virgen Extra'!FQ$6:FQ$257)</f>
        <v>90.929999999999993</v>
      </c>
      <c r="FR262" s="5">
        <f>SUMIF('Aceite Virgen Extra'!$B6:$B257,"&lt;="&amp;$B262,'Aceite Virgen Extra'!FR$6:FR$257)</f>
        <v>86.71</v>
      </c>
      <c r="FS262" s="5">
        <f>SUMIF('Aceite Virgen Extra'!$B6:$B257,"&lt;="&amp;$B262,'Aceite Virgen Extra'!FS$6:FS$257)</f>
        <v>87.31</v>
      </c>
      <c r="FW262" s="5">
        <f>SUMIF('Aceite Virgen Extra'!$B6:$B257,"&lt;="&amp;$B262,'Aceite Virgen Extra'!FW$6:FW$257)</f>
        <v>87.42000000000003</v>
      </c>
      <c r="FX262" s="5">
        <f>SUMIF('Aceite Virgen Extra'!$B6:$B257,"&lt;="&amp;$B262,'Aceite Virgen Extra'!FX$6:FX$257)</f>
        <v>86.570000000000007</v>
      </c>
      <c r="FY262" s="5">
        <f>SUMIF('Aceite Virgen Extra'!$B6:$B257,"&lt;="&amp;$B262,'Aceite Virgen Extra'!FY$6:FY$257)</f>
        <v>87.76</v>
      </c>
      <c r="FZ262" s="5">
        <f>SUMIF('Aceite Virgen Extra'!$B6:$B257,"&lt;="&amp;$B262,'Aceite Virgen Extra'!FZ$6:FZ$257)</f>
        <v>90.33</v>
      </c>
      <c r="GD262" s="5">
        <f>SUMIF('Aceite Virgen Extra'!$B6:$B257,"&lt;="&amp;$B262,'Aceite Virgen Extra'!GD$6:GD$257)</f>
        <v>89.139999999999986</v>
      </c>
      <c r="GE262" s="5">
        <f>SUMIF('Aceite Virgen Extra'!$B6:$B257,"&lt;="&amp;$B262,'Aceite Virgen Extra'!GE$6:GE$257)</f>
        <v>90.990000000000009</v>
      </c>
      <c r="GF262" s="5">
        <f>SUMIF('Aceite Virgen Extra'!$B6:$B257,"&lt;="&amp;$B262,'Aceite Virgen Extra'!GF$6:GF$257)</f>
        <v>89.019999999999982</v>
      </c>
      <c r="GG262" s="5">
        <f>SUMIF('Aceite Virgen Extra'!$B6:$B257,"&lt;="&amp;$B262,'Aceite Virgen Extra'!GG$6:GG$257)</f>
        <v>91.78</v>
      </c>
      <c r="GK262" s="5">
        <f>SUMIF('Aceite Virgen Extra'!$B6:$B257,"&lt;="&amp;$B262,'Aceite Virgen Extra'!GK$6:GK$257)</f>
        <v>90.309999999999931</v>
      </c>
      <c r="GL262" s="5">
        <f>SUMIF('Aceite Virgen Extra'!$B6:$B257,"&lt;="&amp;$B262,'Aceite Virgen Extra'!GL$6:GL$257)</f>
        <v>92</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89.750000000000014</v>
      </c>
      <c r="GS262" s="5">
        <f>SUMIF('Aceite Virgen Extra'!$B6:$B257,"&lt;="&amp;$B262,'Aceite Virgen Extra'!GS$6:GS$257)</f>
        <v>90.070000000000007</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87.160000000000011</v>
      </c>
      <c r="GZ262" s="5">
        <f>SUMIF('Aceite Virgen Extra'!$B6:$B257,"&lt;="&amp;$B262,'Aceite Virgen Extra'!GZ$6:GZ$257)</f>
        <v>84.840000000000018</v>
      </c>
      <c r="HA262" s="5">
        <f>SUMIF('Aceite Virgen Extra'!$B6:$B257,"&lt;="&amp;$B262,'Aceite Virgen Extra'!HA$6:HA$257)</f>
        <v>89.64</v>
      </c>
      <c r="HB262" s="5">
        <f>SUMIF('Aceite Virgen Extra'!$B6:$B257,"&lt;="&amp;$B262,'Aceite Virgen Extra'!HB$6:HB$257)</f>
        <v>93.919999999999987</v>
      </c>
      <c r="HF262" s="5">
        <f>SUMIF('Aceite Virgen Extra'!$B6:$B257,"&lt;="&amp;$B262,'Aceite Virgen Extra'!HF$6:HF$257)</f>
        <v>80.02000000000001</v>
      </c>
      <c r="HG262" s="5">
        <f>SUMIF('Aceite Virgen Extra'!$B6:$B257,"&lt;="&amp;$B262,'Aceite Virgen Extra'!HG$6:HG$257)</f>
        <v>85.830000000000013</v>
      </c>
      <c r="HH262" s="5">
        <f>SUMIF('Aceite Virgen Extra'!$B6:$B257,"&lt;="&amp;$B262,'Aceite Virgen Extra'!HH$6:HH$257)</f>
        <v>86.590000000000046</v>
      </c>
      <c r="HI262" s="5">
        <f>SUMIF('Aceite Virgen Extra'!$B6:$B257,"&lt;="&amp;$B262,'Aceite Virgen Extra'!HI$6:HI$257)</f>
        <v>89.090000000000018</v>
      </c>
      <c r="HM262" s="5">
        <f>SUMIF('Aceite Virgen Extra'!$B6:$B257,"&lt;="&amp;$B262,'Aceite Virgen Extra'!HM$6:HM$257)</f>
        <v>87.350000000000009</v>
      </c>
      <c r="HN262" s="5">
        <f>SUMIF('Aceite Virgen Extra'!$B6:$B257,"&lt;="&amp;$B262,'Aceite Virgen Extra'!HN$6:HN$257)</f>
        <v>88.430000000000021</v>
      </c>
      <c r="HO262" s="5">
        <f>SUMIF('Aceite Virgen Extra'!$B6:$B257,"&lt;="&amp;$B262,'Aceite Virgen Extra'!HO$6:HO$257)</f>
        <v>87.519999999999982</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89.339999999999975</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90.210000000000008</v>
      </c>
      <c r="II262" s="5">
        <f>SUMIF('Aceite Virgen Extra'!$B6:$B257,"&lt;="&amp;$B262,'Aceite Virgen Extra'!II$6:II$257)</f>
        <v>91.179999999999993</v>
      </c>
      <c r="IJ262" s="5">
        <f>SUMIF('Aceite Virgen Extra'!$B6:$B257,"&lt;="&amp;$B262,'Aceite Virgen Extra'!IJ$6:IJ$257)</f>
        <v>90.179999999999993</v>
      </c>
      <c r="IK262" s="5">
        <f>SUMIF('Aceite Virgen Extra'!$B6:$B257,"&lt;="&amp;$B262,'Aceite Virgen Extra'!IK$6:IK$257)</f>
        <v>90.82</v>
      </c>
      <c r="IO262" s="5">
        <f>SUMIF('Aceite Virgen Extra'!$B6:$B257,"&lt;="&amp;$B262,'Aceite Virgen Extra'!IO$6:IO$257)</f>
        <v>89.110000000000028</v>
      </c>
      <c r="IP262" s="5">
        <f>SUMIF('Aceite Virgen Extra'!$B6:$B257,"&lt;="&amp;$B262,'Aceite Virgen Extra'!IP$6:IP$257)</f>
        <v>89.8</v>
      </c>
      <c r="IQ262" s="5">
        <f>SUMIF('Aceite Virgen Extra'!$B6:$B257,"&lt;="&amp;$B262,'Aceite Virgen Extra'!IQ$6:IQ$257)</f>
        <v>89.44000000000004</v>
      </c>
      <c r="IR262" s="5">
        <f>SUMIF('Aceite Virgen Extra'!$B6:$B257,"&lt;="&amp;$B262,'Aceite Virgen Extra'!IR$6:IR$257)</f>
        <v>92.06</v>
      </c>
      <c r="IV262" s="5">
        <f>SUMIF('Aceite Virgen Extra'!$B6:$B257,"&lt;="&amp;$B262,'Aceite Virgen Extra'!IV$6:IV$257)</f>
        <v>89.550000000000011</v>
      </c>
      <c r="IW262" s="5">
        <f>SUMIF('Aceite Virgen Extra'!$B6:$B257,"&lt;="&amp;$B262,'Aceite Virgen Extra'!IW$6:IW$257)</f>
        <v>92.909999999999982</v>
      </c>
      <c r="IX262" s="5">
        <f>SUMIF('Aceite Virgen Extra'!$B6:$B257,"&lt;="&amp;$B262,'Aceite Virgen Extra'!IX$6:IX$257)</f>
        <v>89.32</v>
      </c>
      <c r="IY262" s="5">
        <f>SUMIF('Aceite Virgen Extra'!$B6:$B257,"&lt;="&amp;$B262,'Aceite Virgen Extra'!IY$6:IY$257)</f>
        <v>86.899999999999991</v>
      </c>
      <c r="JB262"/>
      <c r="JC262" s="5">
        <f>SUMIF('Aceite Virgen Extra'!$B6:$B257,"&lt;="&amp;$B262,'Aceite Virgen Extra'!JC$6:JC$257)</f>
        <v>87.08</v>
      </c>
      <c r="JD262" s="5">
        <f>SUMIF('Aceite Virgen Extra'!$B6:$B257,"&lt;="&amp;$B262,'Aceite Virgen Extra'!JD$6:JD$257)</f>
        <v>86.490000000000023</v>
      </c>
      <c r="JE262" s="5">
        <f>SUMIF('Aceite Virgen Extra'!$B6:$B257,"&lt;="&amp;$B262,'Aceite Virgen Extra'!JE$6:JE$257)</f>
        <v>88.230000000000018</v>
      </c>
      <c r="JF262" s="5">
        <f>SUMIF('Aceite Virgen Extra'!$B6:$B257,"&lt;="&amp;$B262,'Aceite Virgen Extra'!JF$6:JF$257)</f>
        <v>87.429999999999993</v>
      </c>
      <c r="JJ262" s="5">
        <f>SUMIF('Aceite Virgen Extra'!$B6:$B257,"&lt;="&amp;$B262,'Aceite Virgen Extra'!JJ$6:JJ$257)</f>
        <v>87.25</v>
      </c>
      <c r="JK262" s="5">
        <f>SUMIF('Aceite Virgen Extra'!$B6:$B257,"&lt;="&amp;$B262,'Aceite Virgen Extra'!JK$6:JK$257)</f>
        <v>89.34</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87.79000000000002</v>
      </c>
      <c r="JR262" s="5">
        <f>SUMIF('Aceite Virgen Extra'!$B6:$B257,"&lt;="&amp;$B262,'Aceite Virgen Extra'!JR$6:JR$257)</f>
        <v>87.830000000000041</v>
      </c>
      <c r="JS262" s="5">
        <f>SUMIF('Aceite Virgen Extra'!$B6:$B257,"&lt;="&amp;$B262,'Aceite Virgen Extra'!JS$6:JS$257)</f>
        <v>87.890000000000015</v>
      </c>
      <c r="JT262" s="5">
        <f>SUMIF('Aceite Virgen Extra'!$B6:$B257,"&lt;="&amp;$B262,'Aceite Virgen Extra'!JT$6:JT$257)</f>
        <v>89.169999999999987</v>
      </c>
      <c r="JX262" s="5">
        <f>SUMIF('Aceite Virgen Extra'!$B6:$B257,"&lt;="&amp;$B262,'Aceite Virgen Extra'!JX$6:JX$257)</f>
        <v>88.37</v>
      </c>
      <c r="JY262" s="5">
        <f>SUMIF('Aceite Virgen Extra'!$B6:$B257,"&lt;="&amp;$B262,'Aceite Virgen Extra'!JY$6:JY$257)</f>
        <v>89.390000000000015</v>
      </c>
      <c r="JZ262" s="5">
        <f>SUMIF('Aceite Virgen Extra'!$B6:$B257,"&lt;="&amp;$B262,'Aceite Virgen Extra'!JZ$6:JZ$257)</f>
        <v>87.740000000000038</v>
      </c>
      <c r="KA262" s="5">
        <f>SUMIF('Aceite Virgen Extra'!$B6:$B257,"&lt;="&amp;$B262,'Aceite Virgen Extra'!KA$6:KA$257)</f>
        <v>91.940000000000012</v>
      </c>
      <c r="KE262" s="5">
        <f>SUMIF('Aceite Virgen Extra'!$B6:$B257,"&lt;="&amp;$B262,'Aceite Virgen Extra'!KE$6:KE$257)</f>
        <v>89.27</v>
      </c>
      <c r="KF262" s="5">
        <f>SUMIF('Aceite Virgen Extra'!$B6:$B257,"&lt;="&amp;$B262,'Aceite Virgen Extra'!KF$6:KF$257)</f>
        <v>94.120000000000033</v>
      </c>
      <c r="KG262" s="5">
        <f>SUMIF('Aceite Virgen Extra'!$B6:$B257,"&lt;="&amp;$B262,'Aceite Virgen Extra'!KG$6:KG$257)</f>
        <v>88.38</v>
      </c>
      <c r="KH262" s="5">
        <f>SUMIF('Aceite Virgen Extra'!$B6:$B257,"&lt;="&amp;$B262,'Aceite Virgen Extra'!KH$6:KH$257)</f>
        <v>84.9</v>
      </c>
      <c r="KL262" s="5">
        <f>SUMIF('Aceite Virgen Extra'!$B6:$B257,"&lt;="&amp;$B262,'Aceite Virgen Extra'!KL$6:KL$257)</f>
        <v>85.020000000000024</v>
      </c>
      <c r="KM262" s="5">
        <f>SUMIF('Aceite Virgen Extra'!$B6:$B257,"&lt;="&amp;$B262,'Aceite Virgen Extra'!KM$6:KM$257)</f>
        <v>88.050000000000011</v>
      </c>
      <c r="KN262" s="5">
        <f>SUMIF('Aceite Virgen Extra'!$B6:$B257,"&lt;="&amp;$B262,'Aceite Virgen Extra'!KN$6:KN$257)</f>
        <v>87.55000000000004</v>
      </c>
      <c r="KO262" s="5">
        <f>SUMIF('Aceite Virgen Extra'!$B6:$B257,"&lt;="&amp;$B262,'Aceite Virgen Extra'!KO$6:KO$257)</f>
        <v>87.9</v>
      </c>
      <c r="KS262" s="5">
        <f>SUMIF('Aceite Virgen Extra'!$B6:$B257,"&lt;="&amp;$B262,'Aceite Virgen Extra'!KS$6:KS$257)</f>
        <v>88.04000000000002</v>
      </c>
      <c r="KT262" s="5">
        <f>SUMIF('Aceite Virgen Extra'!$B6:$B257,"&lt;="&amp;$B262,'Aceite Virgen Extra'!KT$6:KT$257)</f>
        <v>91.620000000000019</v>
      </c>
      <c r="KU262" s="5">
        <f>SUMIF('Aceite Virgen Extra'!$B6:$B257,"&lt;="&amp;$B262,'Aceite Virgen Extra'!KU$6:KU$257)</f>
        <v>85.970000000000027</v>
      </c>
      <c r="KV262" s="5">
        <f>SUMIF('Aceite Virgen Extra'!$B6:$B257,"&lt;="&amp;$B262,'Aceite Virgen Extra'!KV$6:KV$257)</f>
        <v>87.430000000000021</v>
      </c>
      <c r="KZ262" s="5">
        <f>SUMIF('Aceite Virgen Extra'!$B6:$B257,"&lt;="&amp;$B262,'Aceite Virgen Extra'!KZ$6:KZ$257)</f>
        <v>86.88</v>
      </c>
      <c r="LA262" s="5">
        <f>SUMIF('Aceite Virgen Extra'!$B6:$B257,"&lt;="&amp;$B262,'Aceite Virgen Extra'!LA$6:LA$257)</f>
        <v>90.06</v>
      </c>
      <c r="LB262" s="5">
        <f>SUMIF('Aceite Virgen Extra'!$B6:$B257,"&lt;="&amp;$B262,'Aceite Virgen Extra'!LB$6:LB$257)</f>
        <v>85.940000000000012</v>
      </c>
      <c r="LC262" s="5">
        <f>SUMIF('Aceite Virgen Extra'!$B6:$B257,"&lt;="&amp;$B262,'Aceite Virgen Extra'!LC$6:LC$257)</f>
        <v>84.06</v>
      </c>
      <c r="LG262" s="5">
        <f>SUMIF('Aceite Virgen Extra'!$B6:$B257,"&lt;="&amp;$B262,'Aceite Virgen Extra'!LG$6:LG$257)</f>
        <v>86.27</v>
      </c>
      <c r="LH262" s="5">
        <f>SUMIF('Aceite Virgen Extra'!$B6:$B257,"&lt;="&amp;$B262,'Aceite Virgen Extra'!LH$6:LH$257)</f>
        <v>87.34</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85.850000000000009</v>
      </c>
      <c r="LO262" s="5">
        <f>SUMIF('Aceite Virgen Extra'!$B6:$B257,"&lt;="&amp;$B262,'Aceite Virgen Extra'!LO$6:LO$257)</f>
        <v>87.99</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77.780000000000015</v>
      </c>
      <c r="LV262" s="5">
        <f>SUMIF('Aceite Virgen Extra'!$B6:$B257,"&lt;="&amp;$B262,'Aceite Virgen Extra'!LV$6:LV$257)</f>
        <v>62.970000000000006</v>
      </c>
      <c r="LW262" s="5">
        <f>SUMIF('Aceite Virgen Extra'!$B6:$B257,"&lt;="&amp;$B262,'Aceite Virgen Extra'!LW$6:LW$257)</f>
        <v>81.109999999999985</v>
      </c>
      <c r="LX262" s="5">
        <f>SUMIF('Aceite Virgen Extra'!$B6:$B257,"&lt;="&amp;$B262,'Aceite Virgen Extra'!LX$6:LX$257)</f>
        <v>90.720000000000013</v>
      </c>
      <c r="MB262" s="5">
        <f>SUMIF('Aceite Virgen Extra'!$B6:$B257,"&lt;="&amp;$B262,'Aceite Virgen Extra'!MB$6:MB$257)</f>
        <v>78.290000000000006</v>
      </c>
      <c r="MC262" s="5">
        <f>SUMIF('Aceite Virgen Extra'!$B6:$B257,"&lt;="&amp;$B262,'Aceite Virgen Extra'!MC$6:MC$257)</f>
        <v>67.189999999999984</v>
      </c>
      <c r="MD262" s="5">
        <f>SUMIF('Aceite Virgen Extra'!$B6:$B257,"&lt;="&amp;$B262,'Aceite Virgen Extra'!MD$6:MD$257)</f>
        <v>79.760000000000005</v>
      </c>
      <c r="ME262" s="5">
        <f>SUMIF('Aceite Virgen Extra'!$B6:$B257,"&lt;="&amp;$B262,'Aceite Virgen Extra'!ME$6:ME$257)</f>
        <v>88.279999999999987</v>
      </c>
      <c r="MI262" s="5">
        <f>SUMIF('Aceite Virgen Extra'!$B6:$B257,"&lt;="&amp;$B262,'Aceite Virgen Extra'!MI$6:MI$257)</f>
        <v>76.57999999999997</v>
      </c>
      <c r="MJ262" s="5">
        <f>SUMIF('Aceite Virgen Extra'!$B6:$B257,"&lt;="&amp;$B262,'Aceite Virgen Extra'!MJ$6:MJ$257)</f>
        <v>68.359999999999971</v>
      </c>
      <c r="MK262" s="5">
        <f>SUMIF('Aceite Virgen Extra'!$B6:$B257,"&lt;="&amp;$B262,'Aceite Virgen Extra'!MK$6:MK$257)</f>
        <v>80.22999999999999</v>
      </c>
      <c r="ML262" s="5">
        <f>SUMIF('Aceite Virgen Extra'!$B6:$B257,"&lt;="&amp;$B262,'Aceite Virgen Extra'!ML$6:ML$257)</f>
        <v>77.05</v>
      </c>
      <c r="MP262" s="5">
        <f>SUMIF('Aceite Virgen Extra'!$B6:$B257,"&lt;="&amp;$B262,'Aceite Virgen Extra'!MP$6:MP$257)</f>
        <v>75.469999999999985</v>
      </c>
      <c r="MQ262" s="5">
        <f>SUMIF('Aceite Virgen Extra'!$B6:$B257,"&lt;="&amp;$B262,'Aceite Virgen Extra'!MQ$6:MQ$257)</f>
        <v>68.91</v>
      </c>
      <c r="MR262" s="5">
        <f>SUMIF('Aceite Virgen Extra'!$B6:$B257,"&lt;="&amp;$B262,'Aceite Virgen Extra'!MR$6:MR$257)</f>
        <v>76.999999999999986</v>
      </c>
      <c r="MS262" s="5">
        <f>SUMIF('Aceite Virgen Extra'!$B6:$B257,"&lt;="&amp;$B262,'Aceite Virgen Extra'!MS$6:MS$257)</f>
        <v>77.099999999999994</v>
      </c>
      <c r="MW262" s="5">
        <f>SUMIF('Aceite Virgen Extra'!$B6:$B257,"&lt;="&amp;$B262,'Aceite Virgen Extra'!MW$6:MW$257)</f>
        <v>69.92</v>
      </c>
      <c r="MX262" s="5">
        <f>SUMIF('Aceite Virgen Extra'!$B6:$B257,"&lt;="&amp;$B262,'Aceite Virgen Extra'!MX$6:MX$257)</f>
        <v>57.85</v>
      </c>
      <c r="MY262" s="5">
        <f>SUMIF('Aceite Virgen Extra'!$B6:$B257,"&lt;="&amp;$B262,'Aceite Virgen Extra'!MY$6:MY$257)</f>
        <v>76.539999999999992</v>
      </c>
      <c r="MZ262" s="5">
        <f>SUMIF('Aceite Virgen Extra'!$B6:$B257,"&lt;="&amp;$B262,'Aceite Virgen Extra'!MZ$6:MZ$257)</f>
        <v>77.700000000000017</v>
      </c>
      <c r="ND262" s="5">
        <f>SUMIF('Aceite Virgen Extra'!$B6:$B257,"&lt;="&amp;$B262,'Aceite Virgen Extra'!ND$6:ND$257)</f>
        <v>72.399999999999991</v>
      </c>
      <c r="NE262" s="5">
        <f>SUMIF('Aceite Virgen Extra'!$B6:$B257,"&lt;="&amp;$B262,'Aceite Virgen Extra'!NE$6:NE$257)</f>
        <v>61.87</v>
      </c>
      <c r="NF262" s="5">
        <f>SUMIF('Aceite Virgen Extra'!$B6:$B257,"&lt;="&amp;$B262,'Aceite Virgen Extra'!NF$6:NF$257)</f>
        <v>76.31</v>
      </c>
      <c r="NG262" s="5">
        <f>SUMIF('Aceite Virgen Extra'!$B6:$B257,"&lt;="&amp;$B262,'Aceite Virgen Extra'!NG$6:NG$257)</f>
        <v>80.169999999999987</v>
      </c>
      <c r="NK262" s="5">
        <f>SUMIF('Aceite Virgen Extra'!$B6:$B257,"&lt;="&amp;$B262,'Aceite Virgen Extra'!NK$6:NK$257)</f>
        <v>72.680000000000007</v>
      </c>
      <c r="NL262" s="5">
        <f>SUMIF('Aceite Virgen Extra'!$B6:$B257,"&lt;="&amp;$B262,'Aceite Virgen Extra'!NL$6:NL$257)</f>
        <v>58.419999999999995</v>
      </c>
      <c r="NM262" s="5">
        <f>SUMIF('Aceite Virgen Extra'!$B6:$B257,"&lt;="&amp;$B262,'Aceite Virgen Extra'!NM$6:NM$257)</f>
        <v>76.350000000000023</v>
      </c>
      <c r="NN262" s="5">
        <f>SUMIF('Aceite Virgen Extra'!$B6:$B257,"&lt;="&amp;$B262,'Aceite Virgen Extra'!NN$6:NN$257)</f>
        <v>87.370000000000019</v>
      </c>
      <c r="NR262" s="5">
        <f>SUMIF('Aceite Virgen Extra'!$B6:$B257,"&lt;="&amp;$B262,'Aceite Virgen Extra'!NR$6:NR$257)</f>
        <v>70.64</v>
      </c>
      <c r="NS262" s="5">
        <f>SUMIF('Aceite Virgen Extra'!$B6:$B257,"&lt;="&amp;$B262,'Aceite Virgen Extra'!NS$6:NS$257)</f>
        <v>62.54</v>
      </c>
      <c r="NT262" s="5">
        <f>SUMIF('Aceite Virgen Extra'!$B6:$B257,"&lt;="&amp;$B262,'Aceite Virgen Extra'!NT$6:NT$257)</f>
        <v>76.229999999999976</v>
      </c>
      <c r="NU262" s="5">
        <f>SUMIF('Aceite Virgen Extra'!$B6:$B257,"&lt;="&amp;$B262,'Aceite Virgen Extra'!NU$6:NU$257)</f>
        <v>84.43</v>
      </c>
      <c r="NY262" s="5">
        <f>SUMIF('Aceite Virgen Extra'!$B6:$B257,"&lt;="&amp;$B262,'Aceite Virgen Extra'!NY$6:NY$257)</f>
        <v>68.38</v>
      </c>
      <c r="NZ262" s="5">
        <f>SUMIF('Aceite Virgen Extra'!$B6:$B257,"&lt;="&amp;$B262,'Aceite Virgen Extra'!NZ$6:NZ$257)</f>
        <v>61.680000000000007</v>
      </c>
      <c r="OA262" s="5">
        <f>SUMIF('Aceite Virgen Extra'!$B6:$B257,"&lt;="&amp;$B262,'Aceite Virgen Extra'!OA$6:OA$257)</f>
        <v>70.429999999999993</v>
      </c>
      <c r="OB262" s="5">
        <f>SUMIF('Aceite Virgen Extra'!$B6:$B257,"&lt;="&amp;$B262,'Aceite Virgen Extra'!OB$6:OB$257)</f>
        <v>72.05</v>
      </c>
      <c r="OF262" s="5">
        <f>SUMIF('Aceite Virgen Extra'!$B6:$B257,"&lt;="&amp;$B262,'Aceite Virgen Extra'!OF$6:OF$257)</f>
        <v>68.66</v>
      </c>
      <c r="OG262" s="5">
        <f>SUMIF('Aceite Virgen Extra'!$B6:$B257,"&lt;="&amp;$B262,'Aceite Virgen Extra'!OG$6:OG$257)</f>
        <v>59.86999999999999</v>
      </c>
      <c r="OH262" s="5">
        <f>SUMIF('Aceite Virgen Extra'!$B6:$B257,"&lt;="&amp;$B262,'Aceite Virgen Extra'!OH$6:OH$257)</f>
        <v>72.02</v>
      </c>
      <c r="OI262" s="5">
        <f>SUMIF('Aceite Virgen Extra'!$B6:$B257,"&lt;="&amp;$B262,'Aceite Virgen Extra'!OI$6:OI$257)</f>
        <v>80.11</v>
      </c>
      <c r="OM262" s="5">
        <f>SUMIF('Aceite Virgen Extra'!$B6:$B257,"&lt;="&amp;$B262,'Aceite Virgen Extra'!OM$6:OM$257)</f>
        <v>71.360000000000014</v>
      </c>
      <c r="ON262" s="5">
        <f>SUMIF('Aceite Virgen Extra'!$B6:$B257,"&lt;="&amp;$B262,'Aceite Virgen Extra'!ON$6:ON$257)</f>
        <v>56.170000000000016</v>
      </c>
      <c r="OO262" s="5">
        <f>SUMIF('Aceite Virgen Extra'!$B6:$B257,"&lt;="&amp;$B262,'Aceite Virgen Extra'!OO$6:OO$257)</f>
        <v>75.290000000000006</v>
      </c>
      <c r="OP262" s="5">
        <f>SUMIF('Aceite Virgen Extra'!$B6:$B257,"&lt;="&amp;$B262,'Aceite Virgen Extra'!OP$6:OP$257)</f>
        <v>80.169999999999987</v>
      </c>
      <c r="OT262" s="5">
        <f>SUMIF('Aceite Virgen Extra'!$B6:$B257,"&lt;="&amp;$B262,'Aceite Virgen Extra'!OT$6:OT$257)</f>
        <v>67.56</v>
      </c>
      <c r="OU262" s="5">
        <f>SUMIF('Aceite Virgen Extra'!$B6:$B257,"&lt;="&amp;$B262,'Aceite Virgen Extra'!OU$6:OU$257)</f>
        <v>58.500000000000007</v>
      </c>
      <c r="OV262" s="5">
        <f>SUMIF('Aceite Virgen Extra'!$B6:$B257,"&lt;="&amp;$B262,'Aceite Virgen Extra'!OV$6:OV$257)</f>
        <v>70.27000000000001</v>
      </c>
      <c r="OW262" s="5">
        <f>SUMIF('Aceite Virgen Extra'!$B6:$B257,"&lt;="&amp;$B262,'Aceite Virgen Extra'!OW$6:OW$257)</f>
        <v>64.569999999999993</v>
      </c>
      <c r="PA262" s="5">
        <f>SUMIF('Aceite Virgen Extra'!$B6:$B257,"&lt;="&amp;$B262,'Aceite Virgen Extra'!PA$6:PA$257)</f>
        <v>68.749999999999986</v>
      </c>
      <c r="PB262" s="5">
        <f>SUMIF('Aceite Virgen Extra'!$B6:$B257,"&lt;="&amp;$B262,'Aceite Virgen Extra'!PB$6:PB$257)</f>
        <v>56.179999999999986</v>
      </c>
      <c r="PC262" s="5">
        <f>SUMIF('Aceite Virgen Extra'!$B6:$B257,"&lt;="&amp;$B262,'Aceite Virgen Extra'!PC$6:PC$257)</f>
        <v>69.450000000000031</v>
      </c>
      <c r="PD262" s="5">
        <f>SUMIF('Aceite Virgen Extra'!$B6:$B257,"&lt;="&amp;$B262,'Aceite Virgen Extra'!PD$6:PD$257)</f>
        <v>89.289999999999992</v>
      </c>
      <c r="PH262" s="5">
        <f>SUMIF('Aceite Virgen Extra'!$B6:$B257,"&lt;="&amp;$B262,'Aceite Virgen Extra'!PH$6:PH$257)</f>
        <v>68.509999999999991</v>
      </c>
      <c r="PI262" s="5">
        <f>SUMIF('Aceite Virgen Extra'!$B6:$B257,"&lt;="&amp;$B262,'Aceite Virgen Extra'!PI$6:PI$257)</f>
        <v>60.139999999999979</v>
      </c>
      <c r="PJ262" s="5">
        <f>SUMIF('Aceite Virgen Extra'!$B6:$B257,"&lt;="&amp;$B262,'Aceite Virgen Extra'!PJ$6:PJ$257)</f>
        <v>69.61</v>
      </c>
      <c r="PK262" s="5">
        <f>SUMIF('Aceite Virgen Extra'!$B6:$B257,"&lt;="&amp;$B262,'Aceite Virgen Extra'!PK$6:PK$257)</f>
        <v>80.84</v>
      </c>
      <c r="PO262" s="5">
        <f>SUMIF('Aceite Virgen Extra'!$B6:$B257,"&lt;="&amp;$B262,'Aceite Virgen Extra'!PO$6:PO$257)</f>
        <v>68.13</v>
      </c>
      <c r="PP262" s="5">
        <f>SUMIF('Aceite Virgen Extra'!$B6:$B257,"&lt;="&amp;$B262,'Aceite Virgen Extra'!PP$6:PP$257)</f>
        <v>59.84</v>
      </c>
      <c r="PQ262" s="5">
        <f>SUMIF('Aceite Virgen Extra'!$B6:$B257,"&lt;="&amp;$B262,'Aceite Virgen Extra'!PQ$6:PQ$257)</f>
        <v>68.679999999999993</v>
      </c>
      <c r="PR262" s="5">
        <f>SUMIF('Aceite Virgen Extra'!$B6:$B257,"&lt;="&amp;$B262,'Aceite Virgen Extra'!PR$6:PR$257)</f>
        <v>79.180000000000007</v>
      </c>
      <c r="PV262" s="5">
        <f>SUMIF('Aceite Virgen Extra'!$B6:$B257,"&lt;="&amp;$B262,'Aceite Virgen Extra'!PV$6:PV$257)</f>
        <v>66.879999999999981</v>
      </c>
      <c r="PW262" s="5">
        <f>SUMIF('Aceite Virgen Extra'!$B6:$B257,"&lt;="&amp;$B262,'Aceite Virgen Extra'!PW$6:PW$257)</f>
        <v>56.499999999999993</v>
      </c>
      <c r="PX262" s="5">
        <f>SUMIF('Aceite Virgen Extra'!$B6:$B257,"&lt;="&amp;$B262,'Aceite Virgen Extra'!PX$6:PX$257)</f>
        <v>69.349999999999994</v>
      </c>
      <c r="PY262" s="5">
        <f>SUMIF('Aceite Virgen Extra'!$B6:$B257,"&lt;="&amp;$B262,'Aceite Virgen Extra'!PY$6:PY$257)</f>
        <v>76.70999999999998</v>
      </c>
      <c r="QC262" s="5">
        <f>SUMIF('Aceite Virgen Extra'!$B6:$B257,"&lt;="&amp;$B262,'Aceite Virgen Extra'!QC$6:QC$257)</f>
        <v>67.210000000000008</v>
      </c>
      <c r="QD262" s="5">
        <f>SUMIF('Aceite Virgen Extra'!$B6:$B257,"&lt;="&amp;$B262,'Aceite Virgen Extra'!QD$6:QD$257)</f>
        <v>57.08</v>
      </c>
      <c r="QE262" s="5">
        <f>SUMIF('Aceite Virgen Extra'!$B6:$B257,"&lt;="&amp;$B262,'Aceite Virgen Extra'!QE$6:QE$257)</f>
        <v>67.84</v>
      </c>
      <c r="QF262" s="5">
        <f>SUMIF('Aceite Virgen Extra'!$B6:$B257,"&lt;="&amp;$B262,'Aceite Virgen Extra'!QF$6:QF$257)</f>
        <v>81.569999999999993</v>
      </c>
      <c r="QJ262" s="5">
        <f>SUMIF('Aceite Virgen Extra'!$B6:$B257,"&lt;="&amp;$B262,'Aceite Virgen Extra'!QJ$6:QJ$257)</f>
        <v>68.070000000000007</v>
      </c>
      <c r="QK262" s="5">
        <f>SUMIF('Aceite Virgen Extra'!$B6:$B257,"&lt;="&amp;$B262,'Aceite Virgen Extra'!QK$6:QK$257)</f>
        <v>57.840000000000011</v>
      </c>
      <c r="QL262" s="5">
        <f>SUMIF('Aceite Virgen Extra'!$B6:$B257,"&lt;="&amp;$B262,'Aceite Virgen Extra'!QL$6:QL$257)</f>
        <v>70.640000000000015</v>
      </c>
      <c r="QM262" s="5">
        <f>SUMIF('Aceite Virgen Extra'!$B6:$B257,"&lt;="&amp;$B262,'Aceite Virgen Extra'!QM$6:QM$257)</f>
        <v>71.080000000000027</v>
      </c>
      <c r="QQ262" s="5">
        <f>SUMIF('Aceite Virgen Extra'!$B6:$B257,"&lt;="&amp;$B262,'Aceite Virgen Extra'!QQ$6:QQ$257)</f>
        <v>60.399999999999991</v>
      </c>
      <c r="QR262" s="5">
        <f>SUMIF('Aceite Virgen Extra'!$B6:$B257,"&lt;="&amp;$B262,'Aceite Virgen Extra'!QR$6:QR$257)</f>
        <v>48.48</v>
      </c>
      <c r="QS262" s="5">
        <f>SUMIF('Aceite Virgen Extra'!$B6:$B257,"&lt;="&amp;$B262,'Aceite Virgen Extra'!QS$6:QS$257)</f>
        <v>62.03</v>
      </c>
      <c r="QT262" s="5">
        <f>SUMIF('Aceite Virgen Extra'!$B6:$B257,"&lt;="&amp;$B262,'Aceite Virgen Extra'!QT$6:QT$257)</f>
        <v>76.69</v>
      </c>
      <c r="QX262" s="5">
        <f>SUMIF('Aceite Virgen Extra'!$B6:$B257,"&lt;="&amp;$B262,'Aceite Virgen Extra'!QX$6:QX$257)</f>
        <v>52.92</v>
      </c>
      <c r="QY262" s="5">
        <f>SUMIF('Aceite Virgen Extra'!$B6:$B257,"&lt;="&amp;$B262,'Aceite Virgen Extra'!QY$6:QY$257)</f>
        <v>44.120000000000005</v>
      </c>
      <c r="QZ262" s="5">
        <f>SUMIF('Aceite Virgen Extra'!$B6:$B257,"&lt;="&amp;$B262,'Aceite Virgen Extra'!QZ$6:QZ$257)</f>
        <v>55.709999999999994</v>
      </c>
      <c r="RA262" s="5">
        <f>SUMIF('Aceite Virgen Extra'!$B6:$B257,"&lt;="&amp;$B262,'Aceite Virgen Extra'!RA$6:RA$257)</f>
        <v>63.379999999999995</v>
      </c>
      <c r="RE262" s="5">
        <f>SUMIF('Aceite Virgen Extra'!$B6:$B257,"&lt;="&amp;$B262,'Aceite Virgen Extra'!RE$6:RE$257)</f>
        <v>33.959999999999994</v>
      </c>
      <c r="RF262" s="5">
        <f>SUMIF('Aceite Virgen Extra'!$B6:$B257,"&lt;="&amp;$B262,'Aceite Virgen Extra'!RF$6:RF$257)</f>
        <v>33.79</v>
      </c>
      <c r="RG262" s="5">
        <f>SUMIF('Aceite Virgen Extra'!$B6:$B257,"&lt;="&amp;$B262,'Aceite Virgen Extra'!RG$6:RG$257)</f>
        <v>22.93</v>
      </c>
      <c r="RH262" s="5">
        <f>SUMIF('Aceite Virgen Extra'!$B6:$B257,"&lt;="&amp;$B262,'Aceite Virgen Extra'!RH$6:RH$257)</f>
        <v>71.2</v>
      </c>
      <c r="RL262" s="5">
        <f>SUMIF('Aceite Virgen Extra'!$B6:$B257,"&lt;="&amp;$B262,'Aceite Virgen Extra'!RL$6:RL$257)</f>
        <v>25.740000000000002</v>
      </c>
      <c r="RM262" s="5">
        <f>SUMIF('Aceite Virgen Extra'!$B6:$B257,"&lt;="&amp;$B262,'Aceite Virgen Extra'!RM$6:RM$257)</f>
        <v>30.549999999999997</v>
      </c>
      <c r="RN262" s="5">
        <f>SUMIF('Aceite Virgen Extra'!$B6:$B257,"&lt;="&amp;$B262,'Aceite Virgen Extra'!RN$6:RN$257)</f>
        <v>20.049999999999997</v>
      </c>
      <c r="RO262" s="5">
        <f>SUMIF('Aceite Virgen Extra'!$B6:$B257,"&lt;="&amp;$B262,'Aceite Virgen Extra'!RO$6:RO$257)</f>
        <v>25.54</v>
      </c>
      <c r="RS262" s="68">
        <f>SUMIF(B6:B256,"&lt;="&amp;$B262,RS6:RS257)</f>
        <v>20.980000000000004</v>
      </c>
      <c r="RT262" s="5">
        <f>SUMIF('Aceite Virgen Extra'!$B6:$B257,"&lt;="&amp;$B262,'Aceite Virgen Extra'!RT$6:RT$257)</f>
        <v>23.58</v>
      </c>
      <c r="RU262" s="5">
        <f>SUMIF('Aceite Virgen Extra'!$B6:$B257,"&lt;="&amp;$B262,'Aceite Virgen Extra'!RU$6:RU$257)</f>
        <v>16.690000000000001</v>
      </c>
      <c r="RV262" s="5">
        <f>SUMIF('Aceite Virgen Extra'!$B6:$B257,"&lt;="&amp;$B262,'Aceite Virgen Extra'!RV$6:RV$257)</f>
        <v>23.63</v>
      </c>
      <c r="RZ262" s="68">
        <f>SUMIF(B6:B256,"&lt;="&amp;$B262,RZ6:RZ257)</f>
        <v>17.080000000000002</v>
      </c>
      <c r="SA262" s="5">
        <f>SUMIF('Aceite Virgen Extra'!$B6:$B257,"&lt;="&amp;$B262,'Aceite Virgen Extra'!SA$6:SA$257)</f>
        <v>22.85</v>
      </c>
      <c r="SB262" s="5">
        <f>SUMIF('Aceite Virgen Extra'!$B6:$B257,"&lt;="&amp;$B262,'Aceite Virgen Extra'!SB$6:SB$257)</f>
        <v>11.299999999999997</v>
      </c>
      <c r="SC262" s="5">
        <f>SUMIF('Aceite Virgen Extra'!$B6:$B257,"&lt;="&amp;$B262,'Aceite Virgen Extra'!SC$6:SC$257)</f>
        <v>8.35</v>
      </c>
      <c r="SG262" s="68">
        <f>SUMIF($B$6:$B$256,"&lt;="&amp;$B262,SG6:SG257)</f>
        <v>13.270000000000001</v>
      </c>
      <c r="SH262" s="5">
        <f>SUMIF('Aceite Virgen Extra'!$B6:$B257,"&lt;="&amp;$B262,'Aceite Virgen Extra'!SH$6:SH$257)</f>
        <v>13.950000000000003</v>
      </c>
      <c r="SI262" s="5">
        <f>SUMIF('Aceite Virgen Extra'!$B6:$B257,"&lt;="&amp;$B262,'Aceite Virgen Extra'!SI$6:SI$257)</f>
        <v>10</v>
      </c>
      <c r="SJ262" s="5">
        <f>SUMIF('Aceite Virgen Extra'!$B6:$B257,"&lt;="&amp;$B262,'Aceite Virgen Extra'!SJ$6:SJ$257)</f>
        <v>8.4500000000000011</v>
      </c>
      <c r="SN262" s="68">
        <f>SUMIF($B$6:$B$256,"&lt;="&amp;$B262,SN6:SN257)</f>
        <v>11.920000000000002</v>
      </c>
      <c r="SO262" s="5">
        <f>SUMIF('Aceite Virgen Extra'!$B6:$B257,"&lt;="&amp;$B262,'Aceite Virgen Extra'!SO$6:SO$257)</f>
        <v>14.569999999999999</v>
      </c>
      <c r="SP262" s="5">
        <f>SUMIF('Aceite Virgen Extra'!$B6:$B257,"&lt;="&amp;$B262,'Aceite Virgen Extra'!SP$6:SP$257)</f>
        <v>9.6</v>
      </c>
      <c r="SQ262" s="5">
        <f>SUMIF('Aceite Virgen Extra'!$B6:$B257,"&lt;="&amp;$B262,'Aceite Virgen Extra'!SQ$6:SQ$257)</f>
        <v>4.7</v>
      </c>
      <c r="SU262" s="68">
        <f>SUMIF($B$6:$B$256,"&lt;="&amp;$B262,SU6:SU257)</f>
        <v>12.61</v>
      </c>
      <c r="SV262" s="5">
        <f>SUMIF('Aceite Virgen Extra'!$B6:$B257,"&lt;="&amp;$B262,'Aceite Virgen Extra'!SV$6:SV$257)</f>
        <v>20.740000000000002</v>
      </c>
      <c r="SW262" s="5">
        <f>SUMIF('Aceite Virgen Extra'!$B6:$B257,"&lt;="&amp;$B262,'Aceite Virgen Extra'!SW$6:SW$257)</f>
        <v>7.1700000000000017</v>
      </c>
      <c r="SX262" s="5">
        <f>SUMIF('Aceite Virgen Extra'!$B6:$B257,"&lt;="&amp;$B262,'Aceite Virgen Extra'!SX$6:SX$257)</f>
        <v>7.68</v>
      </c>
      <c r="TB262" s="68">
        <f>SUMIF($B$6:$B$256,"&lt;="&amp;$B262,TB6:TB257)</f>
        <v>7.71</v>
      </c>
      <c r="TC262" s="75">
        <f>SUMIF('Aceite Virgen Extra'!$B6:$B257,"&lt;="&amp;$B262,'Aceite Virgen Extra'!TC$6:TC$257)</f>
        <v>8.66</v>
      </c>
      <c r="TD262" s="75">
        <f>SUMIF('Aceite Virgen Extra'!$B6:$B257,"&lt;="&amp;$B262,'Aceite Virgen Extra'!TD$6:TD$257)</f>
        <v>5.5300000000000011</v>
      </c>
      <c r="TE262" s="75">
        <f>SUMIF('Aceite Virgen Extra'!$B6:$B257,"&lt;="&amp;$B262,'Aceite Virgen Extra'!TE$6:TE$257)</f>
        <v>8.65</v>
      </c>
      <c r="TI262" s="68">
        <f>SUMIF($B$6:$B$256,"&lt;="&amp;$B262,TI6:TI257)</f>
        <v>3.5500000000000007</v>
      </c>
      <c r="TJ262" s="75">
        <f>SUMIF('Aceite Virgen Extra'!$B6:$B257,"&lt;="&amp;$B262,'Aceite Virgen Extra'!TJ$6:TJ$257)</f>
        <v>3.8200000000000003</v>
      </c>
      <c r="TK262" s="75">
        <f>SUMIF('Aceite Virgen Extra'!$B6:$B257,"&lt;="&amp;$B262,'Aceite Virgen Extra'!TK$6:TK$257)</f>
        <v>2.2600000000000002</v>
      </c>
      <c r="TL262" s="75">
        <f>SUMIF('Aceite Virgen Extra'!$B6:$B257,"&lt;="&amp;$B262,'Aceite Virgen Extra'!TL$6:TL$257)</f>
        <v>3.5999999999999996</v>
      </c>
      <c r="TP262" s="68">
        <f>SUMIF('Aceite Virgen Extra'!$B6:$B257,"&lt;="&amp;$B262,'Aceite Virgen Extra'!TP$6:TP$257)</f>
        <v>4.6500000000000004</v>
      </c>
      <c r="TQ262" s="4">
        <f>SUMIFS('Aceite Virgen Extra'!TQ$6:TQ$257,'Aceite Virgen Extra'!$A$6:$A$257,"&gt;="&amp;$A262,'Aceite Virgen Extra'!$B$6:$B$257,"&lt;="&amp;$B262)</f>
        <v>4.7700000000000005</v>
      </c>
      <c r="TR262" s="4">
        <f>SUMIFS('Aceite Virgen Extra'!TR$6:TR$257,'Aceite Virgen Extra'!$A$6:$A$257,"&gt;="&amp;$A262,'Aceite Virgen Extra'!$B$6:$B$257,"&lt;="&amp;$B262)</f>
        <v>2.9699999999999998</v>
      </c>
      <c r="TS262" s="4">
        <f>SUMIFS('Aceite Virgen Extra'!TS$6:TS$257,'Aceite Virgen Extra'!$A$6:$A$257,"&gt;="&amp;$A262,'Aceite Virgen Extra'!$B$6:$B$257,"&lt;="&amp;$B262)</f>
        <v>3.44</v>
      </c>
      <c r="TW262" s="68">
        <f>SUMIF('Aceite Virgen Extra'!$B6:$B257,"&lt;="&amp;$B262,'Aceite Virgen Extra'!TW$6:TW$257)</f>
        <v>4.59</v>
      </c>
      <c r="TX262" s="4">
        <f>SUMIFS('Aceite Virgen Extra'!TX$6:TX$257,'Aceite Virgen Extra'!$A$6:$A$257,"&gt;="&amp;$A262,'Aceite Virgen Extra'!$B$6:$B$257,"&lt;="&amp;$B262)</f>
        <v>2.0700000000000003</v>
      </c>
      <c r="TY262" s="4">
        <f>SUMIFS('Aceite Virgen Extra'!TY$6:TY$257,'Aceite Virgen Extra'!$A$6:$A$257,"&gt;="&amp;$A262,'Aceite Virgen Extra'!$B$6:$B$257,"&lt;="&amp;$B262)</f>
        <v>4.6899999999999995</v>
      </c>
      <c r="TZ262" s="4">
        <f>SUMIFS('Aceite Virgen Extra'!TZ$6:TZ$257,'Aceite Virgen Extra'!$A$6:$A$257,"&gt;="&amp;$A262,'Aceite Virgen Extra'!$B$6:$B$257,"&lt;="&amp;$B262)</f>
        <v>1.1499999999999999</v>
      </c>
      <c r="UD262" s="68">
        <f>SUMIF('Aceite Virgen Extra'!$B6:$B257,"&lt;="&amp;$B262,'Aceite Virgen Extra'!UD$6:UD$257)</f>
        <v>4.6800000000000006</v>
      </c>
      <c r="UE262" s="4">
        <f>SUMIFS('Aceite Virgen Extra'!UE$6:UE$257,'Aceite Virgen Extra'!$A$6:$A$257,"&gt;="&amp;$A262,'Aceite Virgen Extra'!$B$6:$B$257,"&lt;="&amp;$B262)</f>
        <v>2.5499999999999998</v>
      </c>
      <c r="UF262" s="4">
        <f>SUMIFS('Aceite Virgen Extra'!UF$6:UF$257,'Aceite Virgen Extra'!$A$6:$A$257,"&gt;="&amp;$A262,'Aceite Virgen Extra'!$B$6:$B$257,"&lt;="&amp;$B262)</f>
        <v>3.0299999999999994</v>
      </c>
      <c r="UG262" s="4">
        <f>SUMIFS('Aceite Virgen Extra'!UG$6:UG$257,'Aceite Virgen Extra'!$A$6:$A$257,"&gt;="&amp;$A262,'Aceite Virgen Extra'!$B$6:$B$257,"&lt;="&amp;$B262)</f>
        <v>0.86</v>
      </c>
      <c r="UK262" s="68">
        <f>SUMIF('Aceite Virgen Extra'!$B6:$B257,"&lt;="&amp;$B262,'Aceite Virgen Extra'!UK$6:UK$257)</f>
        <v>3.4699999999999998</v>
      </c>
      <c r="UL262" s="4">
        <f>SUMIFS('Aceite Virgen Extra'!UL$6:UL$257,'Aceite Virgen Extra'!$A$6:$A$257,"&gt;="&amp;$A262,'Aceite Virgen Extra'!$B$6:$B$257,"&lt;="&amp;$B262)</f>
        <v>3.51</v>
      </c>
      <c r="UM262" s="4">
        <f>SUMIFS('Aceite Virgen Extra'!UM$6:UM$257,'Aceite Virgen Extra'!$A$6:$A$257,"&gt;="&amp;$A262,'Aceite Virgen Extra'!$B$6:$B$257,"&lt;="&amp;$B262)</f>
        <v>2.7</v>
      </c>
      <c r="UN262" s="4">
        <f>SUMIFS('Aceite Virgen Extra'!UN$6:UN$257,'Aceite Virgen Extra'!$A$6:$A$257,"&gt;="&amp;$A262,'Aceite Virgen Extra'!$B$6:$B$257,"&lt;="&amp;$B262)</f>
        <v>1.1000000000000001</v>
      </c>
      <c r="UR262" s="68">
        <f>SUMIF('Aceite Virgen Extra'!$B6:$B257,"&lt;="&amp;$B262,'Aceite Virgen Extra'!UR$6:UR$257)</f>
        <v>3.38</v>
      </c>
      <c r="US262" s="4">
        <f>SUMIFS('Aceite Virgen Extra'!US$6:US$257,'Aceite Virgen Extra'!$A$6:$A$257,"&gt;="&amp;$A262,'Aceite Virgen Extra'!$B$6:$B$257,"&lt;="&amp;$B262)</f>
        <v>3.8</v>
      </c>
      <c r="UT262" s="4">
        <f>SUMIFS('Aceite Virgen Extra'!UT$6:UT$257,'Aceite Virgen Extra'!$A$6:$A$257,"&gt;="&amp;$A262,'Aceite Virgen Extra'!$B$6:$B$257,"&lt;="&amp;$B262)</f>
        <v>3.0599999999999996</v>
      </c>
      <c r="UU262" s="4">
        <f>SUMIFS('Aceite Virgen Extra'!UU$6:UU$257,'Aceite Virgen Extra'!$A$6:$A$257,"&gt;="&amp;$A262,'Aceite Virgen Extra'!$B$6:$B$257,"&lt;="&amp;$B262)</f>
        <v>0.56000000000000005</v>
      </c>
      <c r="UY262" s="68">
        <f>SUMIF('Aceite Virgen Extra'!$B6:$B257,"&lt;="&amp;$B262,'Aceite Virgen Extra'!UY$6:UY$257)</f>
        <v>4.4099999999999993</v>
      </c>
      <c r="UZ262" s="4">
        <f>SUMIFS('Aceite Virgen Extra'!UZ$6:UZ$257,'Aceite Virgen Extra'!$A$6:$A$257,"&gt;="&amp;$A262,'Aceite Virgen Extra'!$B$6:$B$257,"&lt;="&amp;$B262)</f>
        <v>4.5600000000000005</v>
      </c>
      <c r="VA262" s="4">
        <f>SUMIFS('Aceite Virgen Extra'!VA$6:VA$257,'Aceite Virgen Extra'!$A$6:$A$257,"&gt;="&amp;$A262,'Aceite Virgen Extra'!$B$6:$B$257,"&lt;="&amp;$B262)</f>
        <v>3.3500000000000005</v>
      </c>
      <c r="VB262" s="4">
        <f>SUMIFS('Aceite Virgen Extra'!VB$6:VB$257,'Aceite Virgen Extra'!$A$6:$A$257,"&gt;="&amp;$A262,'Aceite Virgen Extra'!$B$6:$B$257,"&lt;="&amp;$B262)</f>
        <v>1.51</v>
      </c>
      <c r="VF262" s="68">
        <f>SUMIF('Aceite Virgen Extra'!$B6:$B257,"&lt;="&amp;$B262,'Aceite Virgen Extra'!VF$6:VF$257)</f>
        <v>3.3300000000000005</v>
      </c>
      <c r="VG262" s="4">
        <f>SUMIFS('Aceite Virgen Extra'!VG$6:VG$257,'Aceite Virgen Extra'!$A$6:$A$257,"&gt;="&amp;$A262,'Aceite Virgen Extra'!$B$6:$B$257,"&lt;="&amp;$B262)</f>
        <v>2.76</v>
      </c>
      <c r="VH262" s="4">
        <f>SUMIFS('Aceite Virgen Extra'!VH$6:VH$257,'Aceite Virgen Extra'!$A$6:$A$257,"&gt;="&amp;$A262,'Aceite Virgen Extra'!$B$6:$B$257,"&lt;="&amp;$B262)</f>
        <v>3.31</v>
      </c>
      <c r="VI262" s="4">
        <f>SUMIFS('Aceite Virgen Extra'!VI$6:VI$257,'Aceite Virgen Extra'!$A$6:$A$257,"&gt;="&amp;$A262,'Aceite Virgen Extra'!$B$6:$B$257,"&lt;="&amp;$B262)</f>
        <v>0</v>
      </c>
      <c r="VM262" s="68">
        <f>SUMIF('Aceite Virgen Extra'!$B6:$B257,"&lt;="&amp;$B262,'Aceite Virgen Extra'!VM$6:VM$257)</f>
        <v>3.8299999999999996</v>
      </c>
      <c r="VN262" s="4">
        <f>SUMIFS('Aceite Virgen Extra'!VN$6:VN$257,'Aceite Virgen Extra'!$A$6:$A$257,"&gt;="&amp;$A262,'Aceite Virgen Extra'!$B$6:$B$257,"&lt;="&amp;$B262)</f>
        <v>1.79</v>
      </c>
      <c r="VO262" s="4">
        <f>SUMIFS('Aceite Virgen Extra'!VO$6:VO$257,'Aceite Virgen Extra'!$A$6:$A$257,"&gt;="&amp;$A262,'Aceite Virgen Extra'!$B$6:$B$257,"&lt;="&amp;$B262)</f>
        <v>5.1199999999999992</v>
      </c>
      <c r="VP262" s="4">
        <f>SUMIFS('Aceite Virgen Extra'!VP$6:VP$257,'Aceite Virgen Extra'!$A$6:$A$257,"&gt;="&amp;$A262,'Aceite Virgen Extra'!$B$6:$B$257,"&lt;="&amp;$B262)</f>
        <v>0</v>
      </c>
      <c r="VT262" s="68">
        <f>SUMIF('Aceite Virgen Extra'!$B6:$B257,"&lt;="&amp;$B262,'Aceite Virgen Extra'!VT$6:VT$257)</f>
        <v>4.75</v>
      </c>
      <c r="VU262" s="4">
        <f>SUMIFS('Aceite Virgen Extra'!VU$6:VU$257,'Aceite Virgen Extra'!$A$6:$A$257,"&gt;="&amp;$A262,'Aceite Virgen Extra'!$B$6:$B$257,"&lt;="&amp;$B262)</f>
        <v>1.9200000000000002</v>
      </c>
      <c r="VV262" s="4">
        <f>SUMIFS('Aceite Virgen Extra'!VV$6:VV$257,'Aceite Virgen Extra'!$A$6:$A$257,"&gt;="&amp;$A262,'Aceite Virgen Extra'!$B$6:$B$257,"&lt;="&amp;$B262)</f>
        <v>6.3900000000000006</v>
      </c>
      <c r="VW262" s="4">
        <f>SUMIFS('Aceite Virgen Extra'!VW$6:VW$257,'Aceite Virgen Extra'!$A$6:$A$257,"&gt;="&amp;$A262,'Aceite Virgen Extra'!$B$6:$B$257,"&lt;="&amp;$B262)</f>
        <v>0</v>
      </c>
      <c r="WA262" s="68">
        <f>SUMIF('Aceite Virgen Extra'!$B6:$B257,"&lt;="&amp;$B262,'Aceite Virgen Extra'!WA$6:WA$257)</f>
        <v>3.58</v>
      </c>
      <c r="WB262" s="4">
        <f>SUMIFS('Aceite Virgen Extra'!WB$6:WB$257,'Aceite Virgen Extra'!$A$6:$A$257,"&gt;="&amp;$A262,'Aceite Virgen Extra'!$B$6:$B$257,"&lt;="&amp;$B262)</f>
        <v>2.9299999999999997</v>
      </c>
      <c r="WC262" s="4">
        <f>SUMIFS('Aceite Virgen Extra'!WC$6:WC$257,'Aceite Virgen Extra'!$A$6:$A$257,"&gt;="&amp;$A262,'Aceite Virgen Extra'!$B$6:$B$257,"&lt;="&amp;$B262)</f>
        <v>3.9399999999999995</v>
      </c>
      <c r="WD262" s="4">
        <f>SUMIFS('Aceite Virgen Extra'!WD$6:WD$257,'Aceite Virgen Extra'!$A$6:$A$257,"&gt;="&amp;$A262,'Aceite Virgen Extra'!$B$6:$B$257,"&lt;="&amp;$B262)</f>
        <v>0</v>
      </c>
      <c r="WH262" s="68">
        <f>SUMIF('Aceite Virgen Extra'!$B6:$B257,"&lt;="&amp;$B262,'Aceite Virgen Extra'!WH$6:WH$257)</f>
        <v>3.4399999999999995</v>
      </c>
      <c r="WI262" s="4">
        <f>SUMIFS('Aceite Virgen Extra'!WI$6:WI$257,'Aceite Virgen Extra'!$A$6:$A$257,"&gt;="&amp;$A262,'Aceite Virgen Extra'!$B$6:$B$257,"&lt;="&amp;$B262)</f>
        <v>2.35</v>
      </c>
      <c r="WJ262" s="4">
        <f>SUMIFS('Aceite Virgen Extra'!WJ$6:WJ$257,'Aceite Virgen Extra'!$A$6:$A$257,"&gt;="&amp;$A262,'Aceite Virgen Extra'!$B$6:$B$257,"&lt;="&amp;$B262)</f>
        <v>4.08</v>
      </c>
      <c r="WK262" s="4">
        <f>SUMIFS('Aceite Virgen Extra'!WK$6:WK$257,'Aceite Virgen Extra'!$A$6:$A$257,"&gt;="&amp;$A262,'Aceite Virgen Extra'!$B$6:$B$257,"&lt;="&amp;$B262)</f>
        <v>0</v>
      </c>
      <c r="WO262" s="68">
        <f>SUMIF('Aceite Virgen Extra'!$B6:$B257,"&lt;="&amp;$B262,'Aceite Virgen Extra'!WO$6:WO$257)</f>
        <v>2.3600000000000003</v>
      </c>
      <c r="WP262" s="4">
        <f>SUMIFS('Aceite Virgen Extra'!WP$6:WP$257,'Aceite Virgen Extra'!$A$6:$A$257,"&gt;="&amp;$A262,'Aceite Virgen Extra'!$B$6:$B$257,"&lt;="&amp;$B262)</f>
        <v>1.58</v>
      </c>
      <c r="WQ262" s="4">
        <f>SUMIFS('Aceite Virgen Extra'!WQ$6:WQ$257,'Aceite Virgen Extra'!$A$6:$A$257,"&gt;="&amp;$A262,'Aceite Virgen Extra'!$B$6:$B$257,"&lt;="&amp;$B262)</f>
        <v>2.0700000000000003</v>
      </c>
      <c r="WR262" s="4">
        <f>SUMIFS('Aceite Virgen Extra'!WR$6:WR$257,'Aceite Virgen Extra'!$A$6:$A$257,"&gt;="&amp;$A262,'Aceite Virgen Extra'!$B$6:$B$257,"&lt;="&amp;$B262)</f>
        <v>0</v>
      </c>
      <c r="WV262" s="68">
        <f>SUMIF('Aceite Virgen Extra'!$B6:$B257,"&lt;="&amp;$B262,'Aceite Virgen Extra'!WV$6:WV$257)</f>
        <v>3.56</v>
      </c>
      <c r="WW262" s="4">
        <f>SUMIFS('Aceite Virgen Extra'!WW$6:WW$257,'Aceite Virgen Extra'!$A$6:$A$257,"&gt;="&amp;$A262,'Aceite Virgen Extra'!$B$6:$B$257,"&lt;="&amp;$B262)</f>
        <v>1.4200000000000004</v>
      </c>
      <c r="WX262" s="4">
        <f>SUMIFS('Aceite Virgen Extra'!WX$6:WX$257,'Aceite Virgen Extra'!$A$6:$A$257,"&gt;="&amp;$A262,'Aceite Virgen Extra'!$B$6:$B$257,"&lt;="&amp;$B262)</f>
        <v>2.6</v>
      </c>
      <c r="WY262" s="4">
        <f>SUMIFS('Aceite Virgen Extra'!WY$6:WY$257,'Aceite Virgen Extra'!$A$6:$A$257,"&gt;="&amp;$A262,'Aceite Virgen Extra'!$B$6:$B$257,"&lt;="&amp;$B262)</f>
        <v>0</v>
      </c>
      <c r="XC262" s="68">
        <f>SUMIF('Aceite Virgen Extra'!$B6:$B257,"&lt;="&amp;$B262,'Aceite Virgen Extra'!XC$6:XC$257)</f>
        <v>4.42</v>
      </c>
      <c r="XD262" s="4">
        <f>SUMIFS('Aceite Virgen Extra'!XD$6:XD$257,'Aceite Virgen Extra'!$A$6:$A$257,"&gt;="&amp;$A262,'Aceite Virgen Extra'!$B$6:$B$257,"&lt;="&amp;$B262)</f>
        <v>2.77</v>
      </c>
      <c r="XE262" s="4">
        <f>SUMIFS('Aceite Virgen Extra'!XE$6:XE$257,'Aceite Virgen Extra'!$A$6:$A$257,"&gt;="&amp;$A262,'Aceite Virgen Extra'!$B$6:$B$257,"&lt;="&amp;$B262)</f>
        <v>3.8</v>
      </c>
      <c r="XF262" s="4">
        <f>SUMIFS('Aceite Virgen Extra'!XF$6:XF$257,'Aceite Virgen Extra'!$A$6:$A$257,"&gt;="&amp;$A262,'Aceite Virgen Extra'!$B$6:$B$257,"&lt;="&amp;$B262)</f>
        <v>0.28999999999999998</v>
      </c>
      <c r="XJ262" s="68">
        <f>SUMIF('Aceite Virgen Extra'!$B6:$B257,"&lt;="&amp;$B262,'Aceite Virgen Extra'!XJ$6:XJ$257)</f>
        <v>4.8000000000000016</v>
      </c>
      <c r="XK262" s="4">
        <f>SUMIFS('Aceite Virgen Extra'!XK$6:XK$257,'Aceite Virgen Extra'!$A$6:$A$257,"&gt;="&amp;$A262,'Aceite Virgen Extra'!$B$6:$B$257,"&lt;="&amp;$B262)</f>
        <v>1.2600000000000002</v>
      </c>
      <c r="XL262" s="4">
        <f>SUMIFS('Aceite Virgen Extra'!XL$6:XL$257,'Aceite Virgen Extra'!$A$6:$A$257,"&gt;="&amp;$A262,'Aceite Virgen Extra'!$B$6:$B$257,"&lt;="&amp;$B262)</f>
        <v>4.63</v>
      </c>
      <c r="XM262" s="4">
        <f>SUMIFS('Aceite Virgen Extra'!XM$6:XM$257,'Aceite Virgen Extra'!$A$6:$A$257,"&gt;="&amp;$A262,'Aceite Virgen Extra'!$B$6:$B$257,"&lt;="&amp;$B262)</f>
        <v>0</v>
      </c>
      <c r="XQ262" s="68">
        <f>SUMIF('Aceite Virgen Extra'!$B6:$B257,"&lt;="&amp;$B262,'Aceite Virgen Extra'!XQ$6:XQ$257)</f>
        <v>14.75</v>
      </c>
      <c r="XR262" s="4">
        <f>SUMIFS('Aceite Virgen Extra'!XR$6:XR$257,'Aceite Virgen Extra'!$A$6:$A$257,"&gt;="&amp;$A262,'Aceite Virgen Extra'!$B$6:$B$257,"&lt;="&amp;$B262)</f>
        <v>28.69</v>
      </c>
      <c r="XS262" s="4">
        <f>SUMIFS('Aceite Virgen Extra'!XS$6:XS$257,'Aceite Virgen Extra'!$A$6:$A$257,"&gt;="&amp;$A262,'Aceite Virgen Extra'!$B$6:$B$257,"&lt;="&amp;$B262)</f>
        <v>9.91</v>
      </c>
      <c r="XT262" s="4">
        <f>SUMIFS('Aceite Virgen Extra'!XT$6:XT$257,'Aceite Virgen Extra'!$A$6:$A$257,"&gt;="&amp;$A262,'Aceite Virgen Extra'!$B$6:$B$257,"&lt;="&amp;$B262)</f>
        <v>4.66</v>
      </c>
    </row>
    <row r="263" spans="1:644" x14ac:dyDescent="0.25">
      <c r="A263" s="9">
        <f>'TAM Aceite Virgen Extra'!B11</f>
        <v>5.5</v>
      </c>
      <c r="B263" s="9">
        <f>'TAM Aceite Virgen Extra'!C11</f>
        <v>5.8</v>
      </c>
      <c r="C263" s="9"/>
      <c r="D263" s="4">
        <f>SUMIFS('Aceite Virgen Extra'!D$6:D$257,'Aceite Virgen Extra'!$A$6:$A$257,"&gt;="&amp;$A263,'Aceite Virgen Extra'!$B$6:$B$257,"&lt;="&amp;$B263)</f>
        <v>1.9300000000000004</v>
      </c>
      <c r="E263" s="4">
        <f>SUMIFS('Aceite Virgen Extra'!E$6:E$257,'Aceite Virgen Extra'!$A$6:$A$257,"&gt;="&amp;$A263,'Aceite Virgen Extra'!$B$6:$B$257,"&lt;="&amp;$B263)</f>
        <v>1.08</v>
      </c>
      <c r="F263" s="4">
        <f>SUMIFS('Aceite Virgen Extra'!F$6:F$257,'Aceite Virgen Extra'!$A$6:$A$257,"&gt;="&amp;$A263,'Aceite Virgen Extra'!$B$6:$B$257,"&lt;="&amp;$B263)</f>
        <v>1.6600000000000001</v>
      </c>
      <c r="G263" s="4">
        <f>SUMIFS('Aceite Virgen Extra'!G$6:G$257,'Aceite Virgen Extra'!$A$6:$A$257,"&gt;="&amp;$A263,'Aceite Virgen Extra'!$B$6:$B$257,"&lt;="&amp;$B263)</f>
        <v>2.75</v>
      </c>
      <c r="H263" s="9"/>
      <c r="I263" s="9"/>
      <c r="J263" s="9"/>
      <c r="K263" s="4">
        <f>SUMIFS('Aceite Virgen Extra'!K$6:K$257,'Aceite Virgen Extra'!$A$6:$A$257,"&gt;="&amp;$A263,'Aceite Virgen Extra'!$B$6:$B$257,"&lt;="&amp;$B263)</f>
        <v>1.05</v>
      </c>
      <c r="L263" s="4">
        <f>SUMIFS('Aceite Virgen Extra'!L$6:L$257,'Aceite Virgen Extra'!$A$6:$A$257,"&gt;="&amp;$A263,'Aceite Virgen Extra'!$B$6:$B$257,"&lt;="&amp;$B263)</f>
        <v>0.83000000000000007</v>
      </c>
      <c r="M263" s="4">
        <f>SUMIFS('Aceite Virgen Extra'!M$6:M$257,'Aceite Virgen Extra'!$A$6:$A$257,"&gt;="&amp;$A263,'Aceite Virgen Extra'!$B$6:$B$257,"&lt;="&amp;$B263)</f>
        <v>0.84</v>
      </c>
      <c r="N263" s="4">
        <f>SUMIFS('Aceite Virgen Extra'!N$6:N$257,'Aceite Virgen Extra'!$A$6:$A$257,"&gt;="&amp;$A263,'Aceite Virgen Extra'!$B$6:$B$257,"&lt;="&amp;$B263)</f>
        <v>1.6</v>
      </c>
      <c r="O263" s="9"/>
      <c r="P263" s="9"/>
      <c r="Q263" s="9"/>
      <c r="R263" s="4">
        <f>SUMIFS('Aceite Virgen Extra'!R$6:R$257,'Aceite Virgen Extra'!$A$6:$A$257,"&gt;="&amp;$A263,'Aceite Virgen Extra'!$B$6:$B$257,"&lt;="&amp;$B263)</f>
        <v>1.8199999999999998</v>
      </c>
      <c r="S263" s="4">
        <f>SUMIFS('Aceite Virgen Extra'!S$6:S$257,'Aceite Virgen Extra'!$A$6:$A$257,"&gt;="&amp;$A263,'Aceite Virgen Extra'!$B$6:$B$257,"&lt;="&amp;$B263)</f>
        <v>2.1999999999999997</v>
      </c>
      <c r="T263" s="4">
        <f>SUMIFS('Aceite Virgen Extra'!T$6:T$257,'Aceite Virgen Extra'!$A$6:$A$257,"&gt;="&amp;$A263,'Aceite Virgen Extra'!$B$6:$B$257,"&lt;="&amp;$B263)</f>
        <v>0.98</v>
      </c>
      <c r="U263" s="4">
        <f>SUMIFS('Aceite Virgen Extra'!U$6:U$257,'Aceite Virgen Extra'!$A$6:$A$257,"&gt;="&amp;$A263,'Aceite Virgen Extra'!$B$6:$B$257,"&lt;="&amp;$B263)</f>
        <v>3.4</v>
      </c>
      <c r="V263" s="9"/>
      <c r="W263" s="9"/>
      <c r="X263" s="9"/>
      <c r="Y263" s="4">
        <f>SUMIFS('Aceite Virgen Extra'!Y$6:Y$257,'Aceite Virgen Extra'!$A$6:$A$257,"&gt;="&amp;$A263,'Aceite Virgen Extra'!$B$6:$B$257,"&lt;="&amp;$B263)</f>
        <v>2.59</v>
      </c>
      <c r="Z263" s="4">
        <f>SUMIFS('Aceite Virgen Extra'!Z$6:Z$257,'Aceite Virgen Extra'!$A$6:$A$257,"&gt;="&amp;$A263,'Aceite Virgen Extra'!$B$6:$B$257,"&lt;="&amp;$B263)</f>
        <v>2.94</v>
      </c>
      <c r="AA263" s="4">
        <f>SUMIFS('Aceite Virgen Extra'!AA$6:AA$257,'Aceite Virgen Extra'!$A$6:$A$257,"&gt;="&amp;$A263,'Aceite Virgen Extra'!$B$6:$B$257,"&lt;="&amp;$B263)</f>
        <v>3.27</v>
      </c>
      <c r="AB263" s="4">
        <f>SUMIFS('Aceite Virgen Extra'!AB$6:AB$257,'Aceite Virgen Extra'!$A$6:$A$257,"&gt;="&amp;$A263,'Aceite Virgen Extra'!$B$6:$B$257,"&lt;="&amp;$B263)</f>
        <v>0.52</v>
      </c>
      <c r="AC263" s="9"/>
      <c r="AD263" s="9"/>
      <c r="AE263" s="9"/>
      <c r="AF263" s="4">
        <f>SUMIFS('Aceite Virgen Extra'!AF$6:AF$257,'Aceite Virgen Extra'!$A$6:$A$257,"&gt;="&amp;$A263,'Aceite Virgen Extra'!$B$6:$B$257,"&lt;="&amp;$B263)</f>
        <v>0.97000000000000008</v>
      </c>
      <c r="AG263" s="4">
        <f>SUMIFS('Aceite Virgen Extra'!AG$6:AG$257,'Aceite Virgen Extra'!$A$6:$A$257,"&gt;="&amp;$A263,'Aceite Virgen Extra'!$B$6:$B$257,"&lt;="&amp;$B263)</f>
        <v>1.97</v>
      </c>
      <c r="AH263" s="4">
        <f>SUMIFS('Aceite Virgen Extra'!AH$6:AH$257,'Aceite Virgen Extra'!$A$6:$A$257,"&gt;="&amp;$A263,'Aceite Virgen Extra'!$B$6:$B$257,"&lt;="&amp;$B263)</f>
        <v>0.33</v>
      </c>
      <c r="AI263" s="4">
        <f>SUMIFS('Aceite Virgen Extra'!AI$6:AI$257,'Aceite Virgen Extra'!$A$6:$A$257,"&gt;="&amp;$A263,'Aceite Virgen Extra'!$B$6:$B$257,"&lt;="&amp;$B263)</f>
        <v>1</v>
      </c>
      <c r="AJ263" s="9"/>
      <c r="AK263" s="9"/>
      <c r="AL263" s="9"/>
      <c r="AM263" s="4">
        <f>SUMIFS('Aceite Virgen Extra'!AM$6:AM$257,'Aceite Virgen Extra'!$A$6:$A$257,"&gt;="&amp;$A263,'Aceite Virgen Extra'!$B$6:$B$257,"&lt;="&amp;$B263)</f>
        <v>1.43</v>
      </c>
      <c r="AN263" s="4">
        <f>SUMIFS('Aceite Virgen Extra'!AN$6:AN$257,'Aceite Virgen Extra'!$A$6:$A$257,"&gt;="&amp;$A263,'Aceite Virgen Extra'!$B$6:$B$257,"&lt;="&amp;$B263)</f>
        <v>2.4899999999999998</v>
      </c>
      <c r="AO263" s="4">
        <f>SUMIFS('Aceite Virgen Extra'!AO$6:AO$257,'Aceite Virgen Extra'!$A$6:$A$257,"&gt;="&amp;$A263,'Aceite Virgen Extra'!$B$6:$B$257,"&lt;="&amp;$B263)</f>
        <v>0.81</v>
      </c>
      <c r="AP263" s="4">
        <f>SUMIFS('Aceite Virgen Extra'!AP$6:AP$257,'Aceite Virgen Extra'!$A$6:$A$257,"&gt;="&amp;$A263,'Aceite Virgen Extra'!$B$6:$B$257,"&lt;="&amp;$B263)</f>
        <v>1.44</v>
      </c>
      <c r="AQ263" s="9"/>
      <c r="AR263" s="9"/>
      <c r="AT263" s="4">
        <f>SUMIFS('Aceite Virgen Extra'!AT$6:AT$257,'Aceite Virgen Extra'!$A$6:$A$257,"&gt;="&amp;$A263,'Aceite Virgen Extra'!$B$6:$B$257,"&lt;="&amp;$B263)</f>
        <v>2.0100000000000002</v>
      </c>
      <c r="AU263" s="4">
        <f>SUMIFS('Aceite Virgen Extra'!AU$6:AU$257,'Aceite Virgen Extra'!$A$6:$A$257,"&gt;="&amp;$A263,'Aceite Virgen Extra'!$B$6:$B$257,"&lt;="&amp;$B263)</f>
        <v>1.82</v>
      </c>
      <c r="AV263" s="4">
        <f>SUMIFS('Aceite Virgen Extra'!AV$6:AV$257,'Aceite Virgen Extra'!$A$6:$A$257,"&gt;="&amp;$A263,'Aceite Virgen Extra'!$B$6:$B$257,"&lt;="&amp;$B263)</f>
        <v>2.09</v>
      </c>
      <c r="AW263" s="4">
        <f>SUMIFS('Aceite Virgen Extra'!AW$6:AW$257,'Aceite Virgen Extra'!$A$6:$A$257,"&gt;="&amp;$A263,'Aceite Virgen Extra'!$B$6:$B$257,"&lt;="&amp;$B263)</f>
        <v>1.8</v>
      </c>
      <c r="BA263" s="4">
        <f>SUMIFS('Aceite Virgen Extra'!BA$6:BA$257,'Aceite Virgen Extra'!$A$6:$A$257,"&gt;="&amp;$A263,'Aceite Virgen Extra'!$B$6:$B$257,"&lt;="&amp;$B263)</f>
        <v>5.43</v>
      </c>
      <c r="BB263" s="4">
        <f>SUMIFS('Aceite Virgen Extra'!BB$6:BB$257,'Aceite Virgen Extra'!$A$6:$A$257,"&gt;="&amp;$A263,'Aceite Virgen Extra'!$B$6:$B$257,"&lt;="&amp;$B263)</f>
        <v>15.000000000000002</v>
      </c>
      <c r="BC263" s="4">
        <f>SUMIFS('Aceite Virgen Extra'!BC$6:BC$257,'Aceite Virgen Extra'!$A$6:$A$257,"&gt;="&amp;$A263,'Aceite Virgen Extra'!$B$6:$B$257,"&lt;="&amp;$B263)</f>
        <v>1.2</v>
      </c>
      <c r="BD263" s="4">
        <f>SUMIFS('Aceite Virgen Extra'!BD$6:BD$257,'Aceite Virgen Extra'!$A$6:$A$257,"&gt;="&amp;$A263,'Aceite Virgen Extra'!$B$6:$B$257,"&lt;="&amp;$B263)</f>
        <v>2.56</v>
      </c>
      <c r="BH263" s="4">
        <f>SUMIFS('Aceite Virgen Extra'!BH$6:BH$257,'Aceite Virgen Extra'!$A$6:$A$257,"&gt;="&amp;$A263,'Aceite Virgen Extra'!$B$6:$B$257,"&lt;="&amp;$B263)</f>
        <v>4.82</v>
      </c>
      <c r="BI263" s="4">
        <f>SUMIFS('Aceite Virgen Extra'!BI$6:BI$257,'Aceite Virgen Extra'!$A$6:$A$257,"&gt;="&amp;$A263,'Aceite Virgen Extra'!$B$6:$B$257,"&lt;="&amp;$B263)</f>
        <v>6.12</v>
      </c>
      <c r="BJ263" s="4">
        <f>SUMIFS('Aceite Virgen Extra'!BJ$6:BJ$257,'Aceite Virgen Extra'!$A$6:$A$257,"&gt;="&amp;$A263,'Aceite Virgen Extra'!$B$6:$B$257,"&lt;="&amp;$B263)</f>
        <v>4.8900000000000006</v>
      </c>
      <c r="BK263" s="4">
        <f>SUMIFS('Aceite Virgen Extra'!BK$6:BK$257,'Aceite Virgen Extra'!$A$6:$A$257,"&gt;="&amp;$A263,'Aceite Virgen Extra'!$B$6:$B$257,"&lt;="&amp;$B263)</f>
        <v>2.52</v>
      </c>
      <c r="BO263" s="4">
        <f>SUMIFS('Aceite Virgen Extra'!BO$6:BO$257,'Aceite Virgen Extra'!$A$6:$A$257,"&gt;="&amp;$A263,'Aceite Virgen Extra'!$B$6:$B$257,"&lt;="&amp;$B263)</f>
        <v>4.5600000000000014</v>
      </c>
      <c r="BP263" s="4">
        <f>SUMIFS('Aceite Virgen Extra'!BP$6:BP$257,'Aceite Virgen Extra'!$A$6:$A$257,"&gt;="&amp;$A263,'Aceite Virgen Extra'!$B$6:$B$257,"&lt;="&amp;$B263)</f>
        <v>9.91</v>
      </c>
      <c r="BQ263" s="4">
        <f>SUMIFS('Aceite Virgen Extra'!BQ$6:BQ$257,'Aceite Virgen Extra'!$A$6:$A$257,"&gt;="&amp;$A263,'Aceite Virgen Extra'!$B$6:$B$257,"&lt;="&amp;$B263)</f>
        <v>2.19</v>
      </c>
      <c r="BR263" s="4">
        <f>SUMIFS('Aceite Virgen Extra'!BR$6:BR$257,'Aceite Virgen Extra'!$A$6:$A$257,"&gt;="&amp;$A263,'Aceite Virgen Extra'!$B$6:$B$257,"&lt;="&amp;$B263)</f>
        <v>1.61</v>
      </c>
      <c r="BV263" s="4">
        <f>SUMIFS('Aceite Virgen Extra'!BV$6:BV$257,'Aceite Virgen Extra'!$A$6:$A$257,"&gt;="&amp;$A263,'Aceite Virgen Extra'!$B$6:$B$257,"&lt;="&amp;$B263)</f>
        <v>0.89</v>
      </c>
      <c r="BW263" s="4">
        <f>SUMIFS('Aceite Virgen Extra'!BW$6:BW$257,'Aceite Virgen Extra'!$A$6:$A$257,"&gt;="&amp;$A263,'Aceite Virgen Extra'!$B$6:$B$257,"&lt;="&amp;$B263)</f>
        <v>1.17</v>
      </c>
      <c r="BX263" s="4">
        <f>SUMIFS('Aceite Virgen Extra'!BX$6:BX$257,'Aceite Virgen Extra'!$A$6:$A$257,"&gt;="&amp;$A263,'Aceite Virgen Extra'!$B$6:$B$257,"&lt;="&amp;$B263)</f>
        <v>0.51</v>
      </c>
      <c r="BY263" s="4">
        <f>SUMIFS('Aceite Virgen Extra'!BY$6:BY$257,'Aceite Virgen Extra'!$A$6:$A$257,"&gt;="&amp;$A263,'Aceite Virgen Extra'!$B$6:$B$257,"&lt;="&amp;$B263)</f>
        <v>0.76</v>
      </c>
      <c r="CC263" s="4">
        <f>SUMIFS('Aceite Virgen Extra'!CC$6:CC$257,'Aceite Virgen Extra'!$A$6:$A$257,"&gt;="&amp;$A263,'Aceite Virgen Extra'!$B$6:$B$257,"&lt;="&amp;$B263)</f>
        <v>2.35</v>
      </c>
      <c r="CD263" s="4">
        <f>SUMIFS('Aceite Virgen Extra'!CD$6:CD$257,'Aceite Virgen Extra'!$A$6:$A$257,"&gt;="&amp;$A263,'Aceite Virgen Extra'!$B$6:$B$257,"&lt;="&amp;$B263)</f>
        <v>0.21</v>
      </c>
      <c r="CE263" s="4">
        <f>SUMIFS('Aceite Virgen Extra'!CE$6:CE$257,'Aceite Virgen Extra'!$A$6:$A$257,"&gt;="&amp;$A263,'Aceite Virgen Extra'!$B$6:$B$257,"&lt;="&amp;$B263)</f>
        <v>4.1899999999999995</v>
      </c>
      <c r="CF263" s="4">
        <f>SUMIFS('Aceite Virgen Extra'!CF$6:CF$257,'Aceite Virgen Extra'!$A$6:$A$257,"&gt;="&amp;$A263,'Aceite Virgen Extra'!$B$6:$B$257,"&lt;="&amp;$B263)</f>
        <v>0.64</v>
      </c>
      <c r="CJ263" s="4">
        <f>SUMIFS('Aceite Virgen Extra'!CJ$6:CJ$257,'Aceite Virgen Extra'!$A$6:$A$257,"&gt;="&amp;$A263,'Aceite Virgen Extra'!$B$6:$B$257,"&lt;="&amp;$B263)</f>
        <v>1.05</v>
      </c>
      <c r="CK263" s="4">
        <f>SUMIFS('Aceite Virgen Extra'!CK$6:CK$257,'Aceite Virgen Extra'!$A$6:$A$257,"&gt;="&amp;$A263,'Aceite Virgen Extra'!$B$6:$B$257,"&lt;="&amp;$B263)</f>
        <v>1.7299999999999998</v>
      </c>
      <c r="CL263" s="4">
        <f>SUMIFS('Aceite Virgen Extra'!CL$6:CL$257,'Aceite Virgen Extra'!$A$6:$A$257,"&gt;="&amp;$A263,'Aceite Virgen Extra'!$B$6:$B$257,"&lt;="&amp;$B263)</f>
        <v>0.62</v>
      </c>
      <c r="CM263" s="4">
        <f>SUMIFS('Aceite Virgen Extra'!CM$6:CM$257,'Aceite Virgen Extra'!$A$6:$A$257,"&gt;="&amp;$A263,'Aceite Virgen Extra'!$B$6:$B$257,"&lt;="&amp;$B263)</f>
        <v>0</v>
      </c>
      <c r="CQ263" s="4">
        <f>SUMIFS('Aceite Virgen Extra'!CQ$6:CQ$257,'Aceite Virgen Extra'!$A$6:$A$257,"&gt;="&amp;$A263,'Aceite Virgen Extra'!$B$6:$B$257,"&lt;="&amp;$B263)</f>
        <v>0.95</v>
      </c>
      <c r="CR263" s="4">
        <f>SUMIFS('Aceite Virgen Extra'!CR$6:CR$257,'Aceite Virgen Extra'!$A$6:$A$257,"&gt;="&amp;$A263,'Aceite Virgen Extra'!$B$6:$B$257,"&lt;="&amp;$B263)</f>
        <v>0.74</v>
      </c>
      <c r="CS263" s="4">
        <f>SUMIFS('Aceite Virgen Extra'!CS$6:CS$257,'Aceite Virgen Extra'!$A$6:$A$257,"&gt;="&amp;$A263,'Aceite Virgen Extra'!$B$6:$B$257,"&lt;="&amp;$B263)</f>
        <v>0.98</v>
      </c>
      <c r="CT263" s="4">
        <f>SUMIFS('Aceite Virgen Extra'!CT$6:CT$257,'Aceite Virgen Extra'!$A$6:$A$257,"&gt;="&amp;$A263,'Aceite Virgen Extra'!$B$6:$B$257,"&lt;="&amp;$B263)</f>
        <v>1.78</v>
      </c>
      <c r="CX263" s="4">
        <f>SUMIFS('Aceite Virgen Extra'!CX$6:CX$257,'Aceite Virgen Extra'!$A$6:$A$257,"&gt;="&amp;$A263,'Aceite Virgen Extra'!$B$6:$B$257,"&lt;="&amp;$B263)</f>
        <v>0.98999999999999988</v>
      </c>
      <c r="CY263" s="4">
        <f>SUMIFS('Aceite Virgen Extra'!CY$6:CY$257,'Aceite Virgen Extra'!$A$6:$A$257,"&gt;="&amp;$A263,'Aceite Virgen Extra'!$B$6:$B$257,"&lt;="&amp;$B263)</f>
        <v>2.06</v>
      </c>
      <c r="CZ263" s="4">
        <f>SUMIFS('Aceite Virgen Extra'!CZ$6:CZ$257,'Aceite Virgen Extra'!$A$6:$A$257,"&gt;="&amp;$A263,'Aceite Virgen Extra'!$B$6:$B$257,"&lt;="&amp;$B263)</f>
        <v>0.67999999999999994</v>
      </c>
      <c r="DA263" s="4">
        <f>SUMIFS('Aceite Virgen Extra'!DA$6:DA$257,'Aceite Virgen Extra'!$A$6:$A$257,"&gt;="&amp;$A263,'Aceite Virgen Extra'!$B$6:$B$257,"&lt;="&amp;$B263)</f>
        <v>0</v>
      </c>
      <c r="DE263" s="4">
        <f>SUMIFS('Aceite Virgen Extra'!DE$6:DE$257,'Aceite Virgen Extra'!$A$6:$A$257,"&gt;="&amp;$A263,'Aceite Virgen Extra'!$B$6:$B$257,"&lt;="&amp;$B263)</f>
        <v>2.5499999999999998</v>
      </c>
      <c r="DF263" s="4">
        <f>SUMIFS('Aceite Virgen Extra'!DF$6:DF$257,'Aceite Virgen Extra'!$A$6:$A$257,"&gt;="&amp;$A263,'Aceite Virgen Extra'!$B$6:$B$257,"&lt;="&amp;$B263)</f>
        <v>3.92</v>
      </c>
      <c r="DG263" s="4">
        <f>SUMIFS('Aceite Virgen Extra'!DG$6:DG$257,'Aceite Virgen Extra'!$A$6:$A$257,"&gt;="&amp;$A263,'Aceite Virgen Extra'!$B$6:$B$257,"&lt;="&amp;$B263)</f>
        <v>2.48</v>
      </c>
      <c r="DH263" s="4">
        <f>SUMIFS('Aceite Virgen Extra'!DH$6:DH$257,'Aceite Virgen Extra'!$A$6:$A$257,"&gt;="&amp;$A263,'Aceite Virgen Extra'!$B$6:$B$257,"&lt;="&amp;$B263)</f>
        <v>0.65999999999999992</v>
      </c>
      <c r="DL263" s="4">
        <f>SUMIFS('Aceite Virgen Extra'!DL$6:DL$257,'Aceite Virgen Extra'!$A$6:$A$257,"&gt;="&amp;$A263,'Aceite Virgen Extra'!$B$6:$B$257,"&lt;="&amp;$B263)</f>
        <v>3.0100000000000002</v>
      </c>
      <c r="DM263" s="4">
        <f>SUMIFS('Aceite Virgen Extra'!DM$6:DM$257,'Aceite Virgen Extra'!$A$6:$A$257,"&gt;="&amp;$A263,'Aceite Virgen Extra'!$B$6:$B$257,"&lt;="&amp;$B263)</f>
        <v>2.8200000000000003</v>
      </c>
      <c r="DN263" s="4">
        <f>SUMIFS('Aceite Virgen Extra'!DN$6:DN$257,'Aceite Virgen Extra'!$A$6:$A$257,"&gt;="&amp;$A263,'Aceite Virgen Extra'!$B$6:$B$257,"&lt;="&amp;$B263)</f>
        <v>3.2800000000000002</v>
      </c>
      <c r="DO263" s="4">
        <f>SUMIFS('Aceite Virgen Extra'!DO$6:DO$257,'Aceite Virgen Extra'!$A$6:$A$257,"&gt;="&amp;$A263,'Aceite Virgen Extra'!$B$6:$B$257,"&lt;="&amp;$B263)</f>
        <v>1.5</v>
      </c>
      <c r="DS263" s="4">
        <f>SUMIFS('Aceite Virgen Extra'!DS$6:DS$257,'Aceite Virgen Extra'!$A$6:$A$257,"&gt;="&amp;$A263,'Aceite Virgen Extra'!$B$6:$B$257,"&lt;="&amp;$B263)</f>
        <v>2.0700000000000003</v>
      </c>
      <c r="DT263" s="4">
        <f>SUMIFS('Aceite Virgen Extra'!DT$6:DT$257,'Aceite Virgen Extra'!$A$6:$A$257,"&gt;="&amp;$A263,'Aceite Virgen Extra'!$B$6:$B$257,"&lt;="&amp;$B263)</f>
        <v>1.3900000000000001</v>
      </c>
      <c r="DU263" s="4">
        <f>SUMIFS('Aceite Virgen Extra'!DU$6:DU$257,'Aceite Virgen Extra'!$A$6:$A$257,"&gt;="&amp;$A263,'Aceite Virgen Extra'!$B$6:$B$257,"&lt;="&amp;$B263)</f>
        <v>1.97</v>
      </c>
      <c r="DV263" s="4">
        <f>SUMIFS('Aceite Virgen Extra'!DV$6:DV$257,'Aceite Virgen Extra'!$A$6:$A$257,"&gt;="&amp;$A263,'Aceite Virgen Extra'!$B$6:$B$257,"&lt;="&amp;$B263)</f>
        <v>3.5</v>
      </c>
      <c r="DZ263" s="4">
        <f>SUMIFS('Aceite Virgen Extra'!DZ$6:DZ$257,'Aceite Virgen Extra'!$A$6:$A$257,"&gt;="&amp;$A263,'Aceite Virgen Extra'!$B$6:$B$257,"&lt;="&amp;$B263)</f>
        <v>2.1500000000000004</v>
      </c>
      <c r="EA263" s="4">
        <f>SUMIFS('Aceite Virgen Extra'!EA$6:EA$257,'Aceite Virgen Extra'!$A$6:$A$257,"&gt;="&amp;$A263,'Aceite Virgen Extra'!$B$6:$B$257,"&lt;="&amp;$B263)</f>
        <v>3.0300000000000002</v>
      </c>
      <c r="EB263" s="4">
        <f>SUMIFS('Aceite Virgen Extra'!EB$6:EB$257,'Aceite Virgen Extra'!$A$6:$A$257,"&gt;="&amp;$A263,'Aceite Virgen Extra'!$B$6:$B$257,"&lt;="&amp;$B263)</f>
        <v>2.02</v>
      </c>
      <c r="EC263" s="4">
        <f>SUMIFS('Aceite Virgen Extra'!EC$6:EC$257,'Aceite Virgen Extra'!$A$6:$A$257,"&gt;="&amp;$A263,'Aceite Virgen Extra'!$B$6:$B$257,"&lt;="&amp;$B263)</f>
        <v>1.4500000000000002</v>
      </c>
      <c r="EG263" s="4">
        <f>SUMIFS('Aceite Virgen Extra'!EG$6:EG$257,'Aceite Virgen Extra'!$A$6:$A$257,"&gt;="&amp;$A263,'Aceite Virgen Extra'!$B$6:$B$257,"&lt;="&amp;$B263)</f>
        <v>0.92999999999999994</v>
      </c>
      <c r="EH263" s="4">
        <f>SUMIFS('Aceite Virgen Extra'!EH$6:EH$257,'Aceite Virgen Extra'!$A$6:$A$257,"&gt;="&amp;$A263,'Aceite Virgen Extra'!$B$6:$B$257,"&lt;="&amp;$B263)</f>
        <v>0.60000000000000009</v>
      </c>
      <c r="EI263" s="4">
        <f>SUMIFS('Aceite Virgen Extra'!EI$6:EI$257,'Aceite Virgen Extra'!$A$6:$A$257,"&gt;="&amp;$A263,'Aceite Virgen Extra'!$B$6:$B$257,"&lt;="&amp;$B263)</f>
        <v>1.1499999999999999</v>
      </c>
      <c r="EJ263" s="4">
        <f>SUMIFS('Aceite Virgen Extra'!EJ$6:EJ$257,'Aceite Virgen Extra'!$A$6:$A$257,"&gt;="&amp;$A263,'Aceite Virgen Extra'!$B$6:$B$257,"&lt;="&amp;$B263)</f>
        <v>0.51</v>
      </c>
      <c r="EN263" s="4">
        <f>SUMIFS('Aceite Virgen Extra'!EN$6:EN$257,'Aceite Virgen Extra'!$A$6:$A$257,"&gt;="&amp;$A263,'Aceite Virgen Extra'!$B$6:$B$257,"&lt;="&amp;$B263)</f>
        <v>1.17</v>
      </c>
      <c r="EO263" s="4">
        <f>SUMIFS('Aceite Virgen Extra'!EO$6:EO$257,'Aceite Virgen Extra'!$A$6:$A$257,"&gt;="&amp;$A263,'Aceite Virgen Extra'!$B$6:$B$257,"&lt;="&amp;$B263)</f>
        <v>0</v>
      </c>
      <c r="EP263" s="4">
        <f>SUMIFS('Aceite Virgen Extra'!EP$6:EP$257,'Aceite Virgen Extra'!$A$6:$A$257,"&gt;="&amp;$A263,'Aceite Virgen Extra'!$B$6:$B$257,"&lt;="&amp;$B263)</f>
        <v>1.77</v>
      </c>
      <c r="EQ263" s="4">
        <f>SUMIFS('Aceite Virgen Extra'!EQ$6:EQ$257,'Aceite Virgen Extra'!$A$6:$A$257,"&gt;="&amp;$A263,'Aceite Virgen Extra'!$B$6:$B$257,"&lt;="&amp;$B263)</f>
        <v>0.5</v>
      </c>
      <c r="EU263" s="4">
        <f>SUMIFS('Aceite Virgen Extra'!EU$6:EU$257,'Aceite Virgen Extra'!$A$6:$A$257,"&gt;="&amp;$A263,'Aceite Virgen Extra'!$B$6:$B$257,"&lt;="&amp;$B263)</f>
        <v>0.92000000000000015</v>
      </c>
      <c r="EV263" s="4">
        <f>SUMIFS('Aceite Virgen Extra'!EV$6:EV$257,'Aceite Virgen Extra'!$A$6:$A$257,"&gt;="&amp;$A263,'Aceite Virgen Extra'!$B$6:$B$257,"&lt;="&amp;$B263)</f>
        <v>1.1499999999999999</v>
      </c>
      <c r="EW263" s="4">
        <f>SUMIFS('Aceite Virgen Extra'!EW$6:EW$257,'Aceite Virgen Extra'!$A$6:$A$257,"&gt;="&amp;$A263,'Aceite Virgen Extra'!$B$6:$B$257,"&lt;="&amp;$B263)</f>
        <v>0.46</v>
      </c>
      <c r="EX263" s="4">
        <f>SUMIFS('Aceite Virgen Extra'!EX$6:EX$257,'Aceite Virgen Extra'!$A$6:$A$257,"&gt;="&amp;$A263,'Aceite Virgen Extra'!$B$6:$B$257,"&lt;="&amp;$B263)</f>
        <v>1.41</v>
      </c>
      <c r="FB263" s="4">
        <f>SUMIFS('Aceite Virgen Extra'!FB$6:FB$257,'Aceite Virgen Extra'!$A$6:$A$257,"&gt;="&amp;$A263,'Aceite Virgen Extra'!$B$6:$B$257,"&lt;="&amp;$B263)</f>
        <v>1</v>
      </c>
      <c r="FC263" s="4">
        <f>SUMIFS('Aceite Virgen Extra'!FC$6:FC$257,'Aceite Virgen Extra'!$A$6:$A$257,"&gt;="&amp;$A263,'Aceite Virgen Extra'!$B$6:$B$257,"&lt;="&amp;$B263)</f>
        <v>0.58000000000000007</v>
      </c>
      <c r="FD263" s="4">
        <f>SUMIFS('Aceite Virgen Extra'!FD$6:FD$257,'Aceite Virgen Extra'!$A$6:$A$257,"&gt;="&amp;$A263,'Aceite Virgen Extra'!$B$6:$B$257,"&lt;="&amp;$B263)</f>
        <v>1.07</v>
      </c>
      <c r="FE263" s="4">
        <f>SUMIFS('Aceite Virgen Extra'!FE$6:FE$257,'Aceite Virgen Extra'!$A$6:$A$257,"&gt;="&amp;$A263,'Aceite Virgen Extra'!$B$6:$B$257,"&lt;="&amp;$B263)</f>
        <v>1.1599999999999999</v>
      </c>
      <c r="FI263" s="4">
        <f>SUMIFS('Aceite Virgen Extra'!FI$6:FI$257,'Aceite Virgen Extra'!$A$6:$A$257,"&gt;="&amp;$A263,'Aceite Virgen Extra'!$B$6:$B$257,"&lt;="&amp;$B263)</f>
        <v>0.8</v>
      </c>
      <c r="FJ263" s="4">
        <f>SUMIFS('Aceite Virgen Extra'!FJ$6:FJ$257,'Aceite Virgen Extra'!$A$6:$A$257,"&gt;="&amp;$A263,'Aceite Virgen Extra'!$B$6:$B$257,"&lt;="&amp;$B263)</f>
        <v>1.3900000000000001</v>
      </c>
      <c r="FK263" s="4">
        <f>SUMIFS('Aceite Virgen Extra'!FK$6:FK$257,'Aceite Virgen Extra'!$A$6:$A$257,"&gt;="&amp;$A263,'Aceite Virgen Extra'!$B$6:$B$257,"&lt;="&amp;$B263)</f>
        <v>0.37</v>
      </c>
      <c r="FL263" s="4">
        <f>SUMIFS('Aceite Virgen Extra'!FL$6:FL$257,'Aceite Virgen Extra'!$A$6:$A$257,"&gt;="&amp;$A263,'Aceite Virgen Extra'!$B$6:$B$257,"&lt;="&amp;$B263)</f>
        <v>0.79</v>
      </c>
      <c r="FP263" s="4">
        <f>SUMIFS('Aceite Virgen Extra'!FP$6:FP$257,'Aceite Virgen Extra'!$A$6:$A$257,"&gt;="&amp;$A263,'Aceite Virgen Extra'!$B$6:$B$257,"&lt;="&amp;$B263)</f>
        <v>0.53</v>
      </c>
      <c r="FQ263" s="4">
        <f>SUMIFS('Aceite Virgen Extra'!FQ$6:FQ$257,'Aceite Virgen Extra'!$A$6:$A$257,"&gt;="&amp;$A263,'Aceite Virgen Extra'!$B$6:$B$257,"&lt;="&amp;$B263)</f>
        <v>0.37</v>
      </c>
      <c r="FR263" s="4">
        <f>SUMIFS('Aceite Virgen Extra'!FR$6:FR$257,'Aceite Virgen Extra'!$A$6:$A$257,"&gt;="&amp;$A263,'Aceite Virgen Extra'!$B$6:$B$257,"&lt;="&amp;$B263)</f>
        <v>0.21000000000000002</v>
      </c>
      <c r="FS263" s="4">
        <f>SUMIFS('Aceite Virgen Extra'!FS$6:FS$257,'Aceite Virgen Extra'!$A$6:$A$257,"&gt;="&amp;$A263,'Aceite Virgen Extra'!$B$6:$B$257,"&lt;="&amp;$B263)</f>
        <v>1.01</v>
      </c>
      <c r="FW263" s="4">
        <f>SUMIFS('Aceite Virgen Extra'!FW$6:FW$257,'Aceite Virgen Extra'!$A$6:$A$257,"&gt;="&amp;$A263,'Aceite Virgen Extra'!$B$6:$B$257,"&lt;="&amp;$B263)</f>
        <v>0.96000000000000008</v>
      </c>
      <c r="FX263" s="4">
        <f>SUMIFS('Aceite Virgen Extra'!FX$6:FX$257,'Aceite Virgen Extra'!$A$6:$A$257,"&gt;="&amp;$A263,'Aceite Virgen Extra'!$B$6:$B$257,"&lt;="&amp;$B263)</f>
        <v>1.6400000000000001</v>
      </c>
      <c r="FY263" s="4">
        <f>SUMIFS('Aceite Virgen Extra'!FY$6:FY$257,'Aceite Virgen Extra'!$A$6:$A$257,"&gt;="&amp;$A263,'Aceite Virgen Extra'!$B$6:$B$257,"&lt;="&amp;$B263)</f>
        <v>0.38</v>
      </c>
      <c r="FZ263" s="4">
        <f>SUMIFS('Aceite Virgen Extra'!FZ$6:FZ$257,'Aceite Virgen Extra'!$A$6:$A$257,"&gt;="&amp;$A263,'Aceite Virgen Extra'!$B$6:$B$257,"&lt;="&amp;$B263)</f>
        <v>2.91</v>
      </c>
      <c r="GD263" s="4">
        <f>SUMIFS('Aceite Virgen Extra'!GD$6:GD$257,'Aceite Virgen Extra'!$A$6:$A$257,"&gt;="&amp;$A263,'Aceite Virgen Extra'!$B$6:$B$257,"&lt;="&amp;$B263)</f>
        <v>0.7</v>
      </c>
      <c r="GE263" s="4">
        <f>SUMIFS('Aceite Virgen Extra'!GE$6:GE$257,'Aceite Virgen Extra'!$A$6:$A$257,"&gt;="&amp;$A263,'Aceite Virgen Extra'!$B$6:$B$257,"&lt;="&amp;$B263)</f>
        <v>0.28000000000000003</v>
      </c>
      <c r="GF263" s="4">
        <f>SUMIFS('Aceite Virgen Extra'!GF$6:GF$257,'Aceite Virgen Extra'!$A$6:$A$257,"&gt;="&amp;$A263,'Aceite Virgen Extra'!$B$6:$B$257,"&lt;="&amp;$B263)</f>
        <v>0.68</v>
      </c>
      <c r="GG263" s="4">
        <f>SUMIFS('Aceite Virgen Extra'!GG$6:GG$257,'Aceite Virgen Extra'!$A$6:$A$257,"&gt;="&amp;$A263,'Aceite Virgen Extra'!$B$6:$B$257,"&lt;="&amp;$B263)</f>
        <v>0.67</v>
      </c>
      <c r="GK263" s="4">
        <f>SUMIFS('Aceite Virgen Extra'!GK$6:GK$257,'Aceite Virgen Extra'!$A$6:$A$257,"&gt;="&amp;$A263,'Aceite Virgen Extra'!$B$6:$B$257,"&lt;="&amp;$B263)</f>
        <v>0.32</v>
      </c>
      <c r="GL263" s="4">
        <f>SUMIFS('Aceite Virgen Extra'!GL$6:GL$257,'Aceite Virgen Extra'!$A$6:$A$257,"&gt;="&amp;$A263,'Aceite Virgen Extra'!$B$6:$B$257,"&lt;="&amp;$B263)</f>
        <v>0.1</v>
      </c>
      <c r="GM263" s="4">
        <f>SUMIFS('Aceite Virgen Extra'!GM$6:GM$257,'Aceite Virgen Extra'!$A$6:$A$257,"&gt;="&amp;$A263,'Aceite Virgen Extra'!$B$6:$B$257,"&lt;="&amp;$B263)</f>
        <v>0.38</v>
      </c>
      <c r="GN263" s="4">
        <f>SUMIFS('Aceite Virgen Extra'!GN$6:GN$257,'Aceite Virgen Extra'!$A$6:$A$257,"&gt;="&amp;$A263,'Aceite Virgen Extra'!$B$6:$B$257,"&lt;="&amp;$B263)</f>
        <v>0.31</v>
      </c>
      <c r="GR263" s="4">
        <f>SUMIFS('Aceite Virgen Extra'!GR$6:GR$257,'Aceite Virgen Extra'!$A$6:$A$257,"&gt;="&amp;$A263,'Aceite Virgen Extra'!$B$6:$B$257,"&lt;="&amp;$B263)</f>
        <v>0.35</v>
      </c>
      <c r="GS263" s="4">
        <f>SUMIFS('Aceite Virgen Extra'!GS$6:GS$257,'Aceite Virgen Extra'!$A$6:$A$257,"&gt;="&amp;$A263,'Aceite Virgen Extra'!$B$6:$B$257,"&lt;="&amp;$B263)</f>
        <v>0.89000000000000012</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1.52</v>
      </c>
      <c r="GZ263" s="4">
        <f>SUMIFS('Aceite Virgen Extra'!GZ$6:GZ$257,'Aceite Virgen Extra'!$A$6:$A$257,"&gt;="&amp;$A263,'Aceite Virgen Extra'!$B$6:$B$257,"&lt;="&amp;$B263)</f>
        <v>3.07</v>
      </c>
      <c r="HA263" s="4">
        <f>SUMIFS('Aceite Virgen Extra'!HA$6:HA$257,'Aceite Virgen Extra'!$A$6:$A$257,"&gt;="&amp;$A263,'Aceite Virgen Extra'!$B$6:$B$257,"&lt;="&amp;$B263)</f>
        <v>0.39</v>
      </c>
      <c r="HB263" s="4">
        <f>SUMIFS('Aceite Virgen Extra'!HB$6:HB$257,'Aceite Virgen Extra'!$A$6:$A$257,"&gt;="&amp;$A263,'Aceite Virgen Extra'!$B$6:$B$257,"&lt;="&amp;$B263)</f>
        <v>0.56000000000000005</v>
      </c>
      <c r="HF263" s="4">
        <f>SUMIFS('Aceite Virgen Extra'!HF$6:HF$257,'Aceite Virgen Extra'!$A$6:$A$257,"&gt;="&amp;$A263,'Aceite Virgen Extra'!$B$6:$B$257,"&lt;="&amp;$B263)</f>
        <v>0.71000000000000008</v>
      </c>
      <c r="HG263" s="4">
        <f>SUMIFS('Aceite Virgen Extra'!HG$6:HG$257,'Aceite Virgen Extra'!$A$6:$A$257,"&gt;="&amp;$A263,'Aceite Virgen Extra'!$B$6:$B$257,"&lt;="&amp;$B263)</f>
        <v>0.41000000000000003</v>
      </c>
      <c r="HH263" s="4">
        <f>SUMIFS('Aceite Virgen Extra'!HH$6:HH$257,'Aceite Virgen Extra'!$A$6:$A$257,"&gt;="&amp;$A263,'Aceite Virgen Extra'!$B$6:$B$257,"&lt;="&amp;$B263)</f>
        <v>0.56000000000000005</v>
      </c>
      <c r="HI263" s="4">
        <f>SUMIFS('Aceite Virgen Extra'!HI$6:HI$257,'Aceite Virgen Extra'!$A$6:$A$257,"&gt;="&amp;$A263,'Aceite Virgen Extra'!$B$6:$B$257,"&lt;="&amp;$B263)</f>
        <v>0</v>
      </c>
      <c r="HM263" s="4">
        <f>SUMIFS('Aceite Virgen Extra'!HM$6:HM$257,'Aceite Virgen Extra'!$A$6:$A$257,"&gt;="&amp;$A263,'Aceite Virgen Extra'!$B$6:$B$257,"&lt;="&amp;$B263)</f>
        <v>0.43</v>
      </c>
      <c r="HN263" s="4">
        <f>SUMIFS('Aceite Virgen Extra'!HN$6:HN$257,'Aceite Virgen Extra'!$A$6:$A$257,"&gt;="&amp;$A263,'Aceite Virgen Extra'!$B$6:$B$257,"&lt;="&amp;$B263)</f>
        <v>0.37</v>
      </c>
      <c r="HO263" s="4">
        <f>SUMIFS('Aceite Virgen Extra'!HO$6:HO$257,'Aceite Virgen Extra'!$A$6:$A$257,"&gt;="&amp;$A263,'Aceite Virgen Extra'!$B$6:$B$257,"&lt;="&amp;$B263)</f>
        <v>0.27</v>
      </c>
      <c r="HP263" s="4">
        <f>SUMIFS('Aceite Virgen Extra'!HP$6:HP$257,'Aceite Virgen Extra'!$A$6:$A$257,"&gt;="&amp;$A263,'Aceite Virgen Extra'!$B$6:$B$257,"&lt;="&amp;$B263)</f>
        <v>0</v>
      </c>
      <c r="HT263" s="4">
        <f>SUMIFS('Aceite Virgen Extra'!HT$6:HT$257,'Aceite Virgen Extra'!$A$6:$A$257,"&gt;="&amp;$A263,'Aceite Virgen Extra'!$B$6:$B$257,"&lt;="&amp;$B263)</f>
        <v>0.66</v>
      </c>
      <c r="HU263" s="4">
        <f>SUMIFS('Aceite Virgen Extra'!HU$6:HU$257,'Aceite Virgen Extra'!$A$6:$A$257,"&gt;="&amp;$A263,'Aceite Virgen Extra'!$B$6:$B$257,"&lt;="&amp;$B263)</f>
        <v>0.5</v>
      </c>
      <c r="HV263" s="4">
        <f>SUMIFS('Aceite Virgen Extra'!HV$6:HV$257,'Aceite Virgen Extra'!$A$6:$A$257,"&gt;="&amp;$A263,'Aceite Virgen Extra'!$B$6:$B$257,"&lt;="&amp;$B263)</f>
        <v>0.66999999999999993</v>
      </c>
      <c r="HW263" s="4">
        <f>SUMIFS('Aceite Virgen Extra'!HW$6:HW$257,'Aceite Virgen Extra'!$A$6:$A$257,"&gt;="&amp;$A263,'Aceite Virgen Extra'!$B$6:$B$257,"&lt;="&amp;$B263)</f>
        <v>0</v>
      </c>
      <c r="HZ263"/>
      <c r="IA263" s="4">
        <f>SUMIFS('Aceite Virgen Extra'!IA$6:IA$257,'Aceite Virgen Extra'!$A$6:$A$257,"&gt;="&amp;$A263,'Aceite Virgen Extra'!$B$6:$B$257,"&lt;="&amp;$B263)</f>
        <v>0.31</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0.91</v>
      </c>
      <c r="II263" s="4">
        <f>SUMIFS('Aceite Virgen Extra'!II$6:II$257,'Aceite Virgen Extra'!$A$6:$A$257,"&gt;="&amp;$A263,'Aceite Virgen Extra'!$B$6:$B$257,"&lt;="&amp;$B263)</f>
        <v>1.47</v>
      </c>
      <c r="IJ263" s="4">
        <f>SUMIFS('Aceite Virgen Extra'!IJ$6:IJ$257,'Aceite Virgen Extra'!$A$6:$A$257,"&gt;="&amp;$A263,'Aceite Virgen Extra'!$B$6:$B$257,"&lt;="&amp;$B263)</f>
        <v>0.58000000000000007</v>
      </c>
      <c r="IK263" s="4">
        <f>SUMIFS('Aceite Virgen Extra'!IK$6:IK$257,'Aceite Virgen Extra'!$A$6:$A$257,"&gt;="&amp;$A263,'Aceite Virgen Extra'!$B$6:$B$257,"&lt;="&amp;$B263)</f>
        <v>1.1100000000000001</v>
      </c>
      <c r="IO263" s="4">
        <f>SUMIFS('Aceite Virgen Extra'!IO$6:IO$257,'Aceite Virgen Extra'!$A$6:$A$257,"&gt;="&amp;$A263,'Aceite Virgen Extra'!$B$6:$B$257,"&lt;="&amp;$B263)</f>
        <v>0.2</v>
      </c>
      <c r="IP263" s="4">
        <f>SUMIFS('Aceite Virgen Extra'!IP$6:IP$257,'Aceite Virgen Extra'!$A$6:$A$257,"&gt;="&amp;$A263,'Aceite Virgen Extra'!$B$6:$B$257,"&lt;="&amp;$B263)</f>
        <v>0.13</v>
      </c>
      <c r="IQ263" s="4">
        <f>SUMIFS('Aceite Virgen Extra'!IQ$6:IQ$257,'Aceite Virgen Extra'!$A$6:$A$257,"&gt;="&amp;$A263,'Aceite Virgen Extra'!$B$6:$B$257,"&lt;="&amp;$B263)</f>
        <v>0.24000000000000002</v>
      </c>
      <c r="IR263" s="4">
        <f>SUMIFS('Aceite Virgen Extra'!IR$6:IR$257,'Aceite Virgen Extra'!$A$6:$A$257,"&gt;="&amp;$A263,'Aceite Virgen Extra'!$B$6:$B$257,"&lt;="&amp;$B263)</f>
        <v>0</v>
      </c>
      <c r="IV263" s="4">
        <f>SUMIFS('Aceite Virgen Extra'!IV$6:IV$257,'Aceite Virgen Extra'!$A$6:$A$257,"&gt;="&amp;$A263,'Aceite Virgen Extra'!$B$6:$B$257,"&lt;="&amp;$B263)</f>
        <v>0.52</v>
      </c>
      <c r="IW263" s="4">
        <f>SUMIFS('Aceite Virgen Extra'!IW$6:IW$257,'Aceite Virgen Extra'!$A$6:$A$257,"&gt;="&amp;$A263,'Aceite Virgen Extra'!$B$6:$B$257,"&lt;="&amp;$B263)</f>
        <v>0.12</v>
      </c>
      <c r="IX263" s="4">
        <f>SUMIFS('Aceite Virgen Extra'!IX$6:IX$257,'Aceite Virgen Extra'!$A$6:$A$257,"&gt;="&amp;$A263,'Aceite Virgen Extra'!$B$6:$B$257,"&lt;="&amp;$B263)</f>
        <v>0.71</v>
      </c>
      <c r="IY263" s="4">
        <f>SUMIFS('Aceite Virgen Extra'!IY$6:IY$257,'Aceite Virgen Extra'!$A$6:$A$257,"&gt;="&amp;$A263,'Aceite Virgen Extra'!$B$6:$B$257,"&lt;="&amp;$B263)</f>
        <v>0</v>
      </c>
      <c r="JB263"/>
      <c r="JC263" s="4">
        <f>SUMIFS('Aceite Virgen Extra'!JC$6:JC$257,'Aceite Virgen Extra'!$A$6:$A$257,"&gt;="&amp;$A263,'Aceite Virgen Extra'!$B$6:$B$257,"&lt;="&amp;$B263)</f>
        <v>1.0899999999999999</v>
      </c>
      <c r="JD263" s="4">
        <f>SUMIFS('Aceite Virgen Extra'!JD$6:JD$257,'Aceite Virgen Extra'!$A$6:$A$257,"&gt;="&amp;$A263,'Aceite Virgen Extra'!$B$6:$B$257,"&lt;="&amp;$B263)</f>
        <v>1.9499999999999997</v>
      </c>
      <c r="JE263" s="4">
        <f>SUMIFS('Aceite Virgen Extra'!JE$6:JE$257,'Aceite Virgen Extra'!$A$6:$A$257,"&gt;="&amp;$A263,'Aceite Virgen Extra'!$B$6:$B$257,"&lt;="&amp;$B263)</f>
        <v>0.65999999999999992</v>
      </c>
      <c r="JF263" s="4">
        <f>SUMIFS('Aceite Virgen Extra'!JF$6:JF$257,'Aceite Virgen Extra'!$A$6:$A$257,"&gt;="&amp;$A263,'Aceite Virgen Extra'!$B$6:$B$257,"&lt;="&amp;$B263)</f>
        <v>0</v>
      </c>
      <c r="JJ263" s="4">
        <f>SUMIFS('Aceite Virgen Extra'!JJ$6:JJ$257,'Aceite Virgen Extra'!$A$6:$A$257,"&gt;="&amp;$A263,'Aceite Virgen Extra'!$B$6:$B$257,"&lt;="&amp;$B263)</f>
        <v>0.36</v>
      </c>
      <c r="JK263" s="4">
        <f>SUMIFS('Aceite Virgen Extra'!JK$6:JK$257,'Aceite Virgen Extra'!$A$6:$A$257,"&gt;="&amp;$A263,'Aceite Virgen Extra'!$B$6:$B$257,"&lt;="&amp;$B263)</f>
        <v>1.31</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0.45</v>
      </c>
      <c r="JR263" s="4">
        <f>SUMIFS('Aceite Virgen Extra'!JR$6:JR$257,'Aceite Virgen Extra'!$A$6:$A$257,"&gt;="&amp;$A263,'Aceite Virgen Extra'!$B$6:$B$257,"&lt;="&amp;$B263)</f>
        <v>0.53</v>
      </c>
      <c r="JS263" s="4">
        <f>SUMIFS('Aceite Virgen Extra'!JS$6:JS$257,'Aceite Virgen Extra'!$A$6:$A$257,"&gt;="&amp;$A263,'Aceite Virgen Extra'!$B$6:$B$257,"&lt;="&amp;$B263)</f>
        <v>0.49000000000000005</v>
      </c>
      <c r="JT263" s="4">
        <f>SUMIFS('Aceite Virgen Extra'!JT$6:JT$257,'Aceite Virgen Extra'!$A$6:$A$257,"&gt;="&amp;$A263,'Aceite Virgen Extra'!$B$6:$B$257,"&lt;="&amp;$B263)</f>
        <v>0</v>
      </c>
      <c r="JX263" s="4">
        <f>SUMIFS('Aceite Virgen Extra'!JX$6:JX$257,'Aceite Virgen Extra'!$A$6:$A$257,"&gt;="&amp;$A263,'Aceite Virgen Extra'!$B$6:$B$257,"&lt;="&amp;$B263)</f>
        <v>0.61</v>
      </c>
      <c r="JY263" s="4">
        <f>SUMIFS('Aceite Virgen Extra'!JY$6:JY$257,'Aceite Virgen Extra'!$A$6:$A$257,"&gt;="&amp;$A263,'Aceite Virgen Extra'!$B$6:$B$257,"&lt;="&amp;$B263)</f>
        <v>0.64</v>
      </c>
      <c r="JZ263" s="4">
        <f>SUMIFS('Aceite Virgen Extra'!JZ$6:JZ$257,'Aceite Virgen Extra'!$A$6:$A$257,"&gt;="&amp;$A263,'Aceite Virgen Extra'!$B$6:$B$257,"&lt;="&amp;$B263)</f>
        <v>0.72</v>
      </c>
      <c r="KA263" s="4">
        <f>SUMIFS('Aceite Virgen Extra'!KA$6:KA$257,'Aceite Virgen Extra'!$A$6:$A$257,"&gt;="&amp;$A263,'Aceite Virgen Extra'!$B$6:$B$257,"&lt;="&amp;$B263)</f>
        <v>0</v>
      </c>
      <c r="KE263" s="4">
        <f>SUMIFS('Aceite Virgen Extra'!KE$6:KE$257,'Aceite Virgen Extra'!$A$6:$A$257,"&gt;="&amp;$A263,'Aceite Virgen Extra'!$B$6:$B$257,"&lt;="&amp;$B263)</f>
        <v>0.32000000000000006</v>
      </c>
      <c r="KF263" s="4">
        <f>SUMIFS('Aceite Virgen Extra'!KF$6:KF$257,'Aceite Virgen Extra'!$A$6:$A$257,"&gt;="&amp;$A263,'Aceite Virgen Extra'!$B$6:$B$257,"&lt;="&amp;$B263)</f>
        <v>0.22</v>
      </c>
      <c r="KG263" s="4">
        <f>SUMIFS('Aceite Virgen Extra'!KG$6:KG$257,'Aceite Virgen Extra'!$A$6:$A$257,"&gt;="&amp;$A263,'Aceite Virgen Extra'!$B$6:$B$257,"&lt;="&amp;$B263)</f>
        <v>0.29000000000000004</v>
      </c>
      <c r="KH263" s="4">
        <f>SUMIFS('Aceite Virgen Extra'!KH$6:KH$257,'Aceite Virgen Extra'!$A$6:$A$257,"&gt;="&amp;$A263,'Aceite Virgen Extra'!$B$6:$B$257,"&lt;="&amp;$B263)</f>
        <v>0</v>
      </c>
      <c r="KL263" s="4">
        <f>SUMIFS('Aceite Virgen Extra'!KL$6:KL$257,'Aceite Virgen Extra'!$A$6:$A$257,"&gt;="&amp;$A263,'Aceite Virgen Extra'!$B$6:$B$257,"&lt;="&amp;$B263)</f>
        <v>1.02</v>
      </c>
      <c r="KM263" s="4">
        <f>SUMIFS('Aceite Virgen Extra'!KM$6:KM$257,'Aceite Virgen Extra'!$A$6:$A$257,"&gt;="&amp;$A263,'Aceite Virgen Extra'!$B$6:$B$257,"&lt;="&amp;$B263)</f>
        <v>0.33</v>
      </c>
      <c r="KN263" s="4">
        <f>SUMIFS('Aceite Virgen Extra'!KN$6:KN$257,'Aceite Virgen Extra'!$A$6:$A$257,"&gt;="&amp;$A263,'Aceite Virgen Extra'!$B$6:$B$257,"&lt;="&amp;$B263)</f>
        <v>1.35</v>
      </c>
      <c r="KO263" s="4">
        <f>SUMIFS('Aceite Virgen Extra'!KO$6:KO$257,'Aceite Virgen Extra'!$A$6:$A$257,"&gt;="&amp;$A263,'Aceite Virgen Extra'!$B$6:$B$257,"&lt;="&amp;$B263)</f>
        <v>0.83</v>
      </c>
      <c r="KS263" s="4">
        <f>SUMIFS('Aceite Virgen Extra'!KS$6:KS$257,'Aceite Virgen Extra'!$A$6:$A$257,"&gt;="&amp;$A263,'Aceite Virgen Extra'!$B$6:$B$257,"&lt;="&amp;$B263)</f>
        <v>0.82000000000000006</v>
      </c>
      <c r="KT263" s="4">
        <f>SUMIFS('Aceite Virgen Extra'!KT$6:KT$257,'Aceite Virgen Extra'!$A$6:$A$257,"&gt;="&amp;$A263,'Aceite Virgen Extra'!$B$6:$B$257,"&lt;="&amp;$B263)</f>
        <v>0.84000000000000008</v>
      </c>
      <c r="KU263" s="4">
        <f>SUMIFS('Aceite Virgen Extra'!KU$6:KU$257,'Aceite Virgen Extra'!$A$6:$A$257,"&gt;="&amp;$A263,'Aceite Virgen Extra'!$B$6:$B$257,"&lt;="&amp;$B263)</f>
        <v>0.94</v>
      </c>
      <c r="KV263" s="4">
        <f>SUMIFS('Aceite Virgen Extra'!KV$6:KV$257,'Aceite Virgen Extra'!$A$6:$A$257,"&gt;="&amp;$A263,'Aceite Virgen Extra'!$B$6:$B$257,"&lt;="&amp;$B263)</f>
        <v>0</v>
      </c>
      <c r="KZ263" s="4">
        <f>SUMIFS('Aceite Virgen Extra'!KZ$6:KZ$257,'Aceite Virgen Extra'!$A$6:$A$257,"&gt;="&amp;$A263,'Aceite Virgen Extra'!$B$6:$B$257,"&lt;="&amp;$B263)</f>
        <v>0.66</v>
      </c>
      <c r="LA263" s="4">
        <f>SUMIFS('Aceite Virgen Extra'!LA$6:LA$257,'Aceite Virgen Extra'!$A$6:$A$257,"&gt;="&amp;$A263,'Aceite Virgen Extra'!$B$6:$B$257,"&lt;="&amp;$B263)</f>
        <v>0.33999999999999997</v>
      </c>
      <c r="LB263" s="4">
        <f>SUMIFS('Aceite Virgen Extra'!LB$6:LB$257,'Aceite Virgen Extra'!$A$6:$A$257,"&gt;="&amp;$A263,'Aceite Virgen Extra'!$B$6:$B$257,"&lt;="&amp;$B263)</f>
        <v>1.1200000000000001</v>
      </c>
      <c r="LC263" s="4">
        <f>SUMIFS('Aceite Virgen Extra'!LC$6:LC$257,'Aceite Virgen Extra'!$A$6:$A$257,"&gt;="&amp;$A263,'Aceite Virgen Extra'!$B$6:$B$257,"&lt;="&amp;$B263)</f>
        <v>0</v>
      </c>
      <c r="LG263" s="4">
        <f>SUMIFS('Aceite Virgen Extra'!LG$6:LG$257,'Aceite Virgen Extra'!$A$6:$A$257,"&gt;="&amp;$A263,'Aceite Virgen Extra'!$B$6:$B$257,"&lt;="&amp;$B263)</f>
        <v>0.95000000000000007</v>
      </c>
      <c r="LH263" s="4">
        <f>SUMIFS('Aceite Virgen Extra'!LH$6:LH$257,'Aceite Virgen Extra'!$A$6:$A$257,"&gt;="&amp;$A263,'Aceite Virgen Extra'!$B$6:$B$257,"&lt;="&amp;$B263)</f>
        <v>0.18</v>
      </c>
      <c r="LI263" s="4">
        <f>SUMIFS('Aceite Virgen Extra'!LI$6:LI$257,'Aceite Virgen Extra'!$A$6:$A$257,"&gt;="&amp;$A263,'Aceite Virgen Extra'!$B$6:$B$257,"&lt;="&amp;$B263)</f>
        <v>1.64</v>
      </c>
      <c r="LJ263" s="4">
        <f>SUMIFS('Aceite Virgen Extra'!LJ$6:LJ$257,'Aceite Virgen Extra'!$A$6:$A$257,"&gt;="&amp;$A263,'Aceite Virgen Extra'!$B$6:$B$257,"&lt;="&amp;$B263)</f>
        <v>0</v>
      </c>
      <c r="LN263" s="4">
        <f>SUMIFS('Aceite Virgen Extra'!LN$6:LN$257,'Aceite Virgen Extra'!$A$6:$A$257,"&gt;="&amp;$A263,'Aceite Virgen Extra'!$B$6:$B$257,"&lt;="&amp;$B263)</f>
        <v>0.60000000000000009</v>
      </c>
      <c r="LO263" s="4">
        <f>SUMIFS('Aceite Virgen Extra'!LO$6:LO$257,'Aceite Virgen Extra'!$A$6:$A$257,"&gt;="&amp;$A263,'Aceite Virgen Extra'!$B$6:$B$257,"&lt;="&amp;$B263)</f>
        <v>0.55000000000000004</v>
      </c>
      <c r="LP263" s="4">
        <f>SUMIFS('Aceite Virgen Extra'!LP$6:LP$257,'Aceite Virgen Extra'!$A$6:$A$257,"&gt;="&amp;$A263,'Aceite Virgen Extra'!$B$6:$B$257,"&lt;="&amp;$B263)</f>
        <v>0.42000000000000004</v>
      </c>
      <c r="LQ263" s="4">
        <f>SUMIFS('Aceite Virgen Extra'!LQ$6:LQ$257,'Aceite Virgen Extra'!$A$6:$A$257,"&gt;="&amp;$A263,'Aceite Virgen Extra'!$B$6:$B$257,"&lt;="&amp;$B263)</f>
        <v>0</v>
      </c>
      <c r="LU263" s="4">
        <f>SUMIFS('Aceite Virgen Extra'!LU$6:LU$257,'Aceite Virgen Extra'!$A$6:$A$257,"&gt;="&amp;$A263,'Aceite Virgen Extra'!$B$6:$B$257,"&lt;="&amp;$B263)</f>
        <v>5.52</v>
      </c>
      <c r="LV263" s="4">
        <f>SUMIFS('Aceite Virgen Extra'!LV$6:LV$257,'Aceite Virgen Extra'!$A$6:$A$257,"&gt;="&amp;$A263,'Aceite Virgen Extra'!$B$6:$B$257,"&lt;="&amp;$B263)</f>
        <v>18.27</v>
      </c>
      <c r="LW263" s="4">
        <f>SUMIFS('Aceite Virgen Extra'!LW$6:LW$257,'Aceite Virgen Extra'!$A$6:$A$257,"&gt;="&amp;$A263,'Aceite Virgen Extra'!$B$6:$B$257,"&lt;="&amp;$B263)</f>
        <v>0.88</v>
      </c>
      <c r="LX263" s="4">
        <f>SUMIFS('Aceite Virgen Extra'!LX$6:LX$257,'Aceite Virgen Extra'!$A$6:$A$257,"&gt;="&amp;$A263,'Aceite Virgen Extra'!$B$6:$B$257,"&lt;="&amp;$B263)</f>
        <v>0</v>
      </c>
      <c r="MB263" s="4">
        <f>SUMIFS('Aceite Virgen Extra'!MB$6:MB$257,'Aceite Virgen Extra'!$A$6:$A$257,"&gt;="&amp;$A263,'Aceite Virgen Extra'!$B$6:$B$257,"&lt;="&amp;$B263)</f>
        <v>2.09</v>
      </c>
      <c r="MC263" s="4">
        <f>SUMIFS('Aceite Virgen Extra'!MC$6:MC$257,'Aceite Virgen Extra'!$A$6:$A$257,"&gt;="&amp;$A263,'Aceite Virgen Extra'!$B$6:$B$257,"&lt;="&amp;$B263)</f>
        <v>7.3699999999999992</v>
      </c>
      <c r="MD263" s="4">
        <f>SUMIFS('Aceite Virgen Extra'!MD$6:MD$257,'Aceite Virgen Extra'!$A$6:$A$257,"&gt;="&amp;$A263,'Aceite Virgen Extra'!$B$6:$B$257,"&lt;="&amp;$B263)</f>
        <v>0.28000000000000003</v>
      </c>
      <c r="ME263" s="4">
        <f>SUMIFS('Aceite Virgen Extra'!ME$6:ME$257,'Aceite Virgen Extra'!$A$6:$A$257,"&gt;="&amp;$A263,'Aceite Virgen Extra'!$B$6:$B$257,"&lt;="&amp;$B263)</f>
        <v>0</v>
      </c>
      <c r="MI263" s="4">
        <f>SUMIFS('Aceite Virgen Extra'!MI$6:MI$257,'Aceite Virgen Extra'!$A$6:$A$257,"&gt;="&amp;$A263,'Aceite Virgen Extra'!$B$6:$B$257,"&lt;="&amp;$B263)</f>
        <v>0.88</v>
      </c>
      <c r="MJ263" s="4">
        <f>SUMIFS('Aceite Virgen Extra'!MJ$6:MJ$257,'Aceite Virgen Extra'!$A$6:$A$257,"&gt;="&amp;$A263,'Aceite Virgen Extra'!$B$6:$B$257,"&lt;="&amp;$B263)</f>
        <v>1.06</v>
      </c>
      <c r="MK263" s="4">
        <f>SUMIFS('Aceite Virgen Extra'!MK$6:MK$257,'Aceite Virgen Extra'!$A$6:$A$257,"&gt;="&amp;$A263,'Aceite Virgen Extra'!$B$6:$B$257,"&lt;="&amp;$B263)</f>
        <v>1.02</v>
      </c>
      <c r="ML263" s="4">
        <f>SUMIFS('Aceite Virgen Extra'!ML$6:ML$257,'Aceite Virgen Extra'!$A$6:$A$257,"&gt;="&amp;$A263,'Aceite Virgen Extra'!$B$6:$B$257,"&lt;="&amp;$B263)</f>
        <v>0</v>
      </c>
      <c r="MP263" s="4">
        <f>SUMIFS('Aceite Virgen Extra'!MP$6:MP$257,'Aceite Virgen Extra'!$A$6:$A$257,"&gt;="&amp;$A263,'Aceite Virgen Extra'!$B$6:$B$257,"&lt;="&amp;$B263)</f>
        <v>1.1899999999999997</v>
      </c>
      <c r="MQ263" s="4">
        <f>SUMIFS('Aceite Virgen Extra'!MQ$6:MQ$257,'Aceite Virgen Extra'!$A$6:$A$257,"&gt;="&amp;$A263,'Aceite Virgen Extra'!$B$6:$B$257,"&lt;="&amp;$B263)</f>
        <v>2.23</v>
      </c>
      <c r="MR263" s="4">
        <f>SUMIFS('Aceite Virgen Extra'!MR$6:MR$257,'Aceite Virgen Extra'!$A$6:$A$257,"&gt;="&amp;$A263,'Aceite Virgen Extra'!$B$6:$B$257,"&lt;="&amp;$B263)</f>
        <v>1.1099999999999999</v>
      </c>
      <c r="MS263" s="4">
        <f>SUMIFS('Aceite Virgen Extra'!MS$6:MS$257,'Aceite Virgen Extra'!$A$6:$A$257,"&gt;="&amp;$A263,'Aceite Virgen Extra'!$B$6:$B$257,"&lt;="&amp;$B263)</f>
        <v>0</v>
      </c>
      <c r="MW263" s="4">
        <f>SUMIFS('Aceite Virgen Extra'!MW$6:MW$257,'Aceite Virgen Extra'!$A$6:$A$257,"&gt;="&amp;$A263,'Aceite Virgen Extra'!$B$6:$B$257,"&lt;="&amp;$B263)</f>
        <v>0.77</v>
      </c>
      <c r="MX263" s="4">
        <f>SUMIFS('Aceite Virgen Extra'!MX$6:MX$257,'Aceite Virgen Extra'!$A$6:$A$257,"&gt;="&amp;$A263,'Aceite Virgen Extra'!$B$6:$B$257,"&lt;="&amp;$B263)</f>
        <v>1.7200000000000002</v>
      </c>
      <c r="MY263" s="4">
        <f>SUMIFS('Aceite Virgen Extra'!MY$6:MY$257,'Aceite Virgen Extra'!$A$6:$A$257,"&gt;="&amp;$A263,'Aceite Virgen Extra'!$B$6:$B$257,"&lt;="&amp;$B263)</f>
        <v>0.16</v>
      </c>
      <c r="MZ263" s="4">
        <f>SUMIFS('Aceite Virgen Extra'!MZ$6:MZ$257,'Aceite Virgen Extra'!$A$6:$A$257,"&gt;="&amp;$A263,'Aceite Virgen Extra'!$B$6:$B$257,"&lt;="&amp;$B263)</f>
        <v>0</v>
      </c>
      <c r="ND263" s="4">
        <f>SUMIFS('Aceite Virgen Extra'!ND$6:ND$257,'Aceite Virgen Extra'!$A$6:$A$257,"&gt;="&amp;$A263,'Aceite Virgen Extra'!$B$6:$B$257,"&lt;="&amp;$B263)</f>
        <v>1</v>
      </c>
      <c r="NE263" s="4">
        <f>SUMIFS('Aceite Virgen Extra'!NE$6:NE$257,'Aceite Virgen Extra'!$A$6:$A$257,"&gt;="&amp;$A263,'Aceite Virgen Extra'!$B$6:$B$257,"&lt;="&amp;$B263)</f>
        <v>0.97</v>
      </c>
      <c r="NF263" s="4">
        <f>SUMIFS('Aceite Virgen Extra'!NF$6:NF$257,'Aceite Virgen Extra'!$A$6:$A$257,"&gt;="&amp;$A263,'Aceite Virgen Extra'!$B$6:$B$257,"&lt;="&amp;$B263)</f>
        <v>1.04</v>
      </c>
      <c r="NG263" s="4">
        <f>SUMIFS('Aceite Virgen Extra'!NG$6:NG$257,'Aceite Virgen Extra'!$A$6:$A$257,"&gt;="&amp;$A263,'Aceite Virgen Extra'!$B$6:$B$257,"&lt;="&amp;$B263)</f>
        <v>0</v>
      </c>
      <c r="NK263" s="4">
        <f>SUMIFS('Aceite Virgen Extra'!NK$6:NK$257,'Aceite Virgen Extra'!$A$6:$A$257,"&gt;="&amp;$A263,'Aceite Virgen Extra'!$B$6:$B$257,"&lt;="&amp;$B263)</f>
        <v>2.3600000000000003</v>
      </c>
      <c r="NL263" s="4">
        <f>SUMIFS('Aceite Virgen Extra'!NL$6:NL$257,'Aceite Virgen Extra'!$A$6:$A$257,"&gt;="&amp;$A263,'Aceite Virgen Extra'!$B$6:$B$257,"&lt;="&amp;$B263)</f>
        <v>1.67</v>
      </c>
      <c r="NM263" s="4">
        <f>SUMIFS('Aceite Virgen Extra'!NM$6:NM$257,'Aceite Virgen Extra'!$A$6:$A$257,"&gt;="&amp;$A263,'Aceite Virgen Extra'!$B$6:$B$257,"&lt;="&amp;$B263)</f>
        <v>2.87</v>
      </c>
      <c r="NN263" s="4">
        <f>SUMIFS('Aceite Virgen Extra'!NN$6:NN$257,'Aceite Virgen Extra'!$A$6:$A$257,"&gt;="&amp;$A263,'Aceite Virgen Extra'!$B$6:$B$257,"&lt;="&amp;$B263)</f>
        <v>0.37</v>
      </c>
      <c r="NR263" s="4">
        <f>SUMIFS('Aceite Virgen Extra'!NR$6:NR$257,'Aceite Virgen Extra'!$A$6:$A$257,"&gt;="&amp;$A263,'Aceite Virgen Extra'!$B$6:$B$257,"&lt;="&amp;$B263)</f>
        <v>1.58</v>
      </c>
      <c r="NS263" s="4">
        <f>SUMIFS('Aceite Virgen Extra'!NS$6:NS$257,'Aceite Virgen Extra'!$A$6:$A$257,"&gt;="&amp;$A263,'Aceite Virgen Extra'!$B$6:$B$257,"&lt;="&amp;$B263)</f>
        <v>2.34</v>
      </c>
      <c r="NT263" s="4">
        <f>SUMIFS('Aceite Virgen Extra'!NT$6:NT$257,'Aceite Virgen Extra'!$A$6:$A$257,"&gt;="&amp;$A263,'Aceite Virgen Extra'!$B$6:$B$257,"&lt;="&amp;$B263)</f>
        <v>1.5899999999999999</v>
      </c>
      <c r="NU263" s="4">
        <f>SUMIFS('Aceite Virgen Extra'!NU$6:NU$257,'Aceite Virgen Extra'!$A$6:$A$257,"&gt;="&amp;$A263,'Aceite Virgen Extra'!$B$6:$B$257,"&lt;="&amp;$B263)</f>
        <v>0</v>
      </c>
      <c r="NY263" s="4">
        <f>SUMIFS('Aceite Virgen Extra'!NY$6:NY$257,'Aceite Virgen Extra'!$A$6:$A$257,"&gt;="&amp;$A263,'Aceite Virgen Extra'!$B$6:$B$257,"&lt;="&amp;$B263)</f>
        <v>1.42</v>
      </c>
      <c r="NZ263" s="4">
        <f>SUMIFS('Aceite Virgen Extra'!NZ$6:NZ$257,'Aceite Virgen Extra'!$A$6:$A$257,"&gt;="&amp;$A263,'Aceite Virgen Extra'!$B$6:$B$257,"&lt;="&amp;$B263)</f>
        <v>1.61</v>
      </c>
      <c r="OA263" s="4">
        <f>SUMIFS('Aceite Virgen Extra'!OA$6:OA$257,'Aceite Virgen Extra'!$A$6:$A$257,"&gt;="&amp;$A263,'Aceite Virgen Extra'!$B$6:$B$257,"&lt;="&amp;$B263)</f>
        <v>1.53</v>
      </c>
      <c r="OB263" s="4">
        <f>SUMIFS('Aceite Virgen Extra'!OB$6:OB$257,'Aceite Virgen Extra'!$A$6:$A$257,"&gt;="&amp;$A263,'Aceite Virgen Extra'!$B$6:$B$257,"&lt;="&amp;$B263)</f>
        <v>0</v>
      </c>
      <c r="OF263" s="4">
        <f>SUMIFS('Aceite Virgen Extra'!OF$6:OF$257,'Aceite Virgen Extra'!$A$6:$A$257,"&gt;="&amp;$A263,'Aceite Virgen Extra'!$B$6:$B$257,"&lt;="&amp;$B263)</f>
        <v>0.97</v>
      </c>
      <c r="OG263" s="4">
        <f>SUMIFS('Aceite Virgen Extra'!OG$6:OG$257,'Aceite Virgen Extra'!$A$6:$A$257,"&gt;="&amp;$A263,'Aceite Virgen Extra'!$B$6:$B$257,"&lt;="&amp;$B263)</f>
        <v>1.02</v>
      </c>
      <c r="OH263" s="4">
        <f>SUMIFS('Aceite Virgen Extra'!OH$6:OH$257,'Aceite Virgen Extra'!$A$6:$A$257,"&gt;="&amp;$A263,'Aceite Virgen Extra'!$B$6:$B$257,"&lt;="&amp;$B263)</f>
        <v>0.78</v>
      </c>
      <c r="OI263" s="4">
        <f>SUMIFS('Aceite Virgen Extra'!OI$6:OI$257,'Aceite Virgen Extra'!$A$6:$A$257,"&gt;="&amp;$A263,'Aceite Virgen Extra'!$B$6:$B$257,"&lt;="&amp;$B263)</f>
        <v>1.26</v>
      </c>
      <c r="OM263" s="4">
        <f>SUMIFS('Aceite Virgen Extra'!OM$6:OM$257,'Aceite Virgen Extra'!$A$6:$A$257,"&gt;="&amp;$A263,'Aceite Virgen Extra'!$B$6:$B$257,"&lt;="&amp;$B263)</f>
        <v>2.6799999999999997</v>
      </c>
      <c r="ON263" s="4">
        <f>SUMIFS('Aceite Virgen Extra'!ON$6:ON$257,'Aceite Virgen Extra'!$A$6:$A$257,"&gt;="&amp;$A263,'Aceite Virgen Extra'!$B$6:$B$257,"&lt;="&amp;$B263)</f>
        <v>5.17</v>
      </c>
      <c r="OO263" s="4">
        <f>SUMIFS('Aceite Virgen Extra'!OO$6:OO$257,'Aceite Virgen Extra'!$A$6:$A$257,"&gt;="&amp;$A263,'Aceite Virgen Extra'!$B$6:$B$257,"&lt;="&amp;$B263)</f>
        <v>2.02</v>
      </c>
      <c r="OP263" s="4">
        <f>SUMIFS('Aceite Virgen Extra'!OP$6:OP$257,'Aceite Virgen Extra'!$A$6:$A$257,"&gt;="&amp;$A263,'Aceite Virgen Extra'!$B$6:$B$257,"&lt;="&amp;$B263)</f>
        <v>1.87</v>
      </c>
      <c r="OT263" s="4">
        <f>SUMIFS('Aceite Virgen Extra'!OT$6:OT$257,'Aceite Virgen Extra'!$A$6:$A$257,"&gt;="&amp;$A263,'Aceite Virgen Extra'!$B$6:$B$257,"&lt;="&amp;$B263)</f>
        <v>1.65</v>
      </c>
      <c r="OU263" s="4">
        <f>SUMIFS('Aceite Virgen Extra'!OU$6:OU$257,'Aceite Virgen Extra'!$A$6:$A$257,"&gt;="&amp;$A263,'Aceite Virgen Extra'!$B$6:$B$257,"&lt;="&amp;$B263)</f>
        <v>2.69</v>
      </c>
      <c r="OV263" s="4">
        <f>SUMIFS('Aceite Virgen Extra'!OV$6:OV$257,'Aceite Virgen Extra'!$A$6:$A$257,"&gt;="&amp;$A263,'Aceite Virgen Extra'!$B$6:$B$257,"&lt;="&amp;$B263)</f>
        <v>1.1499999999999999</v>
      </c>
      <c r="OW263" s="4">
        <f>SUMIFS('Aceite Virgen Extra'!OW$6:OW$257,'Aceite Virgen Extra'!$A$6:$A$257,"&gt;="&amp;$A263,'Aceite Virgen Extra'!$B$6:$B$257,"&lt;="&amp;$B263)</f>
        <v>1.0900000000000001</v>
      </c>
      <c r="PA263" s="4">
        <f>SUMIFS('Aceite Virgen Extra'!PA$6:PA$257,'Aceite Virgen Extra'!$A$6:$A$257,"&gt;="&amp;$A263,'Aceite Virgen Extra'!$B$6:$B$257,"&lt;="&amp;$B263)</f>
        <v>1.29</v>
      </c>
      <c r="PB263" s="4">
        <f>SUMIFS('Aceite Virgen Extra'!PB$6:PB$257,'Aceite Virgen Extra'!$A$6:$A$257,"&gt;="&amp;$A263,'Aceite Virgen Extra'!$B$6:$B$257,"&lt;="&amp;$B263)</f>
        <v>0.62</v>
      </c>
      <c r="PC263" s="4">
        <f>SUMIFS('Aceite Virgen Extra'!PC$6:PC$257,'Aceite Virgen Extra'!$A$6:$A$257,"&gt;="&amp;$A263,'Aceite Virgen Extra'!$B$6:$B$257,"&lt;="&amp;$B263)</f>
        <v>2.13</v>
      </c>
      <c r="PD263" s="4">
        <f>SUMIFS('Aceite Virgen Extra'!PD$6:PD$257,'Aceite Virgen Extra'!$A$6:$A$257,"&gt;="&amp;$A263,'Aceite Virgen Extra'!$B$6:$B$257,"&lt;="&amp;$B263)</f>
        <v>0</v>
      </c>
      <c r="PH263" s="4">
        <f>SUMIFS('Aceite Virgen Extra'!PH$6:PH$257,'Aceite Virgen Extra'!$A$6:$A$257,"&gt;="&amp;$A263,'Aceite Virgen Extra'!$B$6:$B$257,"&lt;="&amp;$B263)</f>
        <v>1.9100000000000001</v>
      </c>
      <c r="PI263" s="4">
        <f>SUMIFS('Aceite Virgen Extra'!PI$6:PI$257,'Aceite Virgen Extra'!$A$6:$A$257,"&gt;="&amp;$A263,'Aceite Virgen Extra'!$B$6:$B$257,"&lt;="&amp;$B263)</f>
        <v>2.35</v>
      </c>
      <c r="PJ263" s="4">
        <f>SUMIFS('Aceite Virgen Extra'!PJ$6:PJ$257,'Aceite Virgen Extra'!$A$6:$A$257,"&gt;="&amp;$A263,'Aceite Virgen Extra'!$B$6:$B$257,"&lt;="&amp;$B263)</f>
        <v>2.2200000000000002</v>
      </c>
      <c r="PK263" s="4">
        <f>SUMIFS('Aceite Virgen Extra'!PK$6:PK$257,'Aceite Virgen Extra'!$A$6:$A$257,"&gt;="&amp;$A263,'Aceite Virgen Extra'!$B$6:$B$257,"&lt;="&amp;$B263)</f>
        <v>0</v>
      </c>
      <c r="PO263" s="4">
        <f>SUMIFS('Aceite Virgen Extra'!PO$6:PO$257,'Aceite Virgen Extra'!$A$6:$A$257,"&gt;="&amp;$A263,'Aceite Virgen Extra'!$B$6:$B$257,"&lt;="&amp;$B263)</f>
        <v>2.2199999999999998</v>
      </c>
      <c r="PP263" s="4">
        <f>SUMIFS('Aceite Virgen Extra'!PP$6:PP$257,'Aceite Virgen Extra'!$A$6:$A$257,"&gt;="&amp;$A263,'Aceite Virgen Extra'!$B$6:$B$257,"&lt;="&amp;$B263)</f>
        <v>3.3300000000000005</v>
      </c>
      <c r="PQ263" s="4">
        <f>SUMIFS('Aceite Virgen Extra'!PQ$6:PQ$257,'Aceite Virgen Extra'!$A$6:$A$257,"&gt;="&amp;$A263,'Aceite Virgen Extra'!$B$6:$B$257,"&lt;="&amp;$B263)</f>
        <v>2.42</v>
      </c>
      <c r="PR263" s="4">
        <f>SUMIFS('Aceite Virgen Extra'!PR$6:PR$257,'Aceite Virgen Extra'!$A$6:$A$257,"&gt;="&amp;$A263,'Aceite Virgen Extra'!$B$6:$B$257,"&lt;="&amp;$B263)</f>
        <v>0</v>
      </c>
      <c r="PV263" s="4">
        <f>SUMIFS('Aceite Virgen Extra'!PV$6:PV$257,'Aceite Virgen Extra'!$A$6:$A$257,"&gt;="&amp;$A263,'Aceite Virgen Extra'!$B$6:$B$257,"&lt;="&amp;$B263)</f>
        <v>2.6899999999999995</v>
      </c>
      <c r="PW263" s="4">
        <f>SUMIFS('Aceite Virgen Extra'!PW$6:PW$257,'Aceite Virgen Extra'!$A$6:$A$257,"&gt;="&amp;$A263,'Aceite Virgen Extra'!$B$6:$B$257,"&lt;="&amp;$B263)</f>
        <v>3.17</v>
      </c>
      <c r="PX263" s="4">
        <f>SUMIFS('Aceite Virgen Extra'!PX$6:PX$257,'Aceite Virgen Extra'!$A$6:$A$257,"&gt;="&amp;$A263,'Aceite Virgen Extra'!$B$6:$B$257,"&lt;="&amp;$B263)</f>
        <v>2.3600000000000003</v>
      </c>
      <c r="PY263" s="4">
        <f>SUMIFS('Aceite Virgen Extra'!PY$6:PY$257,'Aceite Virgen Extra'!$A$6:$A$257,"&gt;="&amp;$A263,'Aceite Virgen Extra'!$B$6:$B$257,"&lt;="&amp;$B263)</f>
        <v>3.2800000000000002</v>
      </c>
      <c r="QC263" s="4">
        <f>SUMIFS('Aceite Virgen Extra'!QC$6:QC$257,'Aceite Virgen Extra'!$A$6:$A$257,"&gt;="&amp;$A263,'Aceite Virgen Extra'!$B$6:$B$257,"&lt;="&amp;$B263)</f>
        <v>1.3700000000000003</v>
      </c>
      <c r="QD263" s="4">
        <f>SUMIFS('Aceite Virgen Extra'!QD$6:QD$257,'Aceite Virgen Extra'!$A$6:$A$257,"&gt;="&amp;$A263,'Aceite Virgen Extra'!$B$6:$B$257,"&lt;="&amp;$B263)</f>
        <v>0.89000000000000012</v>
      </c>
      <c r="QE263" s="4">
        <f>SUMIFS('Aceite Virgen Extra'!QE$6:QE$257,'Aceite Virgen Extra'!$A$6:$A$257,"&gt;="&amp;$A263,'Aceite Virgen Extra'!$B$6:$B$257,"&lt;="&amp;$B263)</f>
        <v>1.84</v>
      </c>
      <c r="QF263" s="4">
        <f>SUMIFS('Aceite Virgen Extra'!QF$6:QF$257,'Aceite Virgen Extra'!$A$6:$A$257,"&gt;="&amp;$A263,'Aceite Virgen Extra'!$B$6:$B$257,"&lt;="&amp;$B263)</f>
        <v>0.59</v>
      </c>
      <c r="QJ263" s="4">
        <f>SUMIFS('Aceite Virgen Extra'!QJ$6:QJ$257,'Aceite Virgen Extra'!$A$6:$A$257,"&gt;="&amp;$A263,'Aceite Virgen Extra'!$B$6:$B$257,"&lt;="&amp;$B263)</f>
        <v>1.25</v>
      </c>
      <c r="QK263" s="4">
        <f>SUMIFS('Aceite Virgen Extra'!QK$6:QK$257,'Aceite Virgen Extra'!$A$6:$A$257,"&gt;="&amp;$A263,'Aceite Virgen Extra'!$B$6:$B$257,"&lt;="&amp;$B263)</f>
        <v>0.96</v>
      </c>
      <c r="QL263" s="4">
        <f>SUMIFS('Aceite Virgen Extra'!QL$6:QL$257,'Aceite Virgen Extra'!$A$6:$A$257,"&gt;="&amp;$A263,'Aceite Virgen Extra'!$B$6:$B$257,"&lt;="&amp;$B263)</f>
        <v>1.02</v>
      </c>
      <c r="QM263" s="4">
        <f>SUMIFS('Aceite Virgen Extra'!QM$6:QM$257,'Aceite Virgen Extra'!$A$6:$A$257,"&gt;="&amp;$A263,'Aceite Virgen Extra'!$B$6:$B$257,"&lt;="&amp;$B263)</f>
        <v>1.61</v>
      </c>
      <c r="QQ263" s="4">
        <f>SUMIFS('Aceite Virgen Extra'!QQ$6:QQ$257,'Aceite Virgen Extra'!$A$6:$A$257,"&gt;="&amp;$A263,'Aceite Virgen Extra'!$B$6:$B$257,"&lt;="&amp;$B263)</f>
        <v>2.0900000000000003</v>
      </c>
      <c r="QR263" s="4">
        <f>SUMIFS('Aceite Virgen Extra'!QR$6:QR$257,'Aceite Virgen Extra'!$A$6:$A$257,"&gt;="&amp;$A263,'Aceite Virgen Extra'!$B$6:$B$257,"&lt;="&amp;$B263)</f>
        <v>1.39</v>
      </c>
      <c r="QS263" s="4">
        <f>SUMIFS('Aceite Virgen Extra'!QS$6:QS$257,'Aceite Virgen Extra'!$A$6:$A$257,"&gt;="&amp;$A263,'Aceite Virgen Extra'!$B$6:$B$257,"&lt;="&amp;$B263)</f>
        <v>2.83</v>
      </c>
      <c r="QT263" s="4">
        <f>SUMIFS('Aceite Virgen Extra'!QT$6:QT$257,'Aceite Virgen Extra'!$A$6:$A$257,"&gt;="&amp;$A263,'Aceite Virgen Extra'!$B$6:$B$257,"&lt;="&amp;$B263)</f>
        <v>0</v>
      </c>
      <c r="QX263" s="4">
        <f>SUMIFS('Aceite Virgen Extra'!QX$6:QX$257,'Aceite Virgen Extra'!$A$6:$A$257,"&gt;="&amp;$A263,'Aceite Virgen Extra'!$B$6:$B$257,"&lt;="&amp;$B263)</f>
        <v>6.9399999999999995</v>
      </c>
      <c r="QY263" s="4">
        <f>SUMIFS('Aceite Virgen Extra'!QY$6:QY$257,'Aceite Virgen Extra'!$A$6:$A$257,"&gt;="&amp;$A263,'Aceite Virgen Extra'!$B$6:$B$257,"&lt;="&amp;$B263)</f>
        <v>8.26</v>
      </c>
      <c r="QZ263" s="4">
        <f>SUMIFS('Aceite Virgen Extra'!QZ$6:QZ$257,'Aceite Virgen Extra'!$A$6:$A$257,"&gt;="&amp;$A263,'Aceite Virgen Extra'!$B$6:$B$257,"&lt;="&amp;$B263)</f>
        <v>6.7100000000000009</v>
      </c>
      <c r="RA263" s="4">
        <f>SUMIFS('Aceite Virgen Extra'!RA$6:RA$257,'Aceite Virgen Extra'!$A$6:$A$257,"&gt;="&amp;$A263,'Aceite Virgen Extra'!$B$6:$B$257,"&lt;="&amp;$B263)</f>
        <v>9.9</v>
      </c>
      <c r="RE263" s="4">
        <f>SUMIFS('Aceite Virgen Extra'!RE$6:RE$257,'Aceite Virgen Extra'!$A$6:$A$257,"&gt;="&amp;$A263,'Aceite Virgen Extra'!$B$6:$B$257,"&lt;="&amp;$B263)</f>
        <v>23.340000000000003</v>
      </c>
      <c r="RF263" s="4">
        <f>SUMIFS('Aceite Virgen Extra'!RF$6:RF$257,'Aceite Virgen Extra'!$A$6:$A$257,"&gt;="&amp;$A263,'Aceite Virgen Extra'!$B$6:$B$257,"&lt;="&amp;$B263)</f>
        <v>9.34</v>
      </c>
      <c r="RG263" s="4">
        <f>SUMIFS('Aceite Virgen Extra'!RG$6:RG$257,'Aceite Virgen Extra'!$A$6:$A$257,"&gt;="&amp;$A263,'Aceite Virgen Extra'!$B$6:$B$257,"&lt;="&amp;$B263)</f>
        <v>35.93</v>
      </c>
      <c r="RH263" s="4">
        <f>SUMIFS('Aceite Virgen Extra'!RH$6:RH$257,'Aceite Virgen Extra'!$A$6:$A$257,"&gt;="&amp;$A263,'Aceite Virgen Extra'!$B$6:$B$257,"&lt;="&amp;$B263)</f>
        <v>7.15</v>
      </c>
      <c r="RL263" s="4">
        <f>SUMIFS('Aceite Virgen Extra'!RL$6:RL$257,'Aceite Virgen Extra'!$A$6:$A$257,"&gt;="&amp;$A263,'Aceite Virgen Extra'!$B$6:$B$257,"&lt;="&amp;$B263)</f>
        <v>28.12</v>
      </c>
      <c r="RM263" s="4">
        <f>SUMIFS('Aceite Virgen Extra'!RM$6:RM$257,'Aceite Virgen Extra'!$A$6:$A$257,"&gt;="&amp;$A263,'Aceite Virgen Extra'!$B$6:$B$257,"&lt;="&amp;$B263)</f>
        <v>14.76</v>
      </c>
      <c r="RN263" s="4">
        <f>SUMIFS('Aceite Virgen Extra'!RN$6:RN$257,'Aceite Virgen Extra'!$A$6:$A$257,"&gt;="&amp;$A263,'Aceite Virgen Extra'!$B$6:$B$257,"&lt;="&amp;$B263)</f>
        <v>36.970000000000006</v>
      </c>
      <c r="RO263" s="4">
        <f>SUMIFS('Aceite Virgen Extra'!RO$6:RO$257,'Aceite Virgen Extra'!$A$6:$A$257,"&gt;="&amp;$A263,'Aceite Virgen Extra'!$B$6:$B$257,"&lt;="&amp;$B263)</f>
        <v>28.5</v>
      </c>
      <c r="RS263" s="69">
        <f>SUMIFS('Aceite Virgen Extra'!RS$6:RS$257,'Aceite Virgen Extra'!$A$6:$A$257,"&gt;="&amp;$A263,'Aceite Virgen Extra'!$B$6:$B$257,"&lt;="&amp;$B263)</f>
        <v>28.34</v>
      </c>
      <c r="RT263" s="4">
        <f>SUMIFS('Aceite Virgen Extra'!RT$6:RT$257,'Aceite Virgen Extra'!$A$6:$A$257,"&gt;="&amp;$A263,'Aceite Virgen Extra'!$B$6:$B$257,"&lt;="&amp;$B263)</f>
        <v>14.990000000000002</v>
      </c>
      <c r="RU263" s="4">
        <f>SUMIFS('Aceite Virgen Extra'!RU$6:RU$257,'Aceite Virgen Extra'!$A$6:$A$257,"&gt;="&amp;$A263,'Aceite Virgen Extra'!$B$6:$B$257,"&lt;="&amp;$B263)</f>
        <v>36.11</v>
      </c>
      <c r="RV263" s="4">
        <f>SUMIFS('Aceite Virgen Extra'!RV$6:RV$257,'Aceite Virgen Extra'!$A$6:$A$257,"&gt;="&amp;$A263,'Aceite Virgen Extra'!$B$6:$B$257,"&lt;="&amp;$B263)</f>
        <v>28.05</v>
      </c>
      <c r="RZ263" s="69">
        <f>SUMIFS('Aceite Virgen Extra'!RZ$6:RZ$257,'Aceite Virgen Extra'!$A$6:$A$257,"&gt;="&amp;$A263,'Aceite Virgen Extra'!$B$6:$B$257,"&lt;="&amp;$B263)</f>
        <v>11.09</v>
      </c>
      <c r="SA263" s="4">
        <f>SUMIFS('Aceite Virgen Extra'!SA$6:SA$257,'Aceite Virgen Extra'!$A$6:$A$257,"&gt;="&amp;$A263,'Aceite Virgen Extra'!$B$6:$B$257,"&lt;="&amp;$B263)</f>
        <v>12.540000000000003</v>
      </c>
      <c r="SB263" s="4">
        <f>SUMIFS('Aceite Virgen Extra'!SB$6:SB$257,'Aceite Virgen Extra'!$A$6:$A$257,"&gt;="&amp;$A263,'Aceite Virgen Extra'!$B$6:$B$257,"&lt;="&amp;$B263)</f>
        <v>9.73</v>
      </c>
      <c r="SC263" s="4">
        <f>SUMIFS('Aceite Virgen Extra'!SC$6:SC$257,'Aceite Virgen Extra'!$A$6:$A$257,"&gt;="&amp;$A263,'Aceite Virgen Extra'!$B$6:$B$257,"&lt;="&amp;$B263)</f>
        <v>9.48</v>
      </c>
      <c r="SG263" s="69">
        <f>SUMIFS('Aceite Virgen Extra'!SG$6:SG$257,'Aceite Virgen Extra'!$A$6:$A$257,"&gt;="&amp;$A263,'Aceite Virgen Extra'!$B$6:$B$257,"&lt;="&amp;$B263)</f>
        <v>9.7100000000000009</v>
      </c>
      <c r="SH263" s="4">
        <f>SUMIFS('Aceite Virgen Extra'!SH$6:SH$257,'Aceite Virgen Extra'!$A$6:$A$257,"&gt;="&amp;$A263,'Aceite Virgen Extra'!$B$6:$B$257,"&lt;="&amp;$B263)</f>
        <v>12.57</v>
      </c>
      <c r="SI263" s="4">
        <f>SUMIFS('Aceite Virgen Extra'!SI$6:SI$257,'Aceite Virgen Extra'!$A$6:$A$257,"&gt;="&amp;$A263,'Aceite Virgen Extra'!$B$6:$B$257,"&lt;="&amp;$B263)</f>
        <v>8.36</v>
      </c>
      <c r="SJ263" s="4">
        <f>SUMIFS('Aceite Virgen Extra'!SJ$6:SJ$257,'Aceite Virgen Extra'!$A$6:$A$257,"&gt;="&amp;$A263,'Aceite Virgen Extra'!$B$6:$B$257,"&lt;="&amp;$B263)</f>
        <v>9.27</v>
      </c>
      <c r="SN263" s="69">
        <f>SUMIFS('Aceite Virgen Extra'!SN$6:SN$257,'Aceite Virgen Extra'!$A$6:$A$257,"&gt;="&amp;$A263,'Aceite Virgen Extra'!$B$6:$B$257,"&lt;="&amp;$B263)</f>
        <v>6.1</v>
      </c>
      <c r="SO263" s="4">
        <f>SUMIFS('Aceite Virgen Extra'!SO$6:SO$257,'Aceite Virgen Extra'!$A$6:$A$257,"&gt;="&amp;$A263,'Aceite Virgen Extra'!$B$6:$B$257,"&lt;="&amp;$B263)</f>
        <v>10.81</v>
      </c>
      <c r="SP263" s="4">
        <f>SUMIFS('Aceite Virgen Extra'!SP$6:SP$257,'Aceite Virgen Extra'!$A$6:$A$257,"&gt;="&amp;$A263,'Aceite Virgen Extra'!$B$6:$B$257,"&lt;="&amp;$B263)</f>
        <v>2.4</v>
      </c>
      <c r="SQ263" s="4">
        <f>SUMIFS('Aceite Virgen Extra'!SQ$6:SQ$257,'Aceite Virgen Extra'!$A$6:$A$257,"&gt;="&amp;$A263,'Aceite Virgen Extra'!$B$6:$B$257,"&lt;="&amp;$B263)</f>
        <v>9.76</v>
      </c>
      <c r="SU263" s="69">
        <f>SUMIFS('Aceite Virgen Extra'!SU$6:SU$257,'Aceite Virgen Extra'!$A$6:$A$257,"&gt;="&amp;$A263,'Aceite Virgen Extra'!$B$6:$B$257,"&lt;="&amp;$B263)</f>
        <v>6.2200000000000006</v>
      </c>
      <c r="SV263" s="4">
        <f>SUMIFS('Aceite Virgen Extra'!SV$6:SV$257,'Aceite Virgen Extra'!$A$6:$A$257,"&gt;="&amp;$A263,'Aceite Virgen Extra'!$B$6:$B$257,"&lt;="&amp;$B263)</f>
        <v>11.93</v>
      </c>
      <c r="SW263" s="4">
        <f>SUMIFS('Aceite Virgen Extra'!SW$6:SW$257,'Aceite Virgen Extra'!$A$6:$A$257,"&gt;="&amp;$A263,'Aceite Virgen Extra'!$B$6:$B$257,"&lt;="&amp;$B263)</f>
        <v>4.45</v>
      </c>
      <c r="SX263" s="4">
        <f>SUMIFS('Aceite Virgen Extra'!SX$6:SX$257,'Aceite Virgen Extra'!$A$6:$A$257,"&gt;="&amp;$A263,'Aceite Virgen Extra'!$B$6:$B$257,"&lt;="&amp;$B263)</f>
        <v>5.09</v>
      </c>
      <c r="TB263" s="69">
        <f>SUMIFS('Aceite Virgen Extra'!TB$6:TB$257,'Aceite Virgen Extra'!$A$6:$A$257,"&gt;="&amp;$A263,'Aceite Virgen Extra'!$B$6:$B$257,"&lt;="&amp;$B263)</f>
        <v>3.66</v>
      </c>
      <c r="TC263" s="4">
        <f>SUMIFS('Aceite Virgen Extra'!TC$6:TC$257,'Aceite Virgen Extra'!$A$6:$A$257,"&gt;="&amp;$A263,'Aceite Virgen Extra'!$B$6:$B$257,"&lt;="&amp;$B263)</f>
        <v>5.75</v>
      </c>
      <c r="TD263" s="4">
        <f>SUMIFS('Aceite Virgen Extra'!TD$6:TD$257,'Aceite Virgen Extra'!$A$6:$A$257,"&gt;="&amp;$A263,'Aceite Virgen Extra'!$B$6:$B$257,"&lt;="&amp;$B263)</f>
        <v>2.84</v>
      </c>
      <c r="TE263" s="4">
        <f>SUMIFS('Aceite Virgen Extra'!TE$6:TE$257,'Aceite Virgen Extra'!$A$6:$A$257,"&gt;="&amp;$A263,'Aceite Virgen Extra'!$B$6:$B$257,"&lt;="&amp;$B263)</f>
        <v>0</v>
      </c>
      <c r="TI263" s="69">
        <f>SUMIFS('Aceite Virgen Extra'!TI$6:TI$257,'Aceite Virgen Extra'!$A$6:$A$257,"&gt;="&amp;$A263,'Aceite Virgen Extra'!$B$6:$B$257,"&lt;="&amp;$B263)</f>
        <v>1.9500000000000002</v>
      </c>
      <c r="TJ263" s="4">
        <f>SUMIFS('Aceite Virgen Extra'!TJ$6:TJ$257,'Aceite Virgen Extra'!$A$6:$A$257,"&gt;="&amp;$A263,'Aceite Virgen Extra'!$B$6:$B$257,"&lt;="&amp;$B263)</f>
        <v>2.02</v>
      </c>
      <c r="TK263" s="4">
        <f>SUMIFS('Aceite Virgen Extra'!TK$6:TK$257,'Aceite Virgen Extra'!$A$6:$A$257,"&gt;="&amp;$A263,'Aceite Virgen Extra'!$B$6:$B$257,"&lt;="&amp;$B263)</f>
        <v>1.6700000000000004</v>
      </c>
      <c r="TL263" s="4">
        <f>SUMIFS('Aceite Virgen Extra'!TL$6:TL$257,'Aceite Virgen Extra'!$A$6:$A$257,"&gt;="&amp;$A263,'Aceite Virgen Extra'!$B$6:$B$257,"&lt;="&amp;$B263)</f>
        <v>0</v>
      </c>
      <c r="TP263" s="69">
        <f>SUMIFS('Aceite Virgen Extra'!TP$6:TP$257,'Aceite Virgen Extra'!$A$6:$A$257,"&gt;="&amp;$A263,'Aceite Virgen Extra'!$B$6:$B$257,"&lt;="&amp;$B263)</f>
        <v>2.3499999999999996</v>
      </c>
      <c r="TQ263" s="4">
        <f>SUMIFS('Aceite Virgen Extra'!TQ$6:TQ$257,'Aceite Virgen Extra'!$A$6:$A$257,"&gt;="&amp;$A263,'Aceite Virgen Extra'!$B$6:$B$257,"&lt;="&amp;$B263)</f>
        <v>4.32</v>
      </c>
      <c r="TR263" s="4">
        <f>SUMIFS('Aceite Virgen Extra'!TR$6:TR$257,'Aceite Virgen Extra'!$A$6:$A$257,"&gt;="&amp;$A263,'Aceite Virgen Extra'!$B$6:$B$257,"&lt;="&amp;$B263)</f>
        <v>0.84000000000000008</v>
      </c>
      <c r="TS263" s="4">
        <f>SUMIFS('Aceite Virgen Extra'!TS$6:TS$257,'Aceite Virgen Extra'!$A$6:$A$257,"&gt;="&amp;$A263,'Aceite Virgen Extra'!$B$6:$B$257,"&lt;="&amp;$B263)</f>
        <v>0</v>
      </c>
      <c r="TW263" s="69">
        <f>SUMIFS('Aceite Virgen Extra'!TW$6:TW$257,'Aceite Virgen Extra'!$A$6:$A$257,"&gt;="&amp;$A263,'Aceite Virgen Extra'!$B$6:$B$257,"&lt;="&amp;$B263)</f>
        <v>1.1700000000000002</v>
      </c>
      <c r="TX263" s="4">
        <f>SUMIFS('Aceite Virgen Extra'!TX$6:TX$257,'Aceite Virgen Extra'!$A$6:$A$257,"&gt;="&amp;$A263,'Aceite Virgen Extra'!$B$6:$B$257,"&lt;="&amp;$B263)</f>
        <v>0.97</v>
      </c>
      <c r="TY263" s="4">
        <f>SUMIFS('Aceite Virgen Extra'!TY$6:TY$257,'Aceite Virgen Extra'!$A$6:$A$257,"&gt;="&amp;$A263,'Aceite Virgen Extra'!$B$6:$B$257,"&lt;="&amp;$B263)</f>
        <v>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3.24</v>
      </c>
      <c r="UF263" s="4">
        <f>SUMIFS('Aceite Virgen Extra'!UF$6:UF$257,'Aceite Virgen Extra'!$A$6:$A$257,"&gt;="&amp;$A263,'Aceite Virgen Extra'!$B$6:$B$257,"&lt;="&amp;$B263)</f>
        <v>0.85</v>
      </c>
      <c r="UG263" s="4">
        <f>SUMIFS('Aceite Virgen Extra'!UG$6:UG$257,'Aceite Virgen Extra'!$A$6:$A$257,"&gt;="&amp;$A263,'Aceite Virgen Extra'!$B$6:$B$257,"&lt;="&amp;$B263)</f>
        <v>0</v>
      </c>
      <c r="UK263" s="69">
        <f>SUMIFS('Aceite Virgen Extra'!UK$6:UK$257,'Aceite Virgen Extra'!$A$6:$A$257,"&gt;="&amp;$A263,'Aceite Virgen Extra'!$B$6:$B$257,"&lt;="&amp;$B263)</f>
        <v>0.67</v>
      </c>
      <c r="UL263" s="4">
        <f>SUMIFS('Aceite Virgen Extra'!UL$6:UL$257,'Aceite Virgen Extra'!$A$6:$A$257,"&gt;="&amp;$A263,'Aceite Virgen Extra'!$B$6:$B$257,"&lt;="&amp;$B263)</f>
        <v>0.27</v>
      </c>
      <c r="UM263" s="4">
        <f>SUMIFS('Aceite Virgen Extra'!UM$6:UM$257,'Aceite Virgen Extra'!$A$6:$A$257,"&gt;="&amp;$A263,'Aceite Virgen Extra'!$B$6:$B$257,"&lt;="&amp;$B263)</f>
        <v>0.67</v>
      </c>
      <c r="UN263" s="4">
        <f>SUMIFS('Aceite Virgen Extra'!UN$6:UN$257,'Aceite Virgen Extra'!$A$6:$A$257,"&gt;="&amp;$A263,'Aceite Virgen Extra'!$B$6:$B$257,"&lt;="&amp;$B263)</f>
        <v>0</v>
      </c>
      <c r="UR263" s="69">
        <f>SUMIFS('Aceite Virgen Extra'!UR$6:UR$257,'Aceite Virgen Extra'!$A$6:$A$257,"&gt;="&amp;$A263,'Aceite Virgen Extra'!$B$6:$B$257,"&lt;="&amp;$B263)</f>
        <v>0.31</v>
      </c>
      <c r="US263" s="4">
        <f>SUMIFS('Aceite Virgen Extra'!US$6:US$257,'Aceite Virgen Extra'!$A$6:$A$257,"&gt;="&amp;$A263,'Aceite Virgen Extra'!$B$6:$B$257,"&lt;="&amp;$B263)</f>
        <v>0.22</v>
      </c>
      <c r="UT263" s="4">
        <f>SUMIFS('Aceite Virgen Extra'!UT$6:UT$257,'Aceite Virgen Extra'!$A$6:$A$257,"&gt;="&amp;$A263,'Aceite Virgen Extra'!$B$6:$B$257,"&lt;="&amp;$B263)</f>
        <v>0.21000000000000002</v>
      </c>
      <c r="UU263" s="4">
        <f>SUMIFS('Aceite Virgen Extra'!UU$6:UU$257,'Aceite Virgen Extra'!$A$6:$A$257,"&gt;="&amp;$A263,'Aceite Virgen Extra'!$B$6:$B$257,"&lt;="&amp;$B263)</f>
        <v>0</v>
      </c>
      <c r="UY263" s="69">
        <f>SUMIFS('Aceite Virgen Extra'!UY$6:UY$257,'Aceite Virgen Extra'!$A$6:$A$257,"&gt;="&amp;$A263,'Aceite Virgen Extra'!$B$6:$B$257,"&lt;="&amp;$B263)</f>
        <v>0.6</v>
      </c>
      <c r="UZ263" s="4">
        <f>SUMIFS('Aceite Virgen Extra'!UZ$6:UZ$257,'Aceite Virgen Extra'!$A$6:$A$257,"&gt;="&amp;$A263,'Aceite Virgen Extra'!$B$6:$B$257,"&lt;="&amp;$B263)</f>
        <v>1.1499999999999999</v>
      </c>
      <c r="VA263" s="4">
        <f>SUMIFS('Aceite Virgen Extra'!VA$6:VA$257,'Aceite Virgen Extra'!$A$6:$A$257,"&gt;="&amp;$A263,'Aceite Virgen Extra'!$B$6:$B$257,"&lt;="&amp;$B263)</f>
        <v>0.2</v>
      </c>
      <c r="VB263" s="4">
        <f>SUMIFS('Aceite Virgen Extra'!VB$6:VB$257,'Aceite Virgen Extra'!$A$6:$A$257,"&gt;="&amp;$A263,'Aceite Virgen Extra'!$B$6:$B$257,"&lt;="&amp;$B263)</f>
        <v>0</v>
      </c>
      <c r="VF263" s="69">
        <f>SUMIFS('Aceite Virgen Extra'!VF$6:VF$257,'Aceite Virgen Extra'!$A$6:$A$257,"&gt;="&amp;$A263,'Aceite Virgen Extra'!$B$6:$B$257,"&lt;="&amp;$B263)</f>
        <v>1.1099999999999999</v>
      </c>
      <c r="VG263" s="4">
        <f>SUMIFS('Aceite Virgen Extra'!VG$6:VG$257,'Aceite Virgen Extra'!$A$6:$A$257,"&gt;="&amp;$A263,'Aceite Virgen Extra'!$B$6:$B$257,"&lt;="&amp;$B263)</f>
        <v>0.69</v>
      </c>
      <c r="VH263" s="4">
        <f>SUMIFS('Aceite Virgen Extra'!VH$6:VH$257,'Aceite Virgen Extra'!$A$6:$A$257,"&gt;="&amp;$A263,'Aceite Virgen Extra'!$B$6:$B$257,"&lt;="&amp;$B263)</f>
        <v>1.19</v>
      </c>
      <c r="VI263" s="4">
        <f>SUMIFS('Aceite Virgen Extra'!VI$6:VI$257,'Aceite Virgen Extra'!$A$6:$A$257,"&gt;="&amp;$A263,'Aceite Virgen Extra'!$B$6:$B$257,"&lt;="&amp;$B263)</f>
        <v>0</v>
      </c>
      <c r="VM263" s="69">
        <f>SUMIFS('Aceite Virgen Extra'!VM$6:VM$257,'Aceite Virgen Extra'!$A$6:$A$257,"&gt;="&amp;$A263,'Aceite Virgen Extra'!$B$6:$B$257,"&lt;="&amp;$B263)</f>
        <v>0.87999999999999989</v>
      </c>
      <c r="VN263" s="4">
        <f>SUMIFS('Aceite Virgen Extra'!VN$6:VN$257,'Aceite Virgen Extra'!$A$6:$A$257,"&gt;="&amp;$A263,'Aceite Virgen Extra'!$B$6:$B$257,"&lt;="&amp;$B263)</f>
        <v>1.25</v>
      </c>
      <c r="VO263" s="4">
        <f>SUMIFS('Aceite Virgen Extra'!VO$6:VO$257,'Aceite Virgen Extra'!$A$6:$A$257,"&gt;="&amp;$A263,'Aceite Virgen Extra'!$B$6:$B$257,"&lt;="&amp;$B263)</f>
        <v>0.70000000000000007</v>
      </c>
      <c r="VP263" s="4">
        <f>SUMIFS('Aceite Virgen Extra'!VP$6:VP$257,'Aceite Virgen Extra'!$A$6:$A$257,"&gt;="&amp;$A263,'Aceite Virgen Extra'!$B$6:$B$257,"&lt;="&amp;$B263)</f>
        <v>0</v>
      </c>
      <c r="VT263" s="69">
        <f>SUMIFS('Aceite Virgen Extra'!VT$6:VT$257,'Aceite Virgen Extra'!$A$6:$A$257,"&gt;="&amp;$A263,'Aceite Virgen Extra'!$B$6:$B$257,"&lt;="&amp;$B263)</f>
        <v>0.26</v>
      </c>
      <c r="VU263" s="4">
        <f>SUMIFS('Aceite Virgen Extra'!VU$6:VU$257,'Aceite Virgen Extra'!$A$6:$A$257,"&gt;="&amp;$A263,'Aceite Virgen Extra'!$B$6:$B$257,"&lt;="&amp;$B263)</f>
        <v>0</v>
      </c>
      <c r="VV263" s="4">
        <f>SUMIFS('Aceite Virgen Extra'!VV$6:VV$257,'Aceite Virgen Extra'!$A$6:$A$257,"&gt;="&amp;$A263,'Aceite Virgen Extra'!$B$6:$B$257,"&lt;="&amp;$B263)</f>
        <v>0.26</v>
      </c>
      <c r="VW263" s="4">
        <f>SUMIFS('Aceite Virgen Extra'!VW$6:VW$257,'Aceite Virgen Extra'!$A$6:$A$257,"&gt;="&amp;$A263,'Aceite Virgen Extra'!$B$6:$B$257,"&lt;="&amp;$B263)</f>
        <v>0</v>
      </c>
      <c r="WA263" s="69">
        <f>SUMIFS('Aceite Virgen Extra'!WA$6:WA$257,'Aceite Virgen Extra'!$A$6:$A$257,"&gt;="&amp;$A263,'Aceite Virgen Extra'!$B$6:$B$257,"&lt;="&amp;$B263)</f>
        <v>1.3</v>
      </c>
      <c r="WB263" s="4">
        <f>SUMIFS('Aceite Virgen Extra'!WB$6:WB$257,'Aceite Virgen Extra'!$A$6:$A$257,"&gt;="&amp;$A263,'Aceite Virgen Extra'!$B$6:$B$257,"&lt;="&amp;$B263)</f>
        <v>2.2999999999999998</v>
      </c>
      <c r="WC263" s="4">
        <f>SUMIFS('Aceite Virgen Extra'!WC$6:WC$257,'Aceite Virgen Extra'!$A$6:$A$257,"&gt;="&amp;$A263,'Aceite Virgen Extra'!$B$6:$B$257,"&lt;="&amp;$B263)</f>
        <v>0.75</v>
      </c>
      <c r="WD263" s="4">
        <f>SUMIFS('Aceite Virgen Extra'!WD$6:WD$257,'Aceite Virgen Extra'!$A$6:$A$257,"&gt;="&amp;$A263,'Aceite Virgen Extra'!$B$6:$B$257,"&lt;="&amp;$B263)</f>
        <v>0</v>
      </c>
      <c r="WH263" s="69">
        <f>SUMIFS('Aceite Virgen Extra'!WH$6:WH$257,'Aceite Virgen Extra'!$A$6:$A$257,"&gt;="&amp;$A263,'Aceite Virgen Extra'!$B$6:$B$257,"&lt;="&amp;$B263)</f>
        <v>0.05</v>
      </c>
      <c r="WI263" s="4">
        <f>SUMIFS('Aceite Virgen Extra'!WI$6:WI$257,'Aceite Virgen Extra'!$A$6:$A$257,"&gt;="&amp;$A263,'Aceite Virgen Extra'!$B$6:$B$257,"&lt;="&amp;$B263)</f>
        <v>0</v>
      </c>
      <c r="WJ263" s="4">
        <f>SUMIFS('Aceite Virgen Extra'!WJ$6:WJ$257,'Aceite Virgen Extra'!$A$6:$A$257,"&gt;="&amp;$A263,'Aceite Virgen Extra'!$B$6:$B$257,"&lt;="&amp;$B263)</f>
        <v>0.08</v>
      </c>
      <c r="WK263" s="4">
        <f>SUMIFS('Aceite Virgen Extra'!WK$6:WK$257,'Aceite Virgen Extra'!$A$6:$A$257,"&gt;="&amp;$A263,'Aceite Virgen Extra'!$B$6:$B$257,"&lt;="&amp;$B263)</f>
        <v>0</v>
      </c>
      <c r="WO263" s="69">
        <f>SUMIFS('Aceite Virgen Extra'!WO$6:WO$257,'Aceite Virgen Extra'!$A$6:$A$257,"&gt;="&amp;$A263,'Aceite Virgen Extra'!$B$6:$B$257,"&lt;="&amp;$B263)</f>
        <v>0.48999999999999994</v>
      </c>
      <c r="WP263" s="4">
        <f>SUMIFS('Aceite Virgen Extra'!WP$6:WP$257,'Aceite Virgen Extra'!$A$6:$A$257,"&gt;="&amp;$A263,'Aceite Virgen Extra'!$B$6:$B$257,"&lt;="&amp;$B263)</f>
        <v>0.26</v>
      </c>
      <c r="WQ263" s="4">
        <f>SUMIFS('Aceite Virgen Extra'!WQ$6:WQ$257,'Aceite Virgen Extra'!$A$6:$A$257,"&gt;="&amp;$A263,'Aceite Virgen Extra'!$B$6:$B$257,"&lt;="&amp;$B263)</f>
        <v>0.35</v>
      </c>
      <c r="WR263" s="4">
        <f>SUMIFS('Aceite Virgen Extra'!WR$6:WR$257,'Aceite Virgen Extra'!$A$6:$A$257,"&gt;="&amp;$A263,'Aceite Virgen Extra'!$B$6:$B$257,"&lt;="&amp;$B263)</f>
        <v>0</v>
      </c>
      <c r="WV263" s="69">
        <f>SUMIFS('Aceite Virgen Extra'!WV$6:WV$257,'Aceite Virgen Extra'!$A$6:$A$257,"&gt;="&amp;$A263,'Aceite Virgen Extra'!$B$6:$B$257,"&lt;="&amp;$B263)</f>
        <v>0.67</v>
      </c>
      <c r="WW263" s="4">
        <f>SUMIFS('Aceite Virgen Extra'!WW$6:WW$257,'Aceite Virgen Extra'!$A$6:$A$257,"&gt;="&amp;$A263,'Aceite Virgen Extra'!$B$6:$B$257,"&lt;="&amp;$B263)</f>
        <v>1.88</v>
      </c>
      <c r="WX263" s="4">
        <f>SUMIFS('Aceite Virgen Extra'!WX$6:WX$257,'Aceite Virgen Extra'!$A$6:$A$257,"&gt;="&amp;$A263,'Aceite Virgen Extra'!$B$6:$B$257,"&lt;="&amp;$B263)</f>
        <v>0.1</v>
      </c>
      <c r="WY263" s="4">
        <f>SUMIFS('Aceite Virgen Extra'!WY$6:WY$257,'Aceite Virgen Extra'!$A$6:$A$257,"&gt;="&amp;$A263,'Aceite Virgen Extra'!$B$6:$B$257,"&lt;="&amp;$B263)</f>
        <v>0.6</v>
      </c>
      <c r="XC263" s="69">
        <f>SUMIFS('Aceite Virgen Extra'!XC$6:XC$257,'Aceite Virgen Extra'!$A$6:$A$257,"&gt;="&amp;$A263,'Aceite Virgen Extra'!$B$6:$B$257,"&lt;="&amp;$B263)</f>
        <v>0.88000000000000012</v>
      </c>
      <c r="XD263" s="4">
        <f>SUMIFS('Aceite Virgen Extra'!XD$6:XD$257,'Aceite Virgen Extra'!$A$6:$A$257,"&gt;="&amp;$A263,'Aceite Virgen Extra'!$B$6:$B$257,"&lt;="&amp;$B263)</f>
        <v>1.46</v>
      </c>
      <c r="XE263" s="4">
        <f>SUMIFS('Aceite Virgen Extra'!XE$6:XE$257,'Aceite Virgen Extra'!$A$6:$A$257,"&gt;="&amp;$A263,'Aceite Virgen Extra'!$B$6:$B$257,"&lt;="&amp;$B263)</f>
        <v>0.69000000000000006</v>
      </c>
      <c r="XF263" s="4">
        <f>SUMIFS('Aceite Virgen Extra'!XF$6:XF$257,'Aceite Virgen Extra'!$A$6:$A$257,"&gt;="&amp;$A263,'Aceite Virgen Extra'!$B$6:$B$257,"&lt;="&amp;$B263)</f>
        <v>0</v>
      </c>
      <c r="XJ263" s="69">
        <f>SUMIFS('Aceite Virgen Extra'!XJ$6:XJ$257,'Aceite Virgen Extra'!$A$6:$A$257,"&gt;="&amp;$A263,'Aceite Virgen Extra'!$B$6:$B$257,"&lt;="&amp;$B263)</f>
        <v>1.3</v>
      </c>
      <c r="XK263" s="4">
        <f>SUMIFS('Aceite Virgen Extra'!XK$6:XK$257,'Aceite Virgen Extra'!$A$6:$A$257,"&gt;="&amp;$A263,'Aceite Virgen Extra'!$B$6:$B$257,"&lt;="&amp;$B263)</f>
        <v>2.42</v>
      </c>
      <c r="XL263" s="4">
        <f>SUMIFS('Aceite Virgen Extra'!XL$6:XL$257,'Aceite Virgen Extra'!$A$6:$A$257,"&gt;="&amp;$A263,'Aceite Virgen Extra'!$B$6:$B$257,"&lt;="&amp;$B263)</f>
        <v>0.37</v>
      </c>
      <c r="XM263" s="4">
        <f>SUMIFS('Aceite Virgen Extra'!XM$6:XM$257,'Aceite Virgen Extra'!$A$6:$A$257,"&gt;="&amp;$A263,'Aceite Virgen Extra'!$B$6:$B$257,"&lt;="&amp;$B263)</f>
        <v>0.25</v>
      </c>
      <c r="XQ263" s="69">
        <f>SUMIFS('Aceite Virgen Extra'!XQ$6:XQ$257,'Aceite Virgen Extra'!$A$6:$A$257,"&gt;="&amp;$A263,'Aceite Virgen Extra'!$B$6:$B$257,"&lt;="&amp;$B263)</f>
        <v>4.04</v>
      </c>
      <c r="XR263" s="4">
        <f>SUMIFS('Aceite Virgen Extra'!XR$6:XR$257,'Aceite Virgen Extra'!$A$6:$A$257,"&gt;="&amp;$A263,'Aceite Virgen Extra'!$B$6:$B$257,"&lt;="&amp;$B263)</f>
        <v>3.99</v>
      </c>
      <c r="XS263" s="4">
        <f>SUMIFS('Aceite Virgen Extra'!XS$6:XS$257,'Aceite Virgen Extra'!$A$6:$A$257,"&gt;="&amp;$A263,'Aceite Virgen Extra'!$B$6:$B$257,"&lt;="&amp;$B263)</f>
        <v>4.0600000000000005</v>
      </c>
      <c r="XT263" s="4">
        <f>SUMIFS('Aceite Virgen Extra'!XT$6:XT$257,'Aceite Virgen Extra'!$A$6:$A$257,"&gt;="&amp;$A263,'Aceite Virgen Extra'!$B$6:$B$257,"&lt;="&amp;$B263)</f>
        <v>1.17</v>
      </c>
    </row>
    <row r="264" spans="1:644" x14ac:dyDescent="0.25">
      <c r="A264" s="9">
        <f>'TAM Aceite Virgen Extra'!B12</f>
        <v>5.8</v>
      </c>
      <c r="B264" s="9">
        <f>'TAM Aceite Virgen Extra'!C12</f>
        <v>6.1</v>
      </c>
      <c r="C264" s="9"/>
      <c r="D264" s="4">
        <f>SUMIFS('Aceite Virgen Extra'!D$6:D$257,'Aceite Virgen Extra'!$A$6:$A$257,"&gt;="&amp;$A264,'Aceite Virgen Extra'!$B$6:$B$257,"&lt;="&amp;$B264)</f>
        <v>5.55</v>
      </c>
      <c r="E264" s="4">
        <f>SUMIFS('Aceite Virgen Extra'!E$6:E$257,'Aceite Virgen Extra'!$A$6:$A$257,"&gt;="&amp;$A264,'Aceite Virgen Extra'!$B$6:$B$257,"&lt;="&amp;$B264)</f>
        <v>11.17</v>
      </c>
      <c r="F264" s="4">
        <f>SUMIFS('Aceite Virgen Extra'!F$6:F$257,'Aceite Virgen Extra'!$A$6:$A$257,"&gt;="&amp;$A264,'Aceite Virgen Extra'!$B$6:$B$257,"&lt;="&amp;$B264)</f>
        <v>0.92</v>
      </c>
      <c r="G264" s="4">
        <f>SUMIFS('Aceite Virgen Extra'!G$6:G$257,'Aceite Virgen Extra'!$A$6:$A$257,"&gt;="&amp;$A264,'Aceite Virgen Extra'!$B$6:$B$257,"&lt;="&amp;$B264)</f>
        <v>8.75</v>
      </c>
      <c r="H264" s="9"/>
      <c r="I264" s="9"/>
      <c r="J264" s="9"/>
      <c r="K264" s="4">
        <f>SUMIFS('Aceite Virgen Extra'!K$6:K$257,'Aceite Virgen Extra'!$A$6:$A$257,"&gt;="&amp;$A264,'Aceite Virgen Extra'!$B$6:$B$257,"&lt;="&amp;$B264)</f>
        <v>4.45</v>
      </c>
      <c r="L264" s="4">
        <f>SUMIFS('Aceite Virgen Extra'!L$6:L$257,'Aceite Virgen Extra'!$A$6:$A$257,"&gt;="&amp;$A264,'Aceite Virgen Extra'!$B$6:$B$257,"&lt;="&amp;$B264)</f>
        <v>6.45</v>
      </c>
      <c r="M264" s="4">
        <f>SUMIFS('Aceite Virgen Extra'!M$6:M$257,'Aceite Virgen Extra'!$A$6:$A$257,"&gt;="&amp;$A264,'Aceite Virgen Extra'!$B$6:$B$257,"&lt;="&amp;$B264)</f>
        <v>2.9699999999999998</v>
      </c>
      <c r="N264" s="4">
        <f>SUMIFS('Aceite Virgen Extra'!N$6:N$257,'Aceite Virgen Extra'!$A$6:$A$257,"&gt;="&amp;$A264,'Aceite Virgen Extra'!$B$6:$B$257,"&lt;="&amp;$B264)</f>
        <v>5.48</v>
      </c>
      <c r="O264" s="9"/>
      <c r="P264" s="9"/>
      <c r="Q264" s="9"/>
      <c r="R264" s="4">
        <f>SUMIFS('Aceite Virgen Extra'!R$6:R$257,'Aceite Virgen Extra'!$A$6:$A$257,"&gt;="&amp;$A264,'Aceite Virgen Extra'!$B$6:$B$257,"&lt;="&amp;$B264)</f>
        <v>5.82</v>
      </c>
      <c r="S264" s="4">
        <f>SUMIFS('Aceite Virgen Extra'!S$6:S$257,'Aceite Virgen Extra'!$A$6:$A$257,"&gt;="&amp;$A264,'Aceite Virgen Extra'!$B$6:$B$257,"&lt;="&amp;$B264)</f>
        <v>14.260000000000002</v>
      </c>
      <c r="T264" s="4">
        <f>SUMIFS('Aceite Virgen Extra'!T$6:T$257,'Aceite Virgen Extra'!$A$6:$A$257,"&gt;="&amp;$A264,'Aceite Virgen Extra'!$B$6:$B$257,"&lt;="&amp;$B264)</f>
        <v>3.6999999999999997</v>
      </c>
      <c r="U264" s="4">
        <f>SUMIFS('Aceite Virgen Extra'!U$6:U$257,'Aceite Virgen Extra'!$A$6:$A$257,"&gt;="&amp;$A264,'Aceite Virgen Extra'!$B$6:$B$257,"&lt;="&amp;$B264)</f>
        <v>1.86</v>
      </c>
      <c r="V264" s="9"/>
      <c r="W264" s="9"/>
      <c r="X264" s="9"/>
      <c r="Y264" s="4">
        <f>SUMIFS('Aceite Virgen Extra'!Y$6:Y$257,'Aceite Virgen Extra'!$A$6:$A$257,"&gt;="&amp;$A264,'Aceite Virgen Extra'!$B$6:$B$257,"&lt;="&amp;$B264)</f>
        <v>7.7499999999999991</v>
      </c>
      <c r="Z264" s="4">
        <f>SUMIFS('Aceite Virgen Extra'!Z$6:Z$257,'Aceite Virgen Extra'!$A$6:$A$257,"&gt;="&amp;$A264,'Aceite Virgen Extra'!$B$6:$B$257,"&lt;="&amp;$B264)</f>
        <v>13.33</v>
      </c>
      <c r="AA264" s="4">
        <f>SUMIFS('Aceite Virgen Extra'!AA$6:AA$257,'Aceite Virgen Extra'!$A$6:$A$257,"&gt;="&amp;$A264,'Aceite Virgen Extra'!$B$6:$B$257,"&lt;="&amp;$B264)</f>
        <v>5.0600000000000005</v>
      </c>
      <c r="AB264" s="4">
        <f>SUMIFS('Aceite Virgen Extra'!AB$6:AB$257,'Aceite Virgen Extra'!$A$6:$A$257,"&gt;="&amp;$A264,'Aceite Virgen Extra'!$B$6:$B$257,"&lt;="&amp;$B264)</f>
        <v>9.73</v>
      </c>
      <c r="AC264" s="9"/>
      <c r="AD264" s="9"/>
      <c r="AE264" s="9"/>
      <c r="AF264" s="4">
        <f>SUMIFS('Aceite Virgen Extra'!AF$6:AF$257,'Aceite Virgen Extra'!$A$6:$A$257,"&gt;="&amp;$A264,'Aceite Virgen Extra'!$B$6:$B$257,"&lt;="&amp;$B264)</f>
        <v>8.27</v>
      </c>
      <c r="AG264" s="4">
        <f>SUMIFS('Aceite Virgen Extra'!AG$6:AG$257,'Aceite Virgen Extra'!$A$6:$A$257,"&gt;="&amp;$A264,'Aceite Virgen Extra'!$B$6:$B$257,"&lt;="&amp;$B264)</f>
        <v>24.8</v>
      </c>
      <c r="AH264" s="4">
        <f>SUMIFS('Aceite Virgen Extra'!AH$6:AH$257,'Aceite Virgen Extra'!$A$6:$A$257,"&gt;="&amp;$A264,'Aceite Virgen Extra'!$B$6:$B$257,"&lt;="&amp;$B264)</f>
        <v>2.5</v>
      </c>
      <c r="AI264" s="4">
        <f>SUMIFS('Aceite Virgen Extra'!AI$6:AI$257,'Aceite Virgen Extra'!$A$6:$A$257,"&gt;="&amp;$A264,'Aceite Virgen Extra'!$B$6:$B$257,"&lt;="&amp;$B264)</f>
        <v>5.66</v>
      </c>
      <c r="AJ264" s="9"/>
      <c r="AK264" s="9"/>
      <c r="AL264" s="9"/>
      <c r="AM264" s="4">
        <f>SUMIFS('Aceite Virgen Extra'!AM$6:AM$257,'Aceite Virgen Extra'!$A$6:$A$257,"&gt;="&amp;$A264,'Aceite Virgen Extra'!$B$6:$B$257,"&lt;="&amp;$B264)</f>
        <v>7.120000000000001</v>
      </c>
      <c r="AN264" s="4">
        <f>SUMIFS('Aceite Virgen Extra'!AN$6:AN$257,'Aceite Virgen Extra'!$A$6:$A$257,"&gt;="&amp;$A264,'Aceite Virgen Extra'!$B$6:$B$257,"&lt;="&amp;$B264)</f>
        <v>11.23</v>
      </c>
      <c r="AO264" s="4">
        <f>SUMIFS('Aceite Virgen Extra'!AO$6:AO$257,'Aceite Virgen Extra'!$A$6:$A$257,"&gt;="&amp;$A264,'Aceite Virgen Extra'!$B$6:$B$257,"&lt;="&amp;$B264)</f>
        <v>2.83</v>
      </c>
      <c r="AP264" s="4">
        <f>SUMIFS('Aceite Virgen Extra'!AP$6:AP$257,'Aceite Virgen Extra'!$A$6:$A$257,"&gt;="&amp;$A264,'Aceite Virgen Extra'!$B$6:$B$257,"&lt;="&amp;$B264)</f>
        <v>14</v>
      </c>
      <c r="AQ264" s="9"/>
      <c r="AR264" s="9"/>
      <c r="AT264" s="4">
        <f>SUMIFS('Aceite Virgen Extra'!AT$6:AT$257,'Aceite Virgen Extra'!$A$6:$A$257,"&gt;="&amp;$A264,'Aceite Virgen Extra'!$B$6:$B$257,"&lt;="&amp;$B264)</f>
        <v>8.52</v>
      </c>
      <c r="AU264" s="4">
        <f>SUMIFS('Aceite Virgen Extra'!AU$6:AU$257,'Aceite Virgen Extra'!$A$6:$A$257,"&gt;="&amp;$A264,'Aceite Virgen Extra'!$B$6:$B$257,"&lt;="&amp;$B264)</f>
        <v>10.610000000000001</v>
      </c>
      <c r="AV264" s="4">
        <f>SUMIFS('Aceite Virgen Extra'!AV$6:AV$257,'Aceite Virgen Extra'!$A$6:$A$257,"&gt;="&amp;$A264,'Aceite Virgen Extra'!$B$6:$B$257,"&lt;="&amp;$B264)</f>
        <v>7.3900000000000006</v>
      </c>
      <c r="AW264" s="4">
        <f>SUMIFS('Aceite Virgen Extra'!AW$6:AW$257,'Aceite Virgen Extra'!$A$6:$A$257,"&gt;="&amp;$A264,'Aceite Virgen Extra'!$B$6:$B$257,"&lt;="&amp;$B264)</f>
        <v>9.08</v>
      </c>
      <c r="BA264" s="4">
        <f>SUMIFS('Aceite Virgen Extra'!BA$6:BA$257,'Aceite Virgen Extra'!$A$6:$A$257,"&gt;="&amp;A264,'Aceite Virgen Extra'!$B$6:$B$257,"&lt;="&amp;B264)</f>
        <v>8.1</v>
      </c>
      <c r="BB264" s="4">
        <f>SUMIFS('Aceite Virgen Extra'!BB$6:BB$257,'Aceite Virgen Extra'!$A$6:$A$257,"&gt;="&amp;$A264,'Aceite Virgen Extra'!$B$6:$B$257,"&lt;="&amp;$B264)</f>
        <v>13.790000000000001</v>
      </c>
      <c r="BC264" s="4">
        <f>SUMIFS('Aceite Virgen Extra'!BC$6:BC$257,'Aceite Virgen Extra'!$A$6:$A$257,"&gt;="&amp;$A264,'Aceite Virgen Extra'!$B$6:$B$257,"&lt;="&amp;$B264)</f>
        <v>5.870000000000001</v>
      </c>
      <c r="BD264" s="4">
        <f>SUMIFS('Aceite Virgen Extra'!BD$6:BD$257,'Aceite Virgen Extra'!$A$6:$A$257,"&gt;="&amp;$A264,'Aceite Virgen Extra'!$B$6:$B$257,"&lt;="&amp;$B264)</f>
        <v>5.32</v>
      </c>
      <c r="BH264" s="4">
        <f>SUMIFS('Aceite Virgen Extra'!BH$6:BH$257,'Aceite Virgen Extra'!$A$6:$A$257,"&gt;="&amp;$A264,'Aceite Virgen Extra'!$B$6:$B$257,"&lt;="&amp;$B264)</f>
        <v>4.18</v>
      </c>
      <c r="BI264" s="4">
        <f>SUMIFS('Aceite Virgen Extra'!BI$6:BI$257,'Aceite Virgen Extra'!$A$6:$A$257,"&gt;="&amp;$A264,'Aceite Virgen Extra'!$B$6:$B$257,"&lt;="&amp;$B264)</f>
        <v>2.7</v>
      </c>
      <c r="BJ264" s="4">
        <f>SUMIFS('Aceite Virgen Extra'!BJ$6:BJ$257,'Aceite Virgen Extra'!$A$6:$A$257,"&gt;="&amp;$A264,'Aceite Virgen Extra'!$B$6:$B$257,"&lt;="&amp;$B264)</f>
        <v>3.59</v>
      </c>
      <c r="BK264" s="4">
        <f>SUMIFS('Aceite Virgen Extra'!BK$6:BK$257,'Aceite Virgen Extra'!$A$6:$A$257,"&gt;="&amp;$A264,'Aceite Virgen Extra'!$B$6:$B$257,"&lt;="&amp;$B264)</f>
        <v>8.9400000000000013</v>
      </c>
      <c r="BO264" s="4">
        <f>SUMIFS('Aceite Virgen Extra'!BO$6:BO$257,'Aceite Virgen Extra'!$A$6:$A$257,"&gt;="&amp;$A264,'Aceite Virgen Extra'!$B$6:$B$257,"&lt;="&amp;$B264)</f>
        <v>9.0399999999999991</v>
      </c>
      <c r="BP264" s="4">
        <f>SUMIFS('Aceite Virgen Extra'!BP$6:BP$257,'Aceite Virgen Extra'!$A$6:$A$257,"&gt;="&amp;$A264,'Aceite Virgen Extra'!$B$6:$B$257,"&lt;="&amp;$B264)</f>
        <v>15.19</v>
      </c>
      <c r="BQ264" s="4">
        <f>SUMIFS('Aceite Virgen Extra'!BQ$6:BQ$257,'Aceite Virgen Extra'!$A$6:$A$257,"&gt;="&amp;$A264,'Aceite Virgen Extra'!$B$6:$B$257,"&lt;="&amp;$B264)</f>
        <v>4.5999999999999996</v>
      </c>
      <c r="BR264" s="4">
        <f>SUMIFS('Aceite Virgen Extra'!BR$6:BR$257,'Aceite Virgen Extra'!$A$6:$A$257,"&gt;="&amp;$A264,'Aceite Virgen Extra'!$B$6:$B$257,"&lt;="&amp;$B264)</f>
        <v>12.54</v>
      </c>
      <c r="BV264" s="4">
        <f>SUMIFS('Aceite Virgen Extra'!BV$6:BV$257,'Aceite Virgen Extra'!$A$6:$A$257,"&gt;="&amp;$A264,'Aceite Virgen Extra'!$B$6:$B$257,"&lt;="&amp;$B264)</f>
        <v>9.11</v>
      </c>
      <c r="BW264" s="4">
        <f>SUMIFS('Aceite Virgen Extra'!BW$6:BW$257,'Aceite Virgen Extra'!$A$6:$A$257,"&gt;="&amp;$A264,'Aceite Virgen Extra'!$B$6:$B$257,"&lt;="&amp;$B264)</f>
        <v>17.54</v>
      </c>
      <c r="BX264" s="4">
        <f>SUMIFS('Aceite Virgen Extra'!BX$6:BX$257,'Aceite Virgen Extra'!$A$6:$A$257,"&gt;="&amp;$A264,'Aceite Virgen Extra'!$B$6:$B$257,"&lt;="&amp;$B264)</f>
        <v>5.9999999999999991</v>
      </c>
      <c r="BY264" s="4">
        <f>SUMIFS('Aceite Virgen Extra'!BY$6:BY$257,'Aceite Virgen Extra'!$A$6:$A$257,"&gt;="&amp;$A264,'Aceite Virgen Extra'!$B$6:$B$257,"&lt;="&amp;$B264)</f>
        <v>7.55</v>
      </c>
      <c r="CC264" s="4">
        <f>SUMIFS('Aceite Virgen Extra'!CC$6:CC$257,'Aceite Virgen Extra'!$A$6:$A$257,"&gt;="&amp;$A264,'Aceite Virgen Extra'!$B$6:$B$257,"&lt;="&amp;$B264)</f>
        <v>10.840000000000002</v>
      </c>
      <c r="CD264" s="4">
        <f>SUMIFS('Aceite Virgen Extra'!CD$6:CD$257,'Aceite Virgen Extra'!$A$6:$A$257,"&gt;="&amp;$A264,'Aceite Virgen Extra'!$B$6:$B$257,"&lt;="&amp;$B264)</f>
        <v>21.060000000000002</v>
      </c>
      <c r="CE264" s="4">
        <f>SUMIFS('Aceite Virgen Extra'!CE$6:CE$257,'Aceite Virgen Extra'!$A$6:$A$257,"&gt;="&amp;$A264,'Aceite Virgen Extra'!$B$6:$B$257,"&lt;="&amp;$B264)</f>
        <v>6.75</v>
      </c>
      <c r="CF264" s="4">
        <f>SUMIFS('Aceite Virgen Extra'!CF$6:CF$257,'Aceite Virgen Extra'!$A$6:$A$257,"&gt;="&amp;$A264,'Aceite Virgen Extra'!$B$6:$B$257,"&lt;="&amp;$B264)</f>
        <v>7.1</v>
      </c>
      <c r="CJ264" s="4">
        <f>SUMIFS('Aceite Virgen Extra'!CJ$6:CJ$257,'Aceite Virgen Extra'!$A$6:$A$257,"&gt;="&amp;$A264,'Aceite Virgen Extra'!$B$6:$B$257,"&lt;="&amp;$B264)</f>
        <v>14.06</v>
      </c>
      <c r="CK264" s="4">
        <f>SUMIFS('Aceite Virgen Extra'!CK$6:CK$257,'Aceite Virgen Extra'!$A$6:$A$257,"&gt;="&amp;$A264,'Aceite Virgen Extra'!$B$6:$B$257,"&lt;="&amp;$B264)</f>
        <v>27.25</v>
      </c>
      <c r="CL264" s="4">
        <f>SUMIFS('Aceite Virgen Extra'!CL$6:CL$257,'Aceite Virgen Extra'!$A$6:$A$257,"&gt;="&amp;$A264,'Aceite Virgen Extra'!$B$6:$B$257,"&lt;="&amp;$B264)</f>
        <v>8.0400000000000009</v>
      </c>
      <c r="CM264" s="4">
        <f>SUMIFS('Aceite Virgen Extra'!CM$6:CM$257,'Aceite Virgen Extra'!$A$6:$A$257,"&gt;="&amp;$A264,'Aceite Virgen Extra'!$B$6:$B$257,"&lt;="&amp;$B264)</f>
        <v>11.77</v>
      </c>
      <c r="CQ264" s="4">
        <f>SUMIFS('Aceite Virgen Extra'!CQ$6:CQ$257,'Aceite Virgen Extra'!$A$6:$A$257,"&gt;="&amp;$A264,'Aceite Virgen Extra'!$B$6:$B$257,"&lt;="&amp;$B264)</f>
        <v>11.19</v>
      </c>
      <c r="CR264" s="4">
        <f>SUMIFS('Aceite Virgen Extra'!CR$6:CR$257,'Aceite Virgen Extra'!$A$6:$A$257,"&gt;="&amp;$A264,'Aceite Virgen Extra'!$B$6:$B$257,"&lt;="&amp;$B264)</f>
        <v>23.060000000000002</v>
      </c>
      <c r="CS264" s="4">
        <f>SUMIFS('Aceite Virgen Extra'!CS$6:CS$257,'Aceite Virgen Extra'!$A$6:$A$257,"&gt;="&amp;$A264,'Aceite Virgen Extra'!$B$6:$B$257,"&lt;="&amp;$B264)</f>
        <v>5.12</v>
      </c>
      <c r="CT264" s="4">
        <f>SUMIFS('Aceite Virgen Extra'!CT$6:CT$257,'Aceite Virgen Extra'!$A$6:$A$257,"&gt;="&amp;$A264,'Aceite Virgen Extra'!$B$6:$B$257,"&lt;="&amp;$B264)</f>
        <v>9.7800000000000011</v>
      </c>
      <c r="CX264" s="4">
        <f>SUMIFS('Aceite Virgen Extra'!CX$6:CX$257,'Aceite Virgen Extra'!$A$6:$A$257,"&gt;="&amp;$A264,'Aceite Virgen Extra'!$B$6:$B$257,"&lt;="&amp;$B264)</f>
        <v>7.55</v>
      </c>
      <c r="CY264" s="4">
        <f>SUMIFS('Aceite Virgen Extra'!CY$6:CY$257,'Aceite Virgen Extra'!$A$6:$A$257,"&gt;="&amp;$A264,'Aceite Virgen Extra'!$B$6:$B$257,"&lt;="&amp;$B264)</f>
        <v>18.559999999999999</v>
      </c>
      <c r="CZ264" s="4">
        <f>SUMIFS('Aceite Virgen Extra'!CZ$6:CZ$257,'Aceite Virgen Extra'!$A$6:$A$257,"&gt;="&amp;$A264,'Aceite Virgen Extra'!$B$6:$B$257,"&lt;="&amp;$B264)</f>
        <v>2.76</v>
      </c>
      <c r="DA264" s="4">
        <f>SUMIFS('Aceite Virgen Extra'!DA$6:DA$257,'Aceite Virgen Extra'!$A$6:$A$257,"&gt;="&amp;$A264,'Aceite Virgen Extra'!$B$6:$B$257,"&lt;="&amp;$B264)</f>
        <v>8.2100000000000009</v>
      </c>
      <c r="DE264" s="4">
        <f>SUMIFS('Aceite Virgen Extra'!DE$6:DE$257,'Aceite Virgen Extra'!$A$6:$A$257,"&gt;="&amp;$A264,'Aceite Virgen Extra'!$B$6:$B$257,"&lt;="&amp;$B264)</f>
        <v>5.96</v>
      </c>
      <c r="DF264" s="4">
        <f>SUMIFS('Aceite Virgen Extra'!DF$6:DF$257,'Aceite Virgen Extra'!$A$6:$A$257,"&gt;="&amp;$A264,'Aceite Virgen Extra'!$B$6:$B$257,"&lt;="&amp;$B264)</f>
        <v>11.89</v>
      </c>
      <c r="DG264" s="4">
        <f>SUMIFS('Aceite Virgen Extra'!DG$6:DG$257,'Aceite Virgen Extra'!$A$6:$A$257,"&gt;="&amp;$A264,'Aceite Virgen Extra'!$B$6:$B$257,"&lt;="&amp;$B264)</f>
        <v>2.1399999999999997</v>
      </c>
      <c r="DH264" s="4">
        <f>SUMIFS('Aceite Virgen Extra'!DH$6:DH$257,'Aceite Virgen Extra'!$A$6:$A$257,"&gt;="&amp;$A264,'Aceite Virgen Extra'!$B$6:$B$257,"&lt;="&amp;$B264)</f>
        <v>9.91</v>
      </c>
      <c r="DL264" s="4">
        <f>SUMIFS('Aceite Virgen Extra'!DL$6:DL$257,'Aceite Virgen Extra'!$A$6:$A$257,"&gt;="&amp;$A264,'Aceite Virgen Extra'!$B$6:$B$257,"&lt;="&amp;$B264)</f>
        <v>6.2200000000000006</v>
      </c>
      <c r="DM264" s="4">
        <f>SUMIFS('Aceite Virgen Extra'!DM$6:DM$257,'Aceite Virgen Extra'!$A$6:$A$257,"&gt;="&amp;$A264,'Aceite Virgen Extra'!$B$6:$B$257,"&lt;="&amp;$B264)</f>
        <v>9.6100000000000012</v>
      </c>
      <c r="DN264" s="4">
        <f>SUMIFS('Aceite Virgen Extra'!DN$6:DN$257,'Aceite Virgen Extra'!$A$6:$A$257,"&gt;="&amp;$A264,'Aceite Virgen Extra'!$B$6:$B$257,"&lt;="&amp;$B264)</f>
        <v>2.99</v>
      </c>
      <c r="DO264" s="4">
        <f>SUMIFS('Aceite Virgen Extra'!DO$6:DO$257,'Aceite Virgen Extra'!$A$6:$A$257,"&gt;="&amp;$A264,'Aceite Virgen Extra'!$B$6:$B$257,"&lt;="&amp;$B264)</f>
        <v>12.62</v>
      </c>
      <c r="DS264" s="4">
        <f>SUMIFS('Aceite Virgen Extra'!DS$6:DS$257,'Aceite Virgen Extra'!$A$6:$A$257,"&gt;="&amp;$A264,'Aceite Virgen Extra'!$B$6:$B$257,"&lt;="&amp;$B264)</f>
        <v>7.080000000000001</v>
      </c>
      <c r="DT264" s="4">
        <f>SUMIFS('Aceite Virgen Extra'!DT$6:DT$257,'Aceite Virgen Extra'!$A$6:$A$257,"&gt;="&amp;$A264,'Aceite Virgen Extra'!$B$6:$B$257,"&lt;="&amp;$B264)</f>
        <v>9.61</v>
      </c>
      <c r="DU264" s="4">
        <f>SUMIFS('Aceite Virgen Extra'!DU$6:DU$257,'Aceite Virgen Extra'!$A$6:$A$257,"&gt;="&amp;$A264,'Aceite Virgen Extra'!$B$6:$B$257,"&lt;="&amp;$B264)</f>
        <v>3.1799999999999997</v>
      </c>
      <c r="DV264" s="4">
        <f>SUMIFS('Aceite Virgen Extra'!DV$6:DV$257,'Aceite Virgen Extra'!$A$6:$A$257,"&gt;="&amp;$A264,'Aceite Virgen Extra'!$B$6:$B$257,"&lt;="&amp;$B264)</f>
        <v>15.38</v>
      </c>
      <c r="DZ264" s="4">
        <f>SUMIFS('Aceite Virgen Extra'!DZ$6:DZ$257,'Aceite Virgen Extra'!$A$6:$A$257,"&gt;="&amp;$A264,'Aceite Virgen Extra'!$B$6:$B$257,"&lt;="&amp;$B264)</f>
        <v>2.36</v>
      </c>
      <c r="EA264" s="4">
        <f>SUMIFS('Aceite Virgen Extra'!EA$6:EA$257,'Aceite Virgen Extra'!$A$6:$A$257,"&gt;="&amp;$A264,'Aceite Virgen Extra'!$B$6:$B$257,"&lt;="&amp;$B264)</f>
        <v>1.99</v>
      </c>
      <c r="EB264" s="4">
        <f>SUMIFS('Aceite Virgen Extra'!EB$6:EB$257,'Aceite Virgen Extra'!$A$6:$A$257,"&gt;="&amp;$A264,'Aceite Virgen Extra'!$B$6:$B$257,"&lt;="&amp;$B264)</f>
        <v>1.08</v>
      </c>
      <c r="EC264" s="4">
        <f>SUMIFS('Aceite Virgen Extra'!EC$6:EC$257,'Aceite Virgen Extra'!$A$6:$A$257,"&gt;="&amp;$A264,'Aceite Virgen Extra'!$B$6:$B$257,"&lt;="&amp;$B264)</f>
        <v>7.1000000000000005</v>
      </c>
      <c r="EG264" s="4">
        <f>SUMIFS('Aceite Virgen Extra'!EG$6:EG$257,'Aceite Virgen Extra'!$A$6:$A$257,"&gt;="&amp;$A264,'Aceite Virgen Extra'!$B$6:$B$257,"&lt;="&amp;$B264)</f>
        <v>2.86</v>
      </c>
      <c r="EH264" s="4">
        <f>SUMIFS('Aceite Virgen Extra'!EH$6:EH$257,'Aceite Virgen Extra'!$A$6:$A$257,"&gt;="&amp;$A264,'Aceite Virgen Extra'!$B$6:$B$257,"&lt;="&amp;$B264)</f>
        <v>0.91999999999999993</v>
      </c>
      <c r="EI264" s="4">
        <f>SUMIFS('Aceite Virgen Extra'!EI$6:EI$257,'Aceite Virgen Extra'!$A$6:$A$257,"&gt;="&amp;$A264,'Aceite Virgen Extra'!$B$6:$B$257,"&lt;="&amp;$B264)</f>
        <v>4.16</v>
      </c>
      <c r="EJ264" s="4">
        <f>SUMIFS('Aceite Virgen Extra'!EJ$6:EJ$257,'Aceite Virgen Extra'!$A$6:$A$257,"&gt;="&amp;$A264,'Aceite Virgen Extra'!$B$6:$B$257,"&lt;="&amp;$B264)</f>
        <v>3.17</v>
      </c>
      <c r="EN264" s="4">
        <f>SUMIFS('Aceite Virgen Extra'!EN$6:EN$257,'Aceite Virgen Extra'!$A$6:$A$257,"&gt;="&amp;$A264,'Aceite Virgen Extra'!$B$6:$B$257,"&lt;="&amp;$B264)</f>
        <v>2.69</v>
      </c>
      <c r="EO264" s="4">
        <f>SUMIFS('Aceite Virgen Extra'!EO$6:EO$257,'Aceite Virgen Extra'!$A$6:$A$257,"&gt;="&amp;$A264,'Aceite Virgen Extra'!$B$6:$B$257,"&lt;="&amp;$B264)</f>
        <v>0.17</v>
      </c>
      <c r="EP264" s="4">
        <f>SUMIFS('Aceite Virgen Extra'!EP$6:EP$257,'Aceite Virgen Extra'!$A$6:$A$257,"&gt;="&amp;$A264,'Aceite Virgen Extra'!$B$6:$B$257,"&lt;="&amp;$B264)</f>
        <v>3.28</v>
      </c>
      <c r="EQ264" s="4">
        <f>SUMIFS('Aceite Virgen Extra'!EQ$6:EQ$257,'Aceite Virgen Extra'!$A$6:$A$257,"&gt;="&amp;$A264,'Aceite Virgen Extra'!$B$6:$B$257,"&lt;="&amp;$B264)</f>
        <v>6.86</v>
      </c>
      <c r="EU264" s="4">
        <f>SUMIFS('Aceite Virgen Extra'!EU$6:EU$257,'Aceite Virgen Extra'!$A$6:$A$257,"&gt;="&amp;$A264,'Aceite Virgen Extra'!$B$6:$B$257,"&lt;="&amp;$B264)</f>
        <v>2.2600000000000002</v>
      </c>
      <c r="EV264" s="4">
        <f>SUMIFS('Aceite Virgen Extra'!EV$6:EV$257,'Aceite Virgen Extra'!$A$6:$A$257,"&gt;="&amp;$A264,'Aceite Virgen Extra'!$B$6:$B$257,"&lt;="&amp;$B264)</f>
        <v>3.5</v>
      </c>
      <c r="EW264" s="4">
        <f>SUMIFS('Aceite Virgen Extra'!EW$6:EW$257,'Aceite Virgen Extra'!$A$6:$A$257,"&gt;="&amp;$A264,'Aceite Virgen Extra'!$B$6:$B$257,"&lt;="&amp;$B264)</f>
        <v>0.69000000000000006</v>
      </c>
      <c r="EX264" s="4">
        <f>SUMIFS('Aceite Virgen Extra'!EX$6:EX$257,'Aceite Virgen Extra'!$A$6:$A$257,"&gt;="&amp;$A264,'Aceite Virgen Extra'!$B$6:$B$257,"&lt;="&amp;$B264)</f>
        <v>6.26</v>
      </c>
      <c r="FB264" s="4">
        <f>SUMIFS('Aceite Virgen Extra'!FB$6:FB$257,'Aceite Virgen Extra'!$A$6:$A$257,"&gt;="&amp;$A264,'Aceite Virgen Extra'!$B$6:$B$257,"&lt;="&amp;$B264)</f>
        <v>2.87</v>
      </c>
      <c r="FC264" s="4">
        <f>SUMIFS('Aceite Virgen Extra'!FC$6:FC$257,'Aceite Virgen Extra'!$A$6:$A$257,"&gt;="&amp;$A264,'Aceite Virgen Extra'!$B$6:$B$257,"&lt;="&amp;$B264)</f>
        <v>3.42</v>
      </c>
      <c r="FD264" s="4">
        <f>SUMIFS('Aceite Virgen Extra'!FD$6:FD$257,'Aceite Virgen Extra'!$A$6:$A$257,"&gt;="&amp;$A264,'Aceite Virgen Extra'!$B$6:$B$257,"&lt;="&amp;$B264)</f>
        <v>0.76999999999999991</v>
      </c>
      <c r="FE264" s="4">
        <f>SUMIFS('Aceite Virgen Extra'!FE$6:FE$257,'Aceite Virgen Extra'!$A$6:$A$257,"&gt;="&amp;$A264,'Aceite Virgen Extra'!$B$6:$B$257,"&lt;="&amp;$B264)</f>
        <v>9.52</v>
      </c>
      <c r="FI264" s="4">
        <f>SUMIFS('Aceite Virgen Extra'!FI$6:FI$257,'Aceite Virgen Extra'!$A$6:$A$257,"&gt;="&amp;$A264,'Aceite Virgen Extra'!$B$6:$B$257,"&lt;="&amp;$B264)</f>
        <v>3.3899999999999997</v>
      </c>
      <c r="FJ264" s="4">
        <f>SUMIFS('Aceite Virgen Extra'!FJ$6:FJ$257,'Aceite Virgen Extra'!$A$6:$A$257,"&gt;="&amp;$A264,'Aceite Virgen Extra'!$B$6:$B$257,"&lt;="&amp;$B264)</f>
        <v>3.12</v>
      </c>
      <c r="FK264" s="4">
        <f>SUMIFS('Aceite Virgen Extra'!FK$6:FK$257,'Aceite Virgen Extra'!$A$6:$A$257,"&gt;="&amp;$A264,'Aceite Virgen Extra'!$B$6:$B$257,"&lt;="&amp;$B264)</f>
        <v>2.61</v>
      </c>
      <c r="FL264" s="4">
        <f>SUMIFS('Aceite Virgen Extra'!FL$6:FL$257,'Aceite Virgen Extra'!$A$6:$A$257,"&gt;="&amp;$A264,'Aceite Virgen Extra'!$B$6:$B$257,"&lt;="&amp;$B264)</f>
        <v>9.02</v>
      </c>
      <c r="FP264" s="4">
        <f>SUMIFS('Aceite Virgen Extra'!FP$6:FP$257,'Aceite Virgen Extra'!$A$6:$A$257,"&gt;="&amp;$A264,'Aceite Virgen Extra'!$B$6:$B$257,"&lt;="&amp;$B264)</f>
        <v>1.9999999999999998</v>
      </c>
      <c r="FQ264" s="4">
        <f>SUMIFS('Aceite Virgen Extra'!FQ$6:FQ$257,'Aceite Virgen Extra'!$A$6:$A$257,"&gt;="&amp;$A264,'Aceite Virgen Extra'!$B$6:$B$257,"&lt;="&amp;$B264)</f>
        <v>0.42000000000000004</v>
      </c>
      <c r="FR264" s="4">
        <f>SUMIFS('Aceite Virgen Extra'!FR$6:FR$257,'Aceite Virgen Extra'!$A$6:$A$257,"&gt;="&amp;$A264,'Aceite Virgen Extra'!$B$6:$B$257,"&lt;="&amp;$B264)</f>
        <v>0.74</v>
      </c>
      <c r="FS264" s="4">
        <f>SUMIFS('Aceite Virgen Extra'!FS$6:FS$257,'Aceite Virgen Extra'!$A$6:$A$257,"&gt;="&amp;$A264,'Aceite Virgen Extra'!$B$6:$B$257,"&lt;="&amp;$B264)</f>
        <v>7.1099999999999994</v>
      </c>
      <c r="FW264" s="4">
        <f>SUMIFS('Aceite Virgen Extra'!FW$6:FW$257,'Aceite Virgen Extra'!$A$6:$A$257,"&gt;="&amp;$A264,'Aceite Virgen Extra'!$B$6:$B$257,"&lt;="&amp;$B264)</f>
        <v>0.93</v>
      </c>
      <c r="FX264" s="4">
        <f>SUMIFS('Aceite Virgen Extra'!FX$6:FX$257,'Aceite Virgen Extra'!$A$6:$A$257,"&gt;="&amp;$A264,'Aceite Virgen Extra'!$B$6:$B$257,"&lt;="&amp;$B264)</f>
        <v>0.65</v>
      </c>
      <c r="FY264" s="4">
        <f>SUMIFS('Aceite Virgen Extra'!FY$6:FY$257,'Aceite Virgen Extra'!$A$6:$A$257,"&gt;="&amp;$A264,'Aceite Virgen Extra'!$B$6:$B$257,"&lt;="&amp;$B264)</f>
        <v>0.66999999999999993</v>
      </c>
      <c r="FZ264" s="4">
        <f>SUMIFS('Aceite Virgen Extra'!FZ$6:FZ$257,'Aceite Virgen Extra'!$A$6:$A$257,"&gt;="&amp;$A264,'Aceite Virgen Extra'!$B$6:$B$257,"&lt;="&amp;$B264)</f>
        <v>2.9</v>
      </c>
      <c r="GD264" s="4">
        <f>SUMIFS('Aceite Virgen Extra'!GD$6:GD$257,'Aceite Virgen Extra'!$A$6:$A$257,"&gt;="&amp;$A264,'Aceite Virgen Extra'!$B$6:$B$257,"&lt;="&amp;$B264)</f>
        <v>1.01</v>
      </c>
      <c r="GE264" s="4">
        <f>SUMIFS('Aceite Virgen Extra'!GE$6:GE$257,'Aceite Virgen Extra'!$A$6:$A$257,"&gt;="&amp;$A264,'Aceite Virgen Extra'!$B$6:$B$257,"&lt;="&amp;$B264)</f>
        <v>1.2000000000000002</v>
      </c>
      <c r="GF264" s="4">
        <f>SUMIFS('Aceite Virgen Extra'!GF$6:GF$257,'Aceite Virgen Extra'!$A$6:$A$257,"&gt;="&amp;$A264,'Aceite Virgen Extra'!$B$6:$B$257,"&lt;="&amp;$B264)</f>
        <v>0.66</v>
      </c>
      <c r="GG264" s="4">
        <f>SUMIFS('Aceite Virgen Extra'!GG$6:GG$257,'Aceite Virgen Extra'!$A$6:$A$257,"&gt;="&amp;$A264,'Aceite Virgen Extra'!$B$6:$B$257,"&lt;="&amp;$B264)</f>
        <v>1.83</v>
      </c>
      <c r="GK264" s="4">
        <f>SUMIFS('Aceite Virgen Extra'!GK$6:GK$257,'Aceite Virgen Extra'!$A$6:$A$257,"&gt;="&amp;$A264,'Aceite Virgen Extra'!$B$6:$B$257,"&lt;="&amp;$B264)</f>
        <v>1.31</v>
      </c>
      <c r="GL264" s="4">
        <f>SUMIFS('Aceite Virgen Extra'!GL$6:GL$257,'Aceite Virgen Extra'!$A$6:$A$257,"&gt;="&amp;$A264,'Aceite Virgen Extra'!$B$6:$B$257,"&lt;="&amp;$B264)</f>
        <v>0.82000000000000006</v>
      </c>
      <c r="GM264" s="4">
        <f>SUMIFS('Aceite Virgen Extra'!GM$6:GM$257,'Aceite Virgen Extra'!$A$6:$A$257,"&gt;="&amp;$A264,'Aceite Virgen Extra'!$B$6:$B$257,"&lt;="&amp;$B264)</f>
        <v>1.1599999999999999</v>
      </c>
      <c r="GN264" s="4">
        <f>SUMIFS('Aceite Virgen Extra'!GN$6:GN$257,'Aceite Virgen Extra'!$A$6:$A$257,"&gt;="&amp;$A264,'Aceite Virgen Extra'!$B$6:$B$257,"&lt;="&amp;$B264)</f>
        <v>1.8</v>
      </c>
      <c r="GR264" s="4">
        <f>SUMIFS('Aceite Virgen Extra'!GR$6:GR$257,'Aceite Virgen Extra'!$A$6:$A$257,"&gt;="&amp;$A264,'Aceite Virgen Extra'!$B$6:$B$257,"&lt;="&amp;$B264)</f>
        <v>1.6400000000000001</v>
      </c>
      <c r="GS264" s="4">
        <f>SUMIFS('Aceite Virgen Extra'!GS$6:GS$257,'Aceite Virgen Extra'!$A$6:$A$257,"&gt;="&amp;$A264,'Aceite Virgen Extra'!$B$6:$B$257,"&lt;="&amp;$B264)</f>
        <v>0.66999999999999993</v>
      </c>
      <c r="GT264" s="4">
        <f>SUMIFS('Aceite Virgen Extra'!GT$6:GT$257,'Aceite Virgen Extra'!$A$6:$A$257,"&gt;="&amp;$A264,'Aceite Virgen Extra'!$B$6:$B$257,"&lt;="&amp;$B264)</f>
        <v>1.1499999999999999</v>
      </c>
      <c r="GU264" s="4">
        <f>SUMIFS('Aceite Virgen Extra'!GU$6:GU$257,'Aceite Virgen Extra'!$A$6:$A$257,"&gt;="&amp;$A264,'Aceite Virgen Extra'!$B$6:$B$257,"&lt;="&amp;$B264)</f>
        <v>5.34</v>
      </c>
      <c r="GY264" s="4">
        <f>SUMIFS('Aceite Virgen Extra'!GY$6:GY$257,'Aceite Virgen Extra'!$A$6:$A$257,"&gt;="&amp;$A264,'Aceite Virgen Extra'!$B$6:$B$257,"&lt;="&amp;$B264)</f>
        <v>1.45</v>
      </c>
      <c r="GZ264" s="4">
        <f>SUMIFS('Aceite Virgen Extra'!GZ$6:GZ$257,'Aceite Virgen Extra'!$A$6:$A$257,"&gt;="&amp;$A264,'Aceite Virgen Extra'!$B$6:$B$257,"&lt;="&amp;$B264)</f>
        <v>1.2799999999999998</v>
      </c>
      <c r="HA264" s="4">
        <f>SUMIFS('Aceite Virgen Extra'!HA$6:HA$257,'Aceite Virgen Extra'!$A$6:$A$257,"&gt;="&amp;$A264,'Aceite Virgen Extra'!$B$6:$B$257,"&lt;="&amp;$B264)</f>
        <v>1.5499999999999998</v>
      </c>
      <c r="HB264" s="4">
        <f>SUMIFS('Aceite Virgen Extra'!HB$6:HB$257,'Aceite Virgen Extra'!$A$6:$A$257,"&gt;="&amp;$A264,'Aceite Virgen Extra'!$B$6:$B$257,"&lt;="&amp;$B264)</f>
        <v>1.08</v>
      </c>
      <c r="HF264" s="4">
        <f>SUMIFS('Aceite Virgen Extra'!HF$6:HF$257,'Aceite Virgen Extra'!$A$6:$A$257,"&gt;="&amp;$A264,'Aceite Virgen Extra'!$B$6:$B$257,"&lt;="&amp;$B264)</f>
        <v>1.7</v>
      </c>
      <c r="HG264" s="4">
        <f>SUMIFS('Aceite Virgen Extra'!HG$6:HG$257,'Aceite Virgen Extra'!$A$6:$A$257,"&gt;="&amp;$A264,'Aceite Virgen Extra'!$B$6:$B$257,"&lt;="&amp;$B264)</f>
        <v>2.77</v>
      </c>
      <c r="HH264" s="4">
        <f>SUMIFS('Aceite Virgen Extra'!HH$6:HH$257,'Aceite Virgen Extra'!$A$6:$A$257,"&gt;="&amp;$A264,'Aceite Virgen Extra'!$B$6:$B$257,"&lt;="&amp;$B264)</f>
        <v>1.25</v>
      </c>
      <c r="HI264" s="4">
        <f>SUMIFS('Aceite Virgen Extra'!HI$6:HI$257,'Aceite Virgen Extra'!$A$6:$A$257,"&gt;="&amp;$A264,'Aceite Virgen Extra'!$B$6:$B$257,"&lt;="&amp;$B264)</f>
        <v>1.74</v>
      </c>
      <c r="HM264" s="4">
        <f>SUMIFS('Aceite Virgen Extra'!HM$6:HM$257,'Aceite Virgen Extra'!$A$6:$A$257,"&gt;="&amp;$A264,'Aceite Virgen Extra'!$B$6:$B$257,"&lt;="&amp;$B264)</f>
        <v>1.85</v>
      </c>
      <c r="HN264" s="4">
        <f>SUMIFS('Aceite Virgen Extra'!HN$6:HN$257,'Aceite Virgen Extra'!$A$6:$A$257,"&gt;="&amp;$A264,'Aceite Virgen Extra'!$B$6:$B$257,"&lt;="&amp;$B264)</f>
        <v>1.3599999999999999</v>
      </c>
      <c r="HO264" s="4">
        <f>SUMIFS('Aceite Virgen Extra'!HO$6:HO$257,'Aceite Virgen Extra'!$A$6:$A$257,"&gt;="&amp;$A264,'Aceite Virgen Extra'!$B$6:$B$257,"&lt;="&amp;$B264)</f>
        <v>1.06</v>
      </c>
      <c r="HP264" s="4">
        <f>SUMIFS('Aceite Virgen Extra'!HP$6:HP$257,'Aceite Virgen Extra'!$A$6:$A$257,"&gt;="&amp;$A264,'Aceite Virgen Extra'!$B$6:$B$257,"&lt;="&amp;$B264)</f>
        <v>6.6100000000000012</v>
      </c>
      <c r="HT264" s="4">
        <f>SUMIFS('Aceite Virgen Extra'!HT$6:HT$257,'Aceite Virgen Extra'!$A$6:$A$257,"&gt;="&amp;$A264,'Aceite Virgen Extra'!$B$6:$B$257,"&lt;="&amp;$B264)</f>
        <v>2.4700000000000002</v>
      </c>
      <c r="HU264" s="4">
        <f>SUMIFS('Aceite Virgen Extra'!HU$6:HU$257,'Aceite Virgen Extra'!$A$6:$A$257,"&gt;="&amp;$A264,'Aceite Virgen Extra'!$B$6:$B$257,"&lt;="&amp;$B264)</f>
        <v>2.8499999999999996</v>
      </c>
      <c r="HV264" s="4">
        <f>SUMIFS('Aceite Virgen Extra'!HV$6:HV$257,'Aceite Virgen Extra'!$A$6:$A$257,"&gt;="&amp;$A264,'Aceite Virgen Extra'!$B$6:$B$257,"&lt;="&amp;$B264)</f>
        <v>0.88000000000000012</v>
      </c>
      <c r="HW264" s="4">
        <f>SUMIFS('Aceite Virgen Extra'!HW$6:HW$257,'Aceite Virgen Extra'!$A$6:$A$257,"&gt;="&amp;$A264,'Aceite Virgen Extra'!$B$6:$B$257,"&lt;="&amp;$B264)</f>
        <v>8.66</v>
      </c>
      <c r="HZ264"/>
      <c r="IA264" s="4">
        <f>SUMIFS('Aceite Virgen Extra'!IA$6:IA$257,'Aceite Virgen Extra'!$A$6:$A$257,"&gt;="&amp;$A264,'Aceite Virgen Extra'!$B$6:$B$257,"&lt;="&amp;$B264)</f>
        <v>1.8</v>
      </c>
      <c r="IB264" s="4">
        <f>SUMIFS('Aceite Virgen Extra'!IB$6:IB$257,'Aceite Virgen Extra'!$A$6:$A$257,"&gt;="&amp;$A264,'Aceite Virgen Extra'!$B$6:$B$257,"&lt;="&amp;$B264)</f>
        <v>1.67</v>
      </c>
      <c r="IC264" s="4">
        <f>SUMIFS('Aceite Virgen Extra'!IC$6:IC$257,'Aceite Virgen Extra'!$A$6:$A$257,"&gt;="&amp;$A264,'Aceite Virgen Extra'!$B$6:$B$257,"&lt;="&amp;$B264)</f>
        <v>1.6400000000000001</v>
      </c>
      <c r="ID264" s="4">
        <f>SUMIFS('Aceite Virgen Extra'!ID$6:ID$257,'Aceite Virgen Extra'!$A$6:$A$257,"&gt;="&amp;$A264,'Aceite Virgen Extra'!$B$6:$B$257,"&lt;="&amp;$B264)</f>
        <v>1.69</v>
      </c>
      <c r="IH264" s="4">
        <f>SUMIFS('Aceite Virgen Extra'!IH$6:IH$257,'Aceite Virgen Extra'!$A$6:$A$257,"&gt;="&amp;$A264,'Aceite Virgen Extra'!$B$6:$B$257,"&lt;="&amp;$B264)</f>
        <v>1.1399999999999999</v>
      </c>
      <c r="II264" s="4">
        <f>SUMIFS('Aceite Virgen Extra'!II$6:II$257,'Aceite Virgen Extra'!$A$6:$A$257,"&gt;="&amp;$A264,'Aceite Virgen Extra'!$B$6:$B$257,"&lt;="&amp;$B264)</f>
        <v>0.62000000000000011</v>
      </c>
      <c r="IJ264" s="4">
        <f>SUMIFS('Aceite Virgen Extra'!IJ$6:IJ$257,'Aceite Virgen Extra'!$A$6:$A$257,"&gt;="&amp;$A264,'Aceite Virgen Extra'!$B$6:$B$257,"&lt;="&amp;$B264)</f>
        <v>0.74</v>
      </c>
      <c r="IK264" s="4">
        <f>SUMIFS('Aceite Virgen Extra'!IK$6:IK$257,'Aceite Virgen Extra'!$A$6:$A$257,"&gt;="&amp;$A264,'Aceite Virgen Extra'!$B$6:$B$257,"&lt;="&amp;$B264)</f>
        <v>3.6</v>
      </c>
      <c r="IO264" s="4">
        <f>SUMIFS('Aceite Virgen Extra'!IO$6:IO$257,'Aceite Virgen Extra'!$A$6:$A$257,"&gt;="&amp;$A264,'Aceite Virgen Extra'!$B$6:$B$257,"&lt;="&amp;$B264)</f>
        <v>1.2600000000000002</v>
      </c>
      <c r="IP264" s="4">
        <f>SUMIFS('Aceite Virgen Extra'!IP$6:IP$257,'Aceite Virgen Extra'!$A$6:$A$257,"&gt;="&amp;$A264,'Aceite Virgen Extra'!$B$6:$B$257,"&lt;="&amp;$B264)</f>
        <v>2.08</v>
      </c>
      <c r="IQ264" s="4">
        <f>SUMIFS('Aceite Virgen Extra'!IQ$6:IQ$257,'Aceite Virgen Extra'!$A$6:$A$257,"&gt;="&amp;$A264,'Aceite Virgen Extra'!$B$6:$B$257,"&lt;="&amp;$B264)</f>
        <v>0.5</v>
      </c>
      <c r="IR264" s="4">
        <f>SUMIFS('Aceite Virgen Extra'!IR$6:IR$257,'Aceite Virgen Extra'!$A$6:$A$257,"&gt;="&amp;$A264,'Aceite Virgen Extra'!$B$6:$B$257,"&lt;="&amp;$B264)</f>
        <v>2.0299999999999998</v>
      </c>
      <c r="IV264" s="4">
        <f>SUMIFS('Aceite Virgen Extra'!IV$6:IV$257,'Aceite Virgen Extra'!$A$6:$A$257,"&gt;="&amp;$A264,'Aceite Virgen Extra'!$B$6:$B$257,"&lt;="&amp;$B264)</f>
        <v>0.99</v>
      </c>
      <c r="IW264" s="4">
        <f>SUMIFS('Aceite Virgen Extra'!IW$6:IW$257,'Aceite Virgen Extra'!$A$6:$A$257,"&gt;="&amp;$A264,'Aceite Virgen Extra'!$B$6:$B$257,"&lt;="&amp;$B264)</f>
        <v>1.37</v>
      </c>
      <c r="IX264" s="4">
        <f>SUMIFS('Aceite Virgen Extra'!IX$6:IX$257,'Aceite Virgen Extra'!$A$6:$A$257,"&gt;="&amp;$A264,'Aceite Virgen Extra'!$B$6:$B$257,"&lt;="&amp;$B264)</f>
        <v>0.7</v>
      </c>
      <c r="IY264" s="4">
        <f>SUMIFS('Aceite Virgen Extra'!IY$6:IY$257,'Aceite Virgen Extra'!$A$6:$A$257,"&gt;="&amp;$A264,'Aceite Virgen Extra'!$B$6:$B$257,"&lt;="&amp;$B264)</f>
        <v>0.45</v>
      </c>
      <c r="JB264"/>
      <c r="JC264" s="4">
        <f>SUMIFS('Aceite Virgen Extra'!JC$6:JC$257,'Aceite Virgen Extra'!$A$6:$A$257,"&gt;="&amp;$A264,'Aceite Virgen Extra'!$B$6:$B$257,"&lt;="&amp;$B264)</f>
        <v>1.3699999999999999</v>
      </c>
      <c r="JD264" s="4">
        <f>SUMIFS('Aceite Virgen Extra'!JD$6:JD$257,'Aceite Virgen Extra'!$A$6:$A$257,"&gt;="&amp;$A264,'Aceite Virgen Extra'!$B$6:$B$257,"&lt;="&amp;$B264)</f>
        <v>1.1500000000000001</v>
      </c>
      <c r="JE264" s="4">
        <f>SUMIFS('Aceite Virgen Extra'!JE$6:JE$257,'Aceite Virgen Extra'!$A$6:$A$257,"&gt;="&amp;$A264,'Aceite Virgen Extra'!$B$6:$B$257,"&lt;="&amp;$B264)</f>
        <v>1.2999999999999998</v>
      </c>
      <c r="JF264" s="4">
        <f>SUMIFS('Aceite Virgen Extra'!JF$6:JF$257,'Aceite Virgen Extra'!$A$6:$A$257,"&gt;="&amp;$A264,'Aceite Virgen Extra'!$B$6:$B$257,"&lt;="&amp;$B264)</f>
        <v>1.66</v>
      </c>
      <c r="JJ264" s="4">
        <f>SUMIFS('Aceite Virgen Extra'!JJ$6:JJ$257,'Aceite Virgen Extra'!$A$6:$A$257,"&gt;="&amp;$A264,'Aceite Virgen Extra'!$B$6:$B$257,"&lt;="&amp;$B264)</f>
        <v>1.8900000000000001</v>
      </c>
      <c r="JK264" s="4">
        <f>SUMIFS('Aceite Virgen Extra'!JK$6:JK$257,'Aceite Virgen Extra'!$A$6:$A$257,"&gt;="&amp;$A264,'Aceite Virgen Extra'!$B$6:$B$257,"&lt;="&amp;$B264)</f>
        <v>1.3</v>
      </c>
      <c r="JL264" s="4">
        <f>SUMIFS('Aceite Virgen Extra'!JL$6:JL$257,'Aceite Virgen Extra'!$A$6:$A$257,"&gt;="&amp;$A264,'Aceite Virgen Extra'!$B$6:$B$257,"&lt;="&amp;$B264)</f>
        <v>1.27</v>
      </c>
      <c r="JM264" s="4">
        <f>SUMIFS('Aceite Virgen Extra'!JM$6:JM$257,'Aceite Virgen Extra'!$A$6:$A$257,"&gt;="&amp;$A264,'Aceite Virgen Extra'!$B$6:$B$257,"&lt;="&amp;$B264)</f>
        <v>5.9</v>
      </c>
      <c r="JQ264" s="4">
        <f>SUMIFS('Aceite Virgen Extra'!JQ$6:JQ$257,'Aceite Virgen Extra'!$A$6:$A$257,"&gt;="&amp;$A264,'Aceite Virgen Extra'!$B$6:$B$257,"&lt;="&amp;$B264)</f>
        <v>2.19</v>
      </c>
      <c r="JR264" s="4">
        <f>SUMIFS('Aceite Virgen Extra'!JR$6:JR$257,'Aceite Virgen Extra'!$A$6:$A$257,"&gt;="&amp;$A264,'Aceite Virgen Extra'!$B$6:$B$257,"&lt;="&amp;$B264)</f>
        <v>1.5000000000000002</v>
      </c>
      <c r="JS264" s="4">
        <f>SUMIFS('Aceite Virgen Extra'!JS$6:JS$257,'Aceite Virgen Extra'!$A$6:$A$257,"&gt;="&amp;$A264,'Aceite Virgen Extra'!$B$6:$B$257,"&lt;="&amp;$B264)</f>
        <v>1.42</v>
      </c>
      <c r="JT264" s="4">
        <f>SUMIFS('Aceite Virgen Extra'!JT$6:JT$257,'Aceite Virgen Extra'!$A$6:$A$257,"&gt;="&amp;$A264,'Aceite Virgen Extra'!$B$6:$B$257,"&lt;="&amp;$B264)</f>
        <v>6.78</v>
      </c>
      <c r="JX264" s="4">
        <f>SUMIFS('Aceite Virgen Extra'!JX$6:JX$257,'Aceite Virgen Extra'!$A$6:$A$257,"&gt;="&amp;$A264,'Aceite Virgen Extra'!$B$6:$B$257,"&lt;="&amp;$B264)</f>
        <v>2.12</v>
      </c>
      <c r="JY264" s="4">
        <f>SUMIFS('Aceite Virgen Extra'!JY$6:JY$257,'Aceite Virgen Extra'!$A$6:$A$257,"&gt;="&amp;$A264,'Aceite Virgen Extra'!$B$6:$B$257,"&lt;="&amp;$B264)</f>
        <v>1.94</v>
      </c>
      <c r="JZ264" s="4">
        <f>SUMIFS('Aceite Virgen Extra'!JZ$6:JZ$257,'Aceite Virgen Extra'!$A$6:$A$257,"&gt;="&amp;$A264,'Aceite Virgen Extra'!$B$6:$B$257,"&lt;="&amp;$B264)</f>
        <v>1.6199999999999999</v>
      </c>
      <c r="KA264" s="4">
        <f>SUMIFS('Aceite Virgen Extra'!KA$6:KA$257,'Aceite Virgen Extra'!$A$6:$A$257,"&gt;="&amp;$A264,'Aceite Virgen Extra'!$B$6:$B$257,"&lt;="&amp;$B264)</f>
        <v>4.55</v>
      </c>
      <c r="KE264" s="4">
        <f>SUMIFS('Aceite Virgen Extra'!KE$6:KE$257,'Aceite Virgen Extra'!$A$6:$A$257,"&gt;="&amp;$A264,'Aceite Virgen Extra'!$B$6:$B$257,"&lt;="&amp;$B264)</f>
        <v>1.9000000000000001</v>
      </c>
      <c r="KF264" s="4">
        <f>SUMIFS('Aceite Virgen Extra'!KF$6:KF$257,'Aceite Virgen Extra'!$A$6:$A$257,"&gt;="&amp;$A264,'Aceite Virgen Extra'!$B$6:$B$257,"&lt;="&amp;$B264)</f>
        <v>1.01</v>
      </c>
      <c r="KG264" s="4">
        <f>SUMIFS('Aceite Virgen Extra'!KG$6:KG$257,'Aceite Virgen Extra'!$A$6:$A$257,"&gt;="&amp;$A264,'Aceite Virgen Extra'!$B$6:$B$257,"&lt;="&amp;$B264)</f>
        <v>1.2899999999999998</v>
      </c>
      <c r="KH264" s="4">
        <f>SUMIFS('Aceite Virgen Extra'!KH$6:KH$257,'Aceite Virgen Extra'!$A$6:$A$257,"&gt;="&amp;$A264,'Aceite Virgen Extra'!$B$6:$B$257,"&lt;="&amp;$B264)</f>
        <v>6.34</v>
      </c>
      <c r="KL264" s="4">
        <f>SUMIFS('Aceite Virgen Extra'!KL$6:KL$257,'Aceite Virgen Extra'!$A$6:$A$257,"&gt;="&amp;$A264,'Aceite Virgen Extra'!$B$6:$B$257,"&lt;="&amp;$B264)</f>
        <v>2.4500000000000002</v>
      </c>
      <c r="KM264" s="4">
        <f>SUMIFS('Aceite Virgen Extra'!KM$6:KM$257,'Aceite Virgen Extra'!$A$6:$A$257,"&gt;="&amp;$A264,'Aceite Virgen Extra'!$B$6:$B$257,"&lt;="&amp;$B264)</f>
        <v>2.0499999999999998</v>
      </c>
      <c r="KN264" s="4">
        <f>SUMIFS('Aceite Virgen Extra'!KN$6:KN$257,'Aceite Virgen Extra'!$A$6:$A$257,"&gt;="&amp;$A264,'Aceite Virgen Extra'!$B$6:$B$257,"&lt;="&amp;$B264)</f>
        <v>0.65999999999999992</v>
      </c>
      <c r="KO264" s="4">
        <f>SUMIFS('Aceite Virgen Extra'!KO$6:KO$257,'Aceite Virgen Extra'!$A$6:$A$257,"&gt;="&amp;$A264,'Aceite Virgen Extra'!$B$6:$B$257,"&lt;="&amp;$B264)</f>
        <v>8.56</v>
      </c>
      <c r="KS264" s="4">
        <f>SUMIFS('Aceite Virgen Extra'!KS$6:KS$257,'Aceite Virgen Extra'!$A$6:$A$257,"&gt;="&amp;$A264,'Aceite Virgen Extra'!$B$6:$B$257,"&lt;="&amp;$B264)</f>
        <v>2.4899999999999998</v>
      </c>
      <c r="KT264" s="4">
        <f>SUMIFS('Aceite Virgen Extra'!KT$6:KT$257,'Aceite Virgen Extra'!$A$6:$A$257,"&gt;="&amp;$A264,'Aceite Virgen Extra'!$B$6:$B$257,"&lt;="&amp;$B264)</f>
        <v>1.81</v>
      </c>
      <c r="KU264" s="4">
        <f>SUMIFS('Aceite Virgen Extra'!KU$6:KU$257,'Aceite Virgen Extra'!$A$6:$A$257,"&gt;="&amp;$A264,'Aceite Virgen Extra'!$B$6:$B$257,"&lt;="&amp;$B264)</f>
        <v>1.5100000000000002</v>
      </c>
      <c r="KV264" s="4">
        <f>SUMIFS('Aceite Virgen Extra'!KV$6:KV$257,'Aceite Virgen Extra'!$A$6:$A$257,"&gt;="&amp;$A264,'Aceite Virgen Extra'!$B$6:$B$257,"&lt;="&amp;$B264)</f>
        <v>7.6899999999999995</v>
      </c>
      <c r="KZ264" s="4">
        <f>SUMIFS('Aceite Virgen Extra'!KZ$6:KZ$257,'Aceite Virgen Extra'!$A$6:$A$257,"&gt;="&amp;$A264,'Aceite Virgen Extra'!$B$6:$B$257,"&lt;="&amp;$B264)</f>
        <v>2.1100000000000003</v>
      </c>
      <c r="LA264" s="4">
        <f>SUMIFS('Aceite Virgen Extra'!LA$6:LA$257,'Aceite Virgen Extra'!$A$6:$A$257,"&gt;="&amp;$A264,'Aceite Virgen Extra'!$B$6:$B$257,"&lt;="&amp;$B264)</f>
        <v>0.9</v>
      </c>
      <c r="LB264" s="4">
        <f>SUMIFS('Aceite Virgen Extra'!LB$6:LB$257,'Aceite Virgen Extra'!$A$6:$A$257,"&gt;="&amp;$A264,'Aceite Virgen Extra'!$B$6:$B$257,"&lt;="&amp;$B264)</f>
        <v>1.3</v>
      </c>
      <c r="LC264" s="4">
        <f>SUMIFS('Aceite Virgen Extra'!LC$6:LC$257,'Aceite Virgen Extra'!$A$6:$A$257,"&gt;="&amp;$A264,'Aceite Virgen Extra'!$B$6:$B$257,"&lt;="&amp;$B264)</f>
        <v>7.68</v>
      </c>
      <c r="LG264" s="4">
        <f>SUMIFS('Aceite Virgen Extra'!LG$6:LG$257,'Aceite Virgen Extra'!$A$6:$A$257,"&gt;="&amp;$A264,'Aceite Virgen Extra'!$B$6:$B$257,"&lt;="&amp;$B264)</f>
        <v>2.15</v>
      </c>
      <c r="LH264" s="4">
        <f>SUMIFS('Aceite Virgen Extra'!LH$6:LH$257,'Aceite Virgen Extra'!$A$6:$A$257,"&gt;="&amp;$A264,'Aceite Virgen Extra'!$B$6:$B$257,"&lt;="&amp;$B264)</f>
        <v>1.79</v>
      </c>
      <c r="LI264" s="4">
        <f>SUMIFS('Aceite Virgen Extra'!LI$6:LI$257,'Aceite Virgen Extra'!$A$6:$A$257,"&gt;="&amp;$A264,'Aceite Virgen Extra'!$B$6:$B$257,"&lt;="&amp;$B264)</f>
        <v>0.59</v>
      </c>
      <c r="LJ264" s="4">
        <f>SUMIFS('Aceite Virgen Extra'!LJ$6:LJ$257,'Aceite Virgen Extra'!$A$6:$A$257,"&gt;="&amp;$A264,'Aceite Virgen Extra'!$B$6:$B$257,"&lt;="&amp;$B264)</f>
        <v>8.4499999999999993</v>
      </c>
      <c r="LN264" s="4">
        <f>SUMIFS('Aceite Virgen Extra'!LN$6:LN$257,'Aceite Virgen Extra'!$A$6:$A$257,"&gt;="&amp;$A264,'Aceite Virgen Extra'!$B$6:$B$257,"&lt;="&amp;$B264)</f>
        <v>2.73</v>
      </c>
      <c r="LO264" s="4">
        <f>SUMIFS('Aceite Virgen Extra'!LO$6:LO$257,'Aceite Virgen Extra'!$A$6:$A$257,"&gt;="&amp;$A264,'Aceite Virgen Extra'!$B$6:$B$257,"&lt;="&amp;$B264)</f>
        <v>2.36</v>
      </c>
      <c r="LP264" s="4">
        <f>SUMIFS('Aceite Virgen Extra'!LP$6:LP$257,'Aceite Virgen Extra'!$A$6:$A$257,"&gt;="&amp;$A264,'Aceite Virgen Extra'!$B$6:$B$257,"&lt;="&amp;$B264)</f>
        <v>1.01</v>
      </c>
      <c r="LQ264" s="4">
        <f>SUMIFS('Aceite Virgen Extra'!LQ$6:LQ$257,'Aceite Virgen Extra'!$A$6:$A$257,"&gt;="&amp;$A264,'Aceite Virgen Extra'!$B$6:$B$257,"&lt;="&amp;$B264)</f>
        <v>13.58</v>
      </c>
      <c r="LU264" s="4">
        <f>SUMIFS('Aceite Virgen Extra'!LU$6:LU$257,'Aceite Virgen Extra'!$A$6:$A$257,"&gt;="&amp;$A264,'Aceite Virgen Extra'!$B$6:$B$257,"&lt;="&amp;$B264)</f>
        <v>2.5599999999999996</v>
      </c>
      <c r="LV264" s="4">
        <f>SUMIFS('Aceite Virgen Extra'!LV$6:LV$257,'Aceite Virgen Extra'!$A$6:$A$257,"&gt;="&amp;$A264,'Aceite Virgen Extra'!$B$6:$B$257,"&lt;="&amp;$B264)</f>
        <v>2.96</v>
      </c>
      <c r="LW264" s="4">
        <f>SUMIFS('Aceite Virgen Extra'!LW$6:LW$257,'Aceite Virgen Extra'!$A$6:$A$257,"&gt;="&amp;$A264,'Aceite Virgen Extra'!$B$6:$B$257,"&lt;="&amp;$B264)</f>
        <v>1.8900000000000001</v>
      </c>
      <c r="LX264" s="4">
        <f>SUMIFS('Aceite Virgen Extra'!LX$6:LX$257,'Aceite Virgen Extra'!$A$6:$A$257,"&gt;="&amp;$A264,'Aceite Virgen Extra'!$B$6:$B$257,"&lt;="&amp;$B264)</f>
        <v>5.36</v>
      </c>
      <c r="MB264" s="4">
        <f>SUMIFS('Aceite Virgen Extra'!MB$6:MB$257,'Aceite Virgen Extra'!$A$6:$A$257,"&gt;="&amp;$A264,'Aceite Virgen Extra'!$B$6:$B$257,"&lt;="&amp;$B264)</f>
        <v>6.2399999999999993</v>
      </c>
      <c r="MC264" s="4">
        <f>SUMIFS('Aceite Virgen Extra'!MC$6:MC$257,'Aceite Virgen Extra'!$A$6:$A$257,"&gt;="&amp;$A264,'Aceite Virgen Extra'!$B$6:$B$257,"&lt;="&amp;$B264)</f>
        <v>14.57</v>
      </c>
      <c r="MD264" s="4">
        <f>SUMIFS('Aceite Virgen Extra'!MD$6:MD$257,'Aceite Virgen Extra'!$A$6:$A$257,"&gt;="&amp;$A264,'Aceite Virgen Extra'!$B$6:$B$257,"&lt;="&amp;$B264)</f>
        <v>2</v>
      </c>
      <c r="ME264" s="4">
        <f>SUMIFS('Aceite Virgen Extra'!ME$6:ME$257,'Aceite Virgen Extra'!$A$6:$A$257,"&gt;="&amp;$A264,'Aceite Virgen Extra'!$B$6:$B$257,"&lt;="&amp;$B264)</f>
        <v>7.58</v>
      </c>
      <c r="MI264" s="4">
        <f>SUMIFS('Aceite Virgen Extra'!MI$6:MI$257,'Aceite Virgen Extra'!$A$6:$A$257,"&gt;="&amp;$A264,'Aceite Virgen Extra'!$B$6:$B$257,"&lt;="&amp;$B264)</f>
        <v>8.4799999999999986</v>
      </c>
      <c r="MJ264" s="4">
        <f>SUMIFS('Aceite Virgen Extra'!MJ$6:MJ$257,'Aceite Virgen Extra'!$A$6:$A$257,"&gt;="&amp;$A264,'Aceite Virgen Extra'!$B$6:$B$257,"&lt;="&amp;$B264)</f>
        <v>18</v>
      </c>
      <c r="MK264" s="4">
        <f>SUMIFS('Aceite Virgen Extra'!MK$6:MK$257,'Aceite Virgen Extra'!$A$6:$A$257,"&gt;="&amp;$A264,'Aceite Virgen Extra'!$B$6:$B$257,"&lt;="&amp;$B264)</f>
        <v>2.77</v>
      </c>
      <c r="ML264" s="4">
        <f>SUMIFS('Aceite Virgen Extra'!ML$6:ML$257,'Aceite Virgen Extra'!$A$6:$A$257,"&gt;="&amp;$A264,'Aceite Virgen Extra'!$B$6:$B$257,"&lt;="&amp;$B264)</f>
        <v>12.549999999999999</v>
      </c>
      <c r="MP264" s="4">
        <f>SUMIFS('Aceite Virgen Extra'!MP$6:MP$257,'Aceite Virgen Extra'!$A$6:$A$257,"&gt;="&amp;$A264,'Aceite Virgen Extra'!$B$6:$B$257,"&lt;="&amp;$B264)</f>
        <v>9.5400000000000009</v>
      </c>
      <c r="MQ264" s="4">
        <f>SUMIFS('Aceite Virgen Extra'!MQ$6:MQ$257,'Aceite Virgen Extra'!$A$6:$A$257,"&gt;="&amp;$A264,'Aceite Virgen Extra'!$B$6:$B$257,"&lt;="&amp;$B264)</f>
        <v>21.400000000000002</v>
      </c>
      <c r="MR264" s="4">
        <f>SUMIFS('Aceite Virgen Extra'!MR$6:MR$257,'Aceite Virgen Extra'!$A$6:$A$257,"&gt;="&amp;$A264,'Aceite Virgen Extra'!$B$6:$B$257,"&lt;="&amp;$B264)</f>
        <v>2.9</v>
      </c>
      <c r="MS264" s="4">
        <f>SUMIFS('Aceite Virgen Extra'!MS$6:MS$257,'Aceite Virgen Extra'!$A$6:$A$257,"&gt;="&amp;$A264,'Aceite Virgen Extra'!$B$6:$B$257,"&lt;="&amp;$B264)</f>
        <v>13.88</v>
      </c>
      <c r="MW264" s="4">
        <f>SUMIFS('Aceite Virgen Extra'!MW$6:MW$257,'Aceite Virgen Extra'!$A$6:$A$257,"&gt;="&amp;$A264,'Aceite Virgen Extra'!$B$6:$B$257,"&lt;="&amp;$B264)</f>
        <v>11.33</v>
      </c>
      <c r="MX264" s="4">
        <f>SUMIFS('Aceite Virgen Extra'!MX$6:MX$257,'Aceite Virgen Extra'!$A$6:$A$257,"&gt;="&amp;$A264,'Aceite Virgen Extra'!$B$6:$B$257,"&lt;="&amp;$B264)</f>
        <v>25.2</v>
      </c>
      <c r="MY264" s="4">
        <f>SUMIFS('Aceite Virgen Extra'!MY$6:MY$257,'Aceite Virgen Extra'!$A$6:$A$257,"&gt;="&amp;$A264,'Aceite Virgen Extra'!$B$6:$B$257,"&lt;="&amp;$B264)</f>
        <v>2.7800000000000002</v>
      </c>
      <c r="MZ264" s="4">
        <f>SUMIFS('Aceite Virgen Extra'!MZ$6:MZ$257,'Aceite Virgen Extra'!$A$6:$A$257,"&gt;="&amp;$A264,'Aceite Virgen Extra'!$B$6:$B$257,"&lt;="&amp;$B264)</f>
        <v>16.46</v>
      </c>
      <c r="ND264" s="4">
        <f>SUMIFS('Aceite Virgen Extra'!ND$6:ND$257,'Aceite Virgen Extra'!$A$6:$A$257,"&gt;="&amp;$A264,'Aceite Virgen Extra'!$B$6:$B$257,"&lt;="&amp;$B264)</f>
        <v>10.45</v>
      </c>
      <c r="NE264" s="4">
        <f>SUMIFS('Aceite Virgen Extra'!NE$6:NE$257,'Aceite Virgen Extra'!$A$6:$A$257,"&gt;="&amp;$A264,'Aceite Virgen Extra'!$B$6:$B$257,"&lt;="&amp;$B264)</f>
        <v>23.05</v>
      </c>
      <c r="NF264" s="4">
        <f>SUMIFS('Aceite Virgen Extra'!NF$6:NF$257,'Aceite Virgen Extra'!$A$6:$A$257,"&gt;="&amp;$A264,'Aceite Virgen Extra'!$B$6:$B$257,"&lt;="&amp;$B264)</f>
        <v>4.95</v>
      </c>
      <c r="NG264" s="4">
        <f>SUMIFS('Aceite Virgen Extra'!NG$6:NG$257,'Aceite Virgen Extra'!$A$6:$A$257,"&gt;="&amp;$A264,'Aceite Virgen Extra'!$B$6:$B$257,"&lt;="&amp;$B264)</f>
        <v>8.7100000000000009</v>
      </c>
      <c r="NK264" s="4">
        <f>SUMIFS('Aceite Virgen Extra'!NK$6:NK$257,'Aceite Virgen Extra'!$A$6:$A$257,"&gt;="&amp;$A264,'Aceite Virgen Extra'!$B$6:$B$257,"&lt;="&amp;$B264)</f>
        <v>10.1</v>
      </c>
      <c r="NL264" s="4">
        <f>SUMIFS('Aceite Virgen Extra'!NL$6:NL$257,'Aceite Virgen Extra'!$A$6:$A$257,"&gt;="&amp;$A264,'Aceite Virgen Extra'!$B$6:$B$257,"&lt;="&amp;$B264)</f>
        <v>23.880000000000003</v>
      </c>
      <c r="NM264" s="4">
        <f>SUMIFS('Aceite Virgen Extra'!NM$6:NM$257,'Aceite Virgen Extra'!$A$6:$A$257,"&gt;="&amp;$A264,'Aceite Virgen Extra'!$B$6:$B$257,"&lt;="&amp;$B264)</f>
        <v>5.1000000000000005</v>
      </c>
      <c r="NN264" s="4">
        <f>SUMIFS('Aceite Virgen Extra'!NN$6:NN$257,'Aceite Virgen Extra'!$A$6:$A$257,"&gt;="&amp;$A264,'Aceite Virgen Extra'!$B$6:$B$257,"&lt;="&amp;$B264)</f>
        <v>4.49</v>
      </c>
      <c r="NR264" s="4">
        <f>SUMIFS('Aceite Virgen Extra'!NR$6:NR$257,'Aceite Virgen Extra'!$A$6:$A$257,"&gt;="&amp;$A264,'Aceite Virgen Extra'!$B$6:$B$257,"&lt;="&amp;$B264)</f>
        <v>8.67</v>
      </c>
      <c r="NS264" s="4">
        <f>SUMIFS('Aceite Virgen Extra'!NS$6:NS$257,'Aceite Virgen Extra'!$A$6:$A$257,"&gt;="&amp;$A264,'Aceite Virgen Extra'!$B$6:$B$257,"&lt;="&amp;$B264)</f>
        <v>18.32</v>
      </c>
      <c r="NT264" s="4">
        <f>SUMIFS('Aceite Virgen Extra'!NT$6:NT$257,'Aceite Virgen Extra'!$A$6:$A$257,"&gt;="&amp;$A264,'Aceite Virgen Extra'!$B$6:$B$257,"&lt;="&amp;$B264)</f>
        <v>3.7600000000000002</v>
      </c>
      <c r="NU264" s="4">
        <f>SUMIFS('Aceite Virgen Extra'!NU$6:NU$257,'Aceite Virgen Extra'!$A$6:$A$257,"&gt;="&amp;$A264,'Aceite Virgen Extra'!$B$6:$B$257,"&lt;="&amp;$B264)</f>
        <v>8.27</v>
      </c>
      <c r="NY264" s="4">
        <f>SUMIFS('Aceite Virgen Extra'!NY$6:NY$257,'Aceite Virgen Extra'!$A$6:$A$257,"&gt;="&amp;$A264,'Aceite Virgen Extra'!$B$6:$B$257,"&lt;="&amp;$B264)</f>
        <v>12.879999999999999</v>
      </c>
      <c r="NZ264" s="4">
        <f>SUMIFS('Aceite Virgen Extra'!NZ$6:NZ$257,'Aceite Virgen Extra'!$A$6:$A$257,"&gt;="&amp;$A264,'Aceite Virgen Extra'!$B$6:$B$257,"&lt;="&amp;$B264)</f>
        <v>26.92</v>
      </c>
      <c r="OA264" s="4">
        <f>SUMIFS('Aceite Virgen Extra'!OA$6:OA$257,'Aceite Virgen Extra'!$A$6:$A$257,"&gt;="&amp;$A264,'Aceite Virgen Extra'!$B$6:$B$257,"&lt;="&amp;$B264)</f>
        <v>5.9200000000000008</v>
      </c>
      <c r="OB264" s="4">
        <f>SUMIFS('Aceite Virgen Extra'!OB$6:OB$257,'Aceite Virgen Extra'!$A$6:$A$257,"&gt;="&amp;$A264,'Aceite Virgen Extra'!$B$6:$B$257,"&lt;="&amp;$B264)</f>
        <v>12.86</v>
      </c>
      <c r="OF264" s="4">
        <f>SUMIFS('Aceite Virgen Extra'!OF$6:OF$257,'Aceite Virgen Extra'!$A$6:$A$257,"&gt;="&amp;$A264,'Aceite Virgen Extra'!$B$6:$B$257,"&lt;="&amp;$B264)</f>
        <v>14.48</v>
      </c>
      <c r="OG264" s="4">
        <f>SUMIFS('Aceite Virgen Extra'!OG$6:OG$257,'Aceite Virgen Extra'!$A$6:$A$257,"&gt;="&amp;$A264,'Aceite Virgen Extra'!$B$6:$B$257,"&lt;="&amp;$B264)</f>
        <v>28.87</v>
      </c>
      <c r="OH264" s="4">
        <f>SUMIFS('Aceite Virgen Extra'!OH$6:OH$257,'Aceite Virgen Extra'!$A$6:$A$257,"&gt;="&amp;$A264,'Aceite Virgen Extra'!$B$6:$B$257,"&lt;="&amp;$B264)</f>
        <v>6.8900000000000006</v>
      </c>
      <c r="OI264" s="4">
        <f>SUMIFS('Aceite Virgen Extra'!OI$6:OI$257,'Aceite Virgen Extra'!$A$6:$A$257,"&gt;="&amp;$A264,'Aceite Virgen Extra'!$B$6:$B$257,"&lt;="&amp;$B264)</f>
        <v>13.97</v>
      </c>
      <c r="OM264" s="4">
        <f>SUMIFS('Aceite Virgen Extra'!OM$6:OM$257,'Aceite Virgen Extra'!$A$6:$A$257,"&gt;="&amp;$A264,'Aceite Virgen Extra'!$B$6:$B$257,"&lt;="&amp;$B264)</f>
        <v>10.72</v>
      </c>
      <c r="ON264" s="4">
        <f>SUMIFS('Aceite Virgen Extra'!ON$6:ON$257,'Aceite Virgen Extra'!$A$6:$A$257,"&gt;="&amp;$A264,'Aceite Virgen Extra'!$B$6:$B$257,"&lt;="&amp;$B264)</f>
        <v>26.86</v>
      </c>
      <c r="OO264" s="4">
        <f>SUMIFS('Aceite Virgen Extra'!OO$6:OO$257,'Aceite Virgen Extra'!$A$6:$A$257,"&gt;="&amp;$A264,'Aceite Virgen Extra'!$B$6:$B$257,"&lt;="&amp;$B264)</f>
        <v>4.7</v>
      </c>
      <c r="OP264" s="4">
        <f>SUMIFS('Aceite Virgen Extra'!OP$6:OP$257,'Aceite Virgen Extra'!$A$6:$A$257,"&gt;="&amp;$A264,'Aceite Virgen Extra'!$B$6:$B$257,"&lt;="&amp;$B264)</f>
        <v>8.6399999999999988</v>
      </c>
      <c r="OT264" s="4">
        <f>SUMIFS('Aceite Virgen Extra'!OT$6:OT$257,'Aceite Virgen Extra'!$A$6:$A$257,"&gt;="&amp;$A264,'Aceite Virgen Extra'!$B$6:$B$257,"&lt;="&amp;$B264)</f>
        <v>12.32</v>
      </c>
      <c r="OU264" s="4">
        <f>SUMIFS('Aceite Virgen Extra'!OU$6:OU$257,'Aceite Virgen Extra'!$A$6:$A$257,"&gt;="&amp;$A264,'Aceite Virgen Extra'!$B$6:$B$257,"&lt;="&amp;$B264)</f>
        <v>21.580000000000002</v>
      </c>
      <c r="OV264" s="4">
        <f>SUMIFS('Aceite Virgen Extra'!OV$6:OV$257,'Aceite Virgen Extra'!$A$6:$A$257,"&gt;="&amp;$A264,'Aceite Virgen Extra'!$B$6:$B$257,"&lt;="&amp;$B264)</f>
        <v>8.15</v>
      </c>
      <c r="OW264" s="4">
        <f>SUMIFS('Aceite Virgen Extra'!OW$6:OW$257,'Aceite Virgen Extra'!$A$6:$A$257,"&gt;="&amp;$A264,'Aceite Virgen Extra'!$B$6:$B$257,"&lt;="&amp;$B264)</f>
        <v>16.770000000000003</v>
      </c>
      <c r="PA264" s="4">
        <f>SUMIFS('Aceite Virgen Extra'!PA$6:PA$257,'Aceite Virgen Extra'!$A$6:$A$257,"&gt;="&amp;$A264,'Aceite Virgen Extra'!$B$6:$B$257,"&lt;="&amp;$B264)</f>
        <v>6.29</v>
      </c>
      <c r="PB264" s="4">
        <f>SUMIFS('Aceite Virgen Extra'!PB$6:PB$257,'Aceite Virgen Extra'!$A$6:$A$257,"&gt;="&amp;$A264,'Aceite Virgen Extra'!$B$6:$B$257,"&lt;="&amp;$B264)</f>
        <v>7.2200000000000006</v>
      </c>
      <c r="PC264" s="4">
        <f>SUMIFS('Aceite Virgen Extra'!PC$6:PC$257,'Aceite Virgen Extra'!$A$6:$A$257,"&gt;="&amp;$A264,'Aceite Virgen Extra'!$B$6:$B$257,"&lt;="&amp;$B264)</f>
        <v>6.2299999999999995</v>
      </c>
      <c r="PD264" s="4">
        <f>SUMIFS('Aceite Virgen Extra'!PD$6:PD$257,'Aceite Virgen Extra'!$A$6:$A$257,"&gt;="&amp;$A264,'Aceite Virgen Extra'!$B$6:$B$257,"&lt;="&amp;$B264)</f>
        <v>6.25</v>
      </c>
      <c r="PH264" s="4">
        <f>SUMIFS('Aceite Virgen Extra'!PH$6:PH$257,'Aceite Virgen Extra'!$A$6:$A$257,"&gt;="&amp;$A264,'Aceite Virgen Extra'!$B$6:$B$257,"&lt;="&amp;$B264)</f>
        <v>4.9499999999999993</v>
      </c>
      <c r="PI264" s="4">
        <f>SUMIFS('Aceite Virgen Extra'!PI$6:PI$257,'Aceite Virgen Extra'!$A$6:$A$257,"&gt;="&amp;$A264,'Aceite Virgen Extra'!$B$6:$B$257,"&lt;="&amp;$B264)</f>
        <v>5.8100000000000005</v>
      </c>
      <c r="PJ264" s="4">
        <f>SUMIFS('Aceite Virgen Extra'!PJ$6:PJ$257,'Aceite Virgen Extra'!$A$6:$A$257,"&gt;="&amp;$A264,'Aceite Virgen Extra'!$B$6:$B$257,"&lt;="&amp;$B264)</f>
        <v>4.92</v>
      </c>
      <c r="PK264" s="4">
        <f>SUMIFS('Aceite Virgen Extra'!PK$6:PK$257,'Aceite Virgen Extra'!$A$6:$A$257,"&gt;="&amp;$A264,'Aceite Virgen Extra'!$B$6:$B$257,"&lt;="&amp;$B264)</f>
        <v>5.86</v>
      </c>
      <c r="PO264" s="4">
        <f>SUMIFS('Aceite Virgen Extra'!PO$6:PO$257,'Aceite Virgen Extra'!$A$6:$A$257,"&gt;="&amp;$A264,'Aceite Virgen Extra'!$B$6:$B$257,"&lt;="&amp;$B264)</f>
        <v>5.43</v>
      </c>
      <c r="PP264" s="4">
        <f>SUMIFS('Aceite Virgen Extra'!PP$6:PP$257,'Aceite Virgen Extra'!$A$6:$A$257,"&gt;="&amp;$A264,'Aceite Virgen Extra'!$B$6:$B$257,"&lt;="&amp;$B264)</f>
        <v>4.8699999999999992</v>
      </c>
      <c r="PQ264" s="4">
        <f>SUMIFS('Aceite Virgen Extra'!PQ$6:PQ$257,'Aceite Virgen Extra'!$A$6:$A$257,"&gt;="&amp;$A264,'Aceite Virgen Extra'!$B$6:$B$257,"&lt;="&amp;$B264)</f>
        <v>5.34</v>
      </c>
      <c r="PR264" s="4">
        <f>SUMIFS('Aceite Virgen Extra'!PR$6:PR$257,'Aceite Virgen Extra'!$A$6:$A$257,"&gt;="&amp;$A264,'Aceite Virgen Extra'!$B$6:$B$257,"&lt;="&amp;$B264)</f>
        <v>9.4499999999999993</v>
      </c>
      <c r="PV264" s="4">
        <f>SUMIFS('Aceite Virgen Extra'!PV$6:PV$257,'Aceite Virgen Extra'!$A$6:$A$257,"&gt;="&amp;$A264,'Aceite Virgen Extra'!$B$6:$B$257,"&lt;="&amp;$B264)</f>
        <v>5.48</v>
      </c>
      <c r="PW264" s="4">
        <f>SUMIFS('Aceite Virgen Extra'!PW$6:PW$257,'Aceite Virgen Extra'!$A$6:$A$257,"&gt;="&amp;$A264,'Aceite Virgen Extra'!$B$6:$B$257,"&lt;="&amp;$B264)</f>
        <v>4.49</v>
      </c>
      <c r="PX264" s="4">
        <f>SUMIFS('Aceite Virgen Extra'!PX$6:PX$257,'Aceite Virgen Extra'!$A$6:$A$257,"&gt;="&amp;$A264,'Aceite Virgen Extra'!$B$6:$B$257,"&lt;="&amp;$B264)</f>
        <v>5.6400000000000006</v>
      </c>
      <c r="PY264" s="4">
        <f>SUMIFS('Aceite Virgen Extra'!PY$6:PY$257,'Aceite Virgen Extra'!$A$6:$A$257,"&gt;="&amp;$A264,'Aceite Virgen Extra'!$B$6:$B$257,"&lt;="&amp;$B264)</f>
        <v>9.51</v>
      </c>
      <c r="QC264" s="4">
        <f>SUMIFS('Aceite Virgen Extra'!QC$6:QC$257,'Aceite Virgen Extra'!$A$6:$A$257,"&gt;="&amp;$A264,'Aceite Virgen Extra'!$B$6:$B$257,"&lt;="&amp;$B264)</f>
        <v>4.6300000000000008</v>
      </c>
      <c r="QD264" s="4">
        <f>SUMIFS('Aceite Virgen Extra'!QD$6:QD$257,'Aceite Virgen Extra'!$A$6:$A$257,"&gt;="&amp;$A264,'Aceite Virgen Extra'!$B$6:$B$257,"&lt;="&amp;$B264)</f>
        <v>5.1199999999999992</v>
      </c>
      <c r="QE264" s="4">
        <f>SUMIFS('Aceite Virgen Extra'!QE$6:QE$257,'Aceite Virgen Extra'!$A$6:$A$257,"&gt;="&amp;$A264,'Aceite Virgen Extra'!$B$6:$B$257,"&lt;="&amp;$B264)</f>
        <v>4.66</v>
      </c>
      <c r="QF264" s="4">
        <f>SUMIFS('Aceite Virgen Extra'!QF$6:QF$257,'Aceite Virgen Extra'!$A$6:$A$257,"&gt;="&amp;$A264,'Aceite Virgen Extra'!$B$6:$B$257,"&lt;="&amp;$B264)</f>
        <v>4.16</v>
      </c>
      <c r="QJ264" s="4">
        <f>SUMIFS('Aceite Virgen Extra'!QJ$6:QJ$257,'Aceite Virgen Extra'!$A$6:$A$257,"&gt;="&amp;$A264,'Aceite Virgen Extra'!$B$6:$B$257,"&lt;="&amp;$B264)</f>
        <v>4.3499999999999996</v>
      </c>
      <c r="QK264" s="4">
        <f>SUMIFS('Aceite Virgen Extra'!QK$6:QK$257,'Aceite Virgen Extra'!$A$6:$A$257,"&gt;="&amp;$A264,'Aceite Virgen Extra'!$B$6:$B$257,"&lt;="&amp;$B264)</f>
        <v>2.68</v>
      </c>
      <c r="QL264" s="4">
        <f>SUMIFS('Aceite Virgen Extra'!QL$6:QL$257,'Aceite Virgen Extra'!$A$6:$A$257,"&gt;="&amp;$A264,'Aceite Virgen Extra'!$B$6:$B$257,"&lt;="&amp;$B264)</f>
        <v>4.88</v>
      </c>
      <c r="QM264" s="4">
        <f>SUMIFS('Aceite Virgen Extra'!QM$6:QM$257,'Aceite Virgen Extra'!$A$6:$A$257,"&gt;="&amp;$A264,'Aceite Virgen Extra'!$B$6:$B$257,"&lt;="&amp;$B264)</f>
        <v>7.9</v>
      </c>
      <c r="QQ264" s="4">
        <f>SUMIFS('Aceite Virgen Extra'!QQ$6:QQ$257,'Aceite Virgen Extra'!$A$6:$A$257,"&gt;="&amp;$A264,'Aceite Virgen Extra'!$B$6:$B$257,"&lt;="&amp;$B264)</f>
        <v>5.26</v>
      </c>
      <c r="QR264" s="4">
        <f>SUMIFS('Aceite Virgen Extra'!QR$6:QR$257,'Aceite Virgen Extra'!$A$6:$A$257,"&gt;="&amp;$A264,'Aceite Virgen Extra'!$B$6:$B$257,"&lt;="&amp;$B264)</f>
        <v>4.5</v>
      </c>
      <c r="QS264" s="4">
        <f>SUMIFS('Aceite Virgen Extra'!QS$6:QS$257,'Aceite Virgen Extra'!$A$6:$A$257,"&gt;="&amp;$A264,'Aceite Virgen Extra'!$B$6:$B$257,"&lt;="&amp;$B264)</f>
        <v>5.67</v>
      </c>
      <c r="QT264" s="4">
        <f>SUMIFS('Aceite Virgen Extra'!QT$6:QT$257,'Aceite Virgen Extra'!$A$6:$A$257,"&gt;="&amp;$A264,'Aceite Virgen Extra'!$B$6:$B$257,"&lt;="&amp;$B264)</f>
        <v>4.7300000000000004</v>
      </c>
      <c r="QX264" s="4">
        <f>SUMIFS('Aceite Virgen Extra'!QX$6:QX$257,'Aceite Virgen Extra'!$A$6:$A$257,"&gt;="&amp;$A264,'Aceite Virgen Extra'!$B$6:$B$257,"&lt;="&amp;$B264)</f>
        <v>6.01</v>
      </c>
      <c r="QY264" s="4">
        <f>SUMIFS('Aceite Virgen Extra'!QY$6:QY$257,'Aceite Virgen Extra'!$A$6:$A$257,"&gt;="&amp;$A264,'Aceite Virgen Extra'!$B$6:$B$257,"&lt;="&amp;$B264)</f>
        <v>5.24</v>
      </c>
      <c r="QZ264" s="4">
        <f>SUMIFS('Aceite Virgen Extra'!QZ$6:QZ$257,'Aceite Virgen Extra'!$A$6:$A$257,"&gt;="&amp;$A264,'Aceite Virgen Extra'!$B$6:$B$257,"&lt;="&amp;$B264)</f>
        <v>6.91</v>
      </c>
      <c r="RA264" s="4">
        <f>SUMIFS('Aceite Virgen Extra'!RA$6:RA$257,'Aceite Virgen Extra'!$A$6:$A$257,"&gt;="&amp;$A264,'Aceite Virgen Extra'!$B$6:$B$257,"&lt;="&amp;$B264)</f>
        <v>2.72</v>
      </c>
      <c r="RE264" s="4">
        <f>SUMIFS('Aceite Virgen Extra'!RE$6:RE$257,'Aceite Virgen Extra'!$A$6:$A$257,"&gt;="&amp;$A264,'Aceite Virgen Extra'!$B$6:$B$257,"&lt;="&amp;$B264)</f>
        <v>3.3500000000000005</v>
      </c>
      <c r="RF264" s="4">
        <f>SUMIFS('Aceite Virgen Extra'!RF$6:RF$257,'Aceite Virgen Extra'!$A$6:$A$257,"&gt;="&amp;$A264,'Aceite Virgen Extra'!$B$6:$B$257,"&lt;="&amp;$B264)</f>
        <v>3.1500000000000004</v>
      </c>
      <c r="RG264" s="4">
        <f>SUMIFS('Aceite Virgen Extra'!RG$6:RG$257,'Aceite Virgen Extra'!$A$6:$A$257,"&gt;="&amp;$A264,'Aceite Virgen Extra'!$B$6:$B$257,"&lt;="&amp;$B264)</f>
        <v>3.24</v>
      </c>
      <c r="RH264" s="4">
        <f>SUMIFS('Aceite Virgen Extra'!RH$6:RH$257,'Aceite Virgen Extra'!$A$6:$A$257,"&gt;="&amp;$A264,'Aceite Virgen Extra'!$B$6:$B$257,"&lt;="&amp;$B264)</f>
        <v>3.56</v>
      </c>
      <c r="RL264" s="4">
        <f>SUMIFS('Aceite Virgen Extra'!RL$6:RL$257,'Aceite Virgen Extra'!$A$6:$A$257,"&gt;="&amp;$A264,'Aceite Virgen Extra'!$B$6:$B$257,"&lt;="&amp;$B264)</f>
        <v>5.3999999999999995</v>
      </c>
      <c r="RM264" s="4">
        <f>SUMIFS('Aceite Virgen Extra'!RM$6:RM$257,'Aceite Virgen Extra'!$A$6:$A$257,"&gt;="&amp;$A264,'Aceite Virgen Extra'!$B$6:$B$257,"&lt;="&amp;$B264)</f>
        <v>8.15</v>
      </c>
      <c r="RN264" s="4">
        <f>SUMIFS('Aceite Virgen Extra'!RN$6:RN$257,'Aceite Virgen Extra'!$A$6:$A$257,"&gt;="&amp;$A264,'Aceite Virgen Extra'!$B$6:$B$257,"&lt;="&amp;$B264)</f>
        <v>4.42</v>
      </c>
      <c r="RO264" s="4">
        <f>SUMIFS('Aceite Virgen Extra'!RO$6:RO$257,'Aceite Virgen Extra'!$A$6:$A$257,"&gt;="&amp;$A264,'Aceite Virgen Extra'!$B$6:$B$257,"&lt;="&amp;$B264)</f>
        <v>3.08</v>
      </c>
      <c r="RS264" s="69">
        <f>SUMIFS('Aceite Virgen Extra'!RS$6:RS$257,'Aceite Virgen Extra'!$A$6:$A$257,"&gt;="&amp;$A264,'Aceite Virgen Extra'!$B$6:$B$257,"&lt;="&amp;$B264)</f>
        <v>10.54</v>
      </c>
      <c r="RT264" s="4">
        <f>SUMIFS('Aceite Virgen Extra'!RT$6:RT$257,'Aceite Virgen Extra'!$A$6:$A$257,"&gt;="&amp;$A264,'Aceite Virgen Extra'!$B$6:$B$257,"&lt;="&amp;$B264)</f>
        <v>11.34</v>
      </c>
      <c r="RU264" s="4">
        <f>SUMIFS('Aceite Virgen Extra'!RU$6:RU$257,'Aceite Virgen Extra'!$A$6:$A$257,"&gt;="&amp;$A264,'Aceite Virgen Extra'!$B$6:$B$257,"&lt;="&amp;$B264)</f>
        <v>9.52</v>
      </c>
      <c r="RV264" s="4">
        <f>SUMIFS('Aceite Virgen Extra'!RV$6:RV$257,'Aceite Virgen Extra'!$A$6:$A$257,"&gt;="&amp;$A264,'Aceite Virgen Extra'!$B$6:$B$257,"&lt;="&amp;$B264)</f>
        <v>10.98</v>
      </c>
      <c r="RZ264" s="69">
        <f>SUMIFS('Aceite Virgen Extra'!RZ$6:RZ$257,'Aceite Virgen Extra'!$A$6:$A$257,"&gt;="&amp;$A264,'Aceite Virgen Extra'!$B$6:$B$257,"&lt;="&amp;$B264)</f>
        <v>27.950000000000003</v>
      </c>
      <c r="SA264" s="4">
        <f>SUMIFS('Aceite Virgen Extra'!SA$6:SA$257,'Aceite Virgen Extra'!$A$6:$A$257,"&gt;="&amp;$A264,'Aceite Virgen Extra'!$B$6:$B$257,"&lt;="&amp;$B264)</f>
        <v>12.34</v>
      </c>
      <c r="SB264" s="4">
        <f>SUMIFS('Aceite Virgen Extra'!SB$6:SB$257,'Aceite Virgen Extra'!$A$6:$A$257,"&gt;="&amp;$A264,'Aceite Virgen Extra'!$B$6:$B$257,"&lt;="&amp;$B264)</f>
        <v>34.900000000000006</v>
      </c>
      <c r="SC264" s="4">
        <f>SUMIFS('Aceite Virgen Extra'!SC$6:SC$257,'Aceite Virgen Extra'!$A$6:$A$257,"&gt;="&amp;$A264,'Aceite Virgen Extra'!$B$6:$B$257,"&lt;="&amp;$B264)</f>
        <v>52.019999999999996</v>
      </c>
      <c r="SG264" s="69">
        <f>SUMIFS('Aceite Virgen Extra'!SG$6:SG$257,'Aceite Virgen Extra'!$A$6:$A$257,"&gt;="&amp;$A264,'Aceite Virgen Extra'!$B$6:$B$257,"&lt;="&amp;$B264)</f>
        <v>24.15</v>
      </c>
      <c r="SH264" s="4">
        <f>SUMIFS('Aceite Virgen Extra'!SH$6:SH$257,'Aceite Virgen Extra'!$A$6:$A$257,"&gt;="&amp;$A264,'Aceite Virgen Extra'!$B$6:$B$257,"&lt;="&amp;$B264)</f>
        <v>14.11</v>
      </c>
      <c r="SI264" s="4">
        <f>SUMIFS('Aceite Virgen Extra'!SI$6:SI$257,'Aceite Virgen Extra'!$A$6:$A$257,"&gt;="&amp;$A264,'Aceite Virgen Extra'!$B$6:$B$257,"&lt;="&amp;$B264)</f>
        <v>26.11</v>
      </c>
      <c r="SJ264" s="4">
        <f>SUMIFS('Aceite Virgen Extra'!SJ$6:SJ$257,'Aceite Virgen Extra'!$A$6:$A$257,"&gt;="&amp;$A264,'Aceite Virgen Extra'!$B$6:$B$257,"&lt;="&amp;$B264)</f>
        <v>45.510000000000005</v>
      </c>
      <c r="SN264" s="69">
        <f>SUMIFS('Aceite Virgen Extra'!SN$6:SN$257,'Aceite Virgen Extra'!$A$6:$A$257,"&gt;="&amp;$A264,'Aceite Virgen Extra'!$B$6:$B$257,"&lt;="&amp;$B264)</f>
        <v>8.42</v>
      </c>
      <c r="SO264" s="4">
        <f>SUMIFS('Aceite Virgen Extra'!SO$6:SO$257,'Aceite Virgen Extra'!$A$6:$A$257,"&gt;="&amp;$A264,'Aceite Virgen Extra'!$B$6:$B$257,"&lt;="&amp;$B264)</f>
        <v>9.76</v>
      </c>
      <c r="SP264" s="4">
        <f>SUMIFS('Aceite Virgen Extra'!SP$6:SP$257,'Aceite Virgen Extra'!$A$6:$A$257,"&gt;="&amp;$A264,'Aceite Virgen Extra'!$B$6:$B$257,"&lt;="&amp;$B264)</f>
        <v>8.68</v>
      </c>
      <c r="SQ264" s="4">
        <f>SUMIFS('Aceite Virgen Extra'!SQ$6:SQ$257,'Aceite Virgen Extra'!$A$6:$A$257,"&gt;="&amp;$A264,'Aceite Virgen Extra'!$B$6:$B$257,"&lt;="&amp;$B264)</f>
        <v>2.16</v>
      </c>
      <c r="SU264" s="69">
        <f>SUMIFS('Aceite Virgen Extra'!SU$6:SU$257,'Aceite Virgen Extra'!$A$6:$A$257,"&gt;="&amp;$A264,'Aceite Virgen Extra'!$B$6:$B$257,"&lt;="&amp;$B264)</f>
        <v>6.3699999999999992</v>
      </c>
      <c r="SV264" s="4">
        <f>SUMIFS('Aceite Virgen Extra'!SV$6:SV$257,'Aceite Virgen Extra'!$A$6:$A$257,"&gt;="&amp;$A264,'Aceite Virgen Extra'!$B$6:$B$257,"&lt;="&amp;$B264)</f>
        <v>10.860000000000001</v>
      </c>
      <c r="SW264" s="4">
        <f>SUMIFS('Aceite Virgen Extra'!SW$6:SW$257,'Aceite Virgen Extra'!$A$6:$A$257,"&gt;="&amp;$A264,'Aceite Virgen Extra'!$B$6:$B$257,"&lt;="&amp;$B264)</f>
        <v>5.1000000000000005</v>
      </c>
      <c r="SX264" s="4">
        <f>SUMIFS('Aceite Virgen Extra'!SX$6:SX$257,'Aceite Virgen Extra'!$A$6:$A$257,"&gt;="&amp;$A264,'Aceite Virgen Extra'!$B$6:$B$257,"&lt;="&amp;$B264)</f>
        <v>0</v>
      </c>
      <c r="TB264" s="69">
        <f>SUMIFS('Aceite Virgen Extra'!TB$6:TB$257,'Aceite Virgen Extra'!$A$6:$A$257,"&gt;="&amp;$A264,'Aceite Virgen Extra'!$B$6:$B$257,"&lt;="&amp;$B264)</f>
        <v>3.74</v>
      </c>
      <c r="TC264" s="4">
        <f>SUMIFS('Aceite Virgen Extra'!TC$6:TC$257,'Aceite Virgen Extra'!$A$6:$A$257,"&gt;="&amp;$A264,'Aceite Virgen Extra'!$B$6:$B$257,"&lt;="&amp;$B264)</f>
        <v>9.4500000000000011</v>
      </c>
      <c r="TD264" s="4">
        <f>SUMIFS('Aceite Virgen Extra'!TD$6:TD$257,'Aceite Virgen Extra'!$A$6:$A$257,"&gt;="&amp;$A264,'Aceite Virgen Extra'!$B$6:$B$257,"&lt;="&amp;$B264)</f>
        <v>1.9500000000000002</v>
      </c>
      <c r="TE264" s="4">
        <f>SUMIFS('Aceite Virgen Extra'!TE$6:TE$257,'Aceite Virgen Extra'!$A$6:$A$257,"&gt;="&amp;$A264,'Aceite Virgen Extra'!$B$6:$B$257,"&lt;="&amp;$B264)</f>
        <v>0.69</v>
      </c>
      <c r="TI264" s="69">
        <f>SUMIFS('Aceite Virgen Extra'!TI$6:TI$257,'Aceite Virgen Extra'!$A$6:$A$257,"&gt;="&amp;$A264,'Aceite Virgen Extra'!$B$6:$B$257,"&lt;="&amp;$B264)</f>
        <v>2.75</v>
      </c>
      <c r="TJ264" s="4">
        <f>SUMIFS('Aceite Virgen Extra'!TJ$6:TJ$257,'Aceite Virgen Extra'!$A$6:$A$257,"&gt;="&amp;$A264,'Aceite Virgen Extra'!$B$6:$B$257,"&lt;="&amp;$B264)</f>
        <v>4.1499999999999995</v>
      </c>
      <c r="TK264" s="4">
        <f>SUMIFS('Aceite Virgen Extra'!TK$6:TK$257,'Aceite Virgen Extra'!$A$6:$A$257,"&gt;="&amp;$A264,'Aceite Virgen Extra'!$B$6:$B$257,"&lt;="&amp;$B264)</f>
        <v>0.98</v>
      </c>
      <c r="TL264" s="4">
        <f>SUMIFS('Aceite Virgen Extra'!TL$6:TL$257,'Aceite Virgen Extra'!$A$6:$A$257,"&gt;="&amp;$A264,'Aceite Virgen Extra'!$B$6:$B$257,"&lt;="&amp;$B264)</f>
        <v>0</v>
      </c>
      <c r="TP264" s="69">
        <f>SUMIFS('Aceite Virgen Extra'!TP$6:TP$257,'Aceite Virgen Extra'!$A$6:$A$257,"&gt;="&amp;$A264,'Aceite Virgen Extra'!$B$6:$B$257,"&lt;="&amp;$B264)</f>
        <v>2.0700000000000003</v>
      </c>
      <c r="TQ264" s="4">
        <f>SUMIFS('Aceite Virgen Extra'!TQ$6:TQ$257,'Aceite Virgen Extra'!$A$6:$A$257,"&gt;="&amp;$A264,'Aceite Virgen Extra'!$B$6:$B$257,"&lt;="&amp;$B264)</f>
        <v>5.99</v>
      </c>
      <c r="TR264" s="4">
        <f>SUMIFS('Aceite Virgen Extra'!TR$6:TR$257,'Aceite Virgen Extra'!$A$6:$A$257,"&gt;="&amp;$A264,'Aceite Virgen Extra'!$B$6:$B$257,"&lt;="&amp;$B264)</f>
        <v>0.71000000000000008</v>
      </c>
      <c r="TS264" s="4">
        <f>SUMIFS('Aceite Virgen Extra'!TS$6:TS$257,'Aceite Virgen Extra'!$A$6:$A$257,"&gt;="&amp;$A264,'Aceite Virgen Extra'!$B$6:$B$257,"&lt;="&amp;$B264)</f>
        <v>0</v>
      </c>
      <c r="TW264" s="69">
        <f>SUMIFS('Aceite Virgen Extra'!TW$6:TW$257,'Aceite Virgen Extra'!$A$6:$A$257,"&gt;="&amp;$A264,'Aceite Virgen Extra'!$B$6:$B$257,"&lt;="&amp;$B264)</f>
        <v>1.76</v>
      </c>
      <c r="TX264" s="4">
        <f>SUMIFS('Aceite Virgen Extra'!TX$6:TX$257,'Aceite Virgen Extra'!$A$6:$A$257,"&gt;="&amp;$A264,'Aceite Virgen Extra'!$B$6:$B$257,"&lt;="&amp;$B264)</f>
        <v>5.73</v>
      </c>
      <c r="TY264" s="4">
        <f>SUMIFS('Aceite Virgen Extra'!TY$6:TY$257,'Aceite Virgen Extra'!$A$6:$A$257,"&gt;="&amp;$A264,'Aceite Virgen Extra'!$B$6:$B$257,"&lt;="&amp;$B264)</f>
        <v>0.4</v>
      </c>
      <c r="TZ264" s="4">
        <f>SUMIFS('Aceite Virgen Extra'!TZ$6:TZ$257,'Aceite Virgen Extra'!$A$6:$A$257,"&gt;="&amp;$A264,'Aceite Virgen Extra'!$B$6:$B$257,"&lt;="&amp;$B264)</f>
        <v>0</v>
      </c>
      <c r="UD264" s="69">
        <f>SUMIFS('Aceite Virgen Extra'!UD$6:UD$257,'Aceite Virgen Extra'!$A$6:$A$257,"&gt;="&amp;$A264,'Aceite Virgen Extra'!$B$6:$B$257,"&lt;="&amp;$B264)</f>
        <v>2.15</v>
      </c>
      <c r="UE264" s="4">
        <f>SUMIFS('Aceite Virgen Extra'!UE$6:UE$257,'Aceite Virgen Extra'!$A$6:$A$257,"&gt;="&amp;$A264,'Aceite Virgen Extra'!$B$6:$B$257,"&lt;="&amp;$B264)</f>
        <v>4.2300000000000004</v>
      </c>
      <c r="UF264" s="4">
        <f>SUMIFS('Aceite Virgen Extra'!UF$6:UF$257,'Aceite Virgen Extra'!$A$6:$A$257,"&gt;="&amp;$A264,'Aceite Virgen Extra'!$B$6:$B$257,"&lt;="&amp;$B264)</f>
        <v>0.69</v>
      </c>
      <c r="UG264" s="4">
        <f>SUMIFS('Aceite Virgen Extra'!UG$6:UG$257,'Aceite Virgen Extra'!$A$6:$A$257,"&gt;="&amp;$A264,'Aceite Virgen Extra'!$B$6:$B$257,"&lt;="&amp;$B264)</f>
        <v>1.47</v>
      </c>
      <c r="UK264" s="69">
        <f>SUMIFS('Aceite Virgen Extra'!UK$6:UK$257,'Aceite Virgen Extra'!$A$6:$A$257,"&gt;="&amp;$A264,'Aceite Virgen Extra'!$B$6:$B$257,"&lt;="&amp;$B264)</f>
        <v>2.77</v>
      </c>
      <c r="UL264" s="4">
        <f>SUMIFS('Aceite Virgen Extra'!UL$6:UL$257,'Aceite Virgen Extra'!$A$6:$A$257,"&gt;="&amp;$A264,'Aceite Virgen Extra'!$B$6:$B$257,"&lt;="&amp;$B264)</f>
        <v>4.5999999999999996</v>
      </c>
      <c r="UM264" s="4">
        <f>SUMIFS('Aceite Virgen Extra'!UM$6:UM$257,'Aceite Virgen Extra'!$A$6:$A$257,"&gt;="&amp;$A264,'Aceite Virgen Extra'!$B$6:$B$257,"&lt;="&amp;$B264)</f>
        <v>1.26</v>
      </c>
      <c r="UN264" s="4">
        <f>SUMIFS('Aceite Virgen Extra'!UN$6:UN$257,'Aceite Virgen Extra'!$A$6:$A$257,"&gt;="&amp;$A264,'Aceite Virgen Extra'!$B$6:$B$257,"&lt;="&amp;$B264)</f>
        <v>5.32</v>
      </c>
      <c r="UR264" s="69">
        <f>SUMIFS('Aceite Virgen Extra'!UR$6:UR$257,'Aceite Virgen Extra'!$A$6:$A$257,"&gt;="&amp;$A264,'Aceite Virgen Extra'!$B$6:$B$257,"&lt;="&amp;$B264)</f>
        <v>2.12</v>
      </c>
      <c r="US264" s="4">
        <f>SUMIFS('Aceite Virgen Extra'!US$6:US$257,'Aceite Virgen Extra'!$A$6:$A$257,"&gt;="&amp;$A264,'Aceite Virgen Extra'!$B$6:$B$257,"&lt;="&amp;$B264)</f>
        <v>4.8599999999999994</v>
      </c>
      <c r="UT264" s="4">
        <f>SUMIFS('Aceite Virgen Extra'!UT$6:UT$257,'Aceite Virgen Extra'!$A$6:$A$257,"&gt;="&amp;$A264,'Aceite Virgen Extra'!$B$6:$B$257,"&lt;="&amp;$B264)</f>
        <v>0.69000000000000006</v>
      </c>
      <c r="UU264" s="4">
        <f>SUMIFS('Aceite Virgen Extra'!UU$6:UU$257,'Aceite Virgen Extra'!$A$6:$A$257,"&gt;="&amp;$A264,'Aceite Virgen Extra'!$B$6:$B$257,"&lt;="&amp;$B264)</f>
        <v>0</v>
      </c>
      <c r="UY264" s="69">
        <f>SUMIFS('Aceite Virgen Extra'!UY$6:UY$257,'Aceite Virgen Extra'!$A$6:$A$257,"&gt;="&amp;$A264,'Aceite Virgen Extra'!$B$6:$B$257,"&lt;="&amp;$B264)</f>
        <v>1.74</v>
      </c>
      <c r="UZ264" s="4">
        <f>SUMIFS('Aceite Virgen Extra'!UZ$6:UZ$257,'Aceite Virgen Extra'!$A$6:$A$257,"&gt;="&amp;$A264,'Aceite Virgen Extra'!$B$6:$B$257,"&lt;="&amp;$B264)</f>
        <v>3.09</v>
      </c>
      <c r="VA264" s="4">
        <f>SUMIFS('Aceite Virgen Extra'!VA$6:VA$257,'Aceite Virgen Extra'!$A$6:$A$257,"&gt;="&amp;$A264,'Aceite Virgen Extra'!$B$6:$B$257,"&lt;="&amp;$B264)</f>
        <v>1.3599999999999999</v>
      </c>
      <c r="VB264" s="4">
        <f>SUMIFS('Aceite Virgen Extra'!VB$6:VB$257,'Aceite Virgen Extra'!$A$6:$A$257,"&gt;="&amp;$A264,'Aceite Virgen Extra'!$B$6:$B$257,"&lt;="&amp;$B264)</f>
        <v>2.06</v>
      </c>
      <c r="VF264" s="69">
        <f>SUMIFS('Aceite Virgen Extra'!VF$6:VF$257,'Aceite Virgen Extra'!$A$6:$A$257,"&gt;="&amp;$A264,'Aceite Virgen Extra'!$B$6:$B$257,"&lt;="&amp;$B264)</f>
        <v>2.3299999999999996</v>
      </c>
      <c r="VG264" s="4">
        <f>SUMIFS('Aceite Virgen Extra'!VG$6:VG$257,'Aceite Virgen Extra'!$A$6:$A$257,"&gt;="&amp;$A264,'Aceite Virgen Extra'!$B$6:$B$257,"&lt;="&amp;$B264)</f>
        <v>4.37</v>
      </c>
      <c r="VH264" s="4">
        <f>SUMIFS('Aceite Virgen Extra'!VH$6:VH$257,'Aceite Virgen Extra'!$A$6:$A$257,"&gt;="&amp;$A264,'Aceite Virgen Extra'!$B$6:$B$257,"&lt;="&amp;$B264)</f>
        <v>1.3599999999999999</v>
      </c>
      <c r="VI264" s="4">
        <f>SUMIFS('Aceite Virgen Extra'!VI$6:VI$257,'Aceite Virgen Extra'!$A$6:$A$257,"&gt;="&amp;$A264,'Aceite Virgen Extra'!$B$6:$B$257,"&lt;="&amp;$B264)</f>
        <v>0.68</v>
      </c>
      <c r="VM264" s="69">
        <f>SUMIFS('Aceite Virgen Extra'!VM$6:VM$257,'Aceite Virgen Extra'!$A$6:$A$257,"&gt;="&amp;$A264,'Aceite Virgen Extra'!$B$6:$B$257,"&lt;="&amp;$B264)</f>
        <v>1.1299999999999999</v>
      </c>
      <c r="VN264" s="4">
        <f>SUMIFS('Aceite Virgen Extra'!VN$6:VN$257,'Aceite Virgen Extra'!$A$6:$A$257,"&gt;="&amp;$A264,'Aceite Virgen Extra'!$B$6:$B$257,"&lt;="&amp;$B264)</f>
        <v>1.53</v>
      </c>
      <c r="VO264" s="4">
        <f>SUMIFS('Aceite Virgen Extra'!VO$6:VO$257,'Aceite Virgen Extra'!$A$6:$A$257,"&gt;="&amp;$A264,'Aceite Virgen Extra'!$B$6:$B$257,"&lt;="&amp;$B264)</f>
        <v>0.91999999999999993</v>
      </c>
      <c r="VP264" s="4">
        <f>SUMIFS('Aceite Virgen Extra'!VP$6:VP$257,'Aceite Virgen Extra'!$A$6:$A$257,"&gt;="&amp;$A264,'Aceite Virgen Extra'!$B$6:$B$257,"&lt;="&amp;$B264)</f>
        <v>0</v>
      </c>
      <c r="VT264" s="69">
        <f>SUMIFS('Aceite Virgen Extra'!VT$6:VT$257,'Aceite Virgen Extra'!$A$6:$A$257,"&gt;="&amp;$A264,'Aceite Virgen Extra'!$B$6:$B$257,"&lt;="&amp;$B264)</f>
        <v>0.48000000000000004</v>
      </c>
      <c r="VU264" s="4">
        <f>SUMIFS('Aceite Virgen Extra'!VU$6:VU$257,'Aceite Virgen Extra'!$A$6:$A$257,"&gt;="&amp;$A264,'Aceite Virgen Extra'!$B$6:$B$257,"&lt;="&amp;$B264)</f>
        <v>0.7</v>
      </c>
      <c r="VV264" s="4">
        <f>SUMIFS('Aceite Virgen Extra'!VV$6:VV$257,'Aceite Virgen Extra'!$A$6:$A$257,"&gt;="&amp;$A264,'Aceite Virgen Extra'!$B$6:$B$257,"&lt;="&amp;$B264)</f>
        <v>0.31</v>
      </c>
      <c r="VW264" s="4">
        <f>SUMIFS('Aceite Virgen Extra'!VW$6:VW$257,'Aceite Virgen Extra'!$A$6:$A$257,"&gt;="&amp;$A264,'Aceite Virgen Extra'!$B$6:$B$257,"&lt;="&amp;$B264)</f>
        <v>0</v>
      </c>
      <c r="WA264" s="69">
        <f>SUMIFS('Aceite Virgen Extra'!WA$6:WA$257,'Aceite Virgen Extra'!$A$6:$A$257,"&gt;="&amp;$A264,'Aceite Virgen Extra'!$B$6:$B$257,"&lt;="&amp;$B264)</f>
        <v>1.8399999999999999</v>
      </c>
      <c r="WB264" s="4">
        <f>SUMIFS('Aceite Virgen Extra'!WB$6:WB$257,'Aceite Virgen Extra'!$A$6:$A$257,"&gt;="&amp;$A264,'Aceite Virgen Extra'!$B$6:$B$257,"&lt;="&amp;$B264)</f>
        <v>3.5500000000000003</v>
      </c>
      <c r="WC264" s="4">
        <f>SUMIFS('Aceite Virgen Extra'!WC$6:WC$257,'Aceite Virgen Extra'!$A$6:$A$257,"&gt;="&amp;$A264,'Aceite Virgen Extra'!$B$6:$B$257,"&lt;="&amp;$B264)</f>
        <v>0.7</v>
      </c>
      <c r="WD264" s="4">
        <f>SUMIFS('Aceite Virgen Extra'!WD$6:WD$257,'Aceite Virgen Extra'!$A$6:$A$257,"&gt;="&amp;$A264,'Aceite Virgen Extra'!$B$6:$B$257,"&lt;="&amp;$B264)</f>
        <v>0</v>
      </c>
      <c r="WH264" s="69">
        <f>SUMIFS('Aceite Virgen Extra'!WH$6:WH$257,'Aceite Virgen Extra'!$A$6:$A$257,"&gt;="&amp;$A264,'Aceite Virgen Extra'!$B$6:$B$257,"&lt;="&amp;$B264)</f>
        <v>0.5</v>
      </c>
      <c r="WI264" s="4">
        <f>SUMIFS('Aceite Virgen Extra'!WI$6:WI$257,'Aceite Virgen Extra'!$A$6:$A$257,"&gt;="&amp;$A264,'Aceite Virgen Extra'!$B$6:$B$257,"&lt;="&amp;$B264)</f>
        <v>0.16</v>
      </c>
      <c r="WJ264" s="4">
        <f>SUMIFS('Aceite Virgen Extra'!WJ$6:WJ$257,'Aceite Virgen Extra'!$A$6:$A$257,"&gt;="&amp;$A264,'Aceite Virgen Extra'!$B$6:$B$257,"&lt;="&amp;$B264)</f>
        <v>0.67999999999999994</v>
      </c>
      <c r="WK264" s="4">
        <f>SUMIFS('Aceite Virgen Extra'!WK$6:WK$257,'Aceite Virgen Extra'!$A$6:$A$257,"&gt;="&amp;$A264,'Aceite Virgen Extra'!$B$6:$B$257,"&lt;="&amp;$B264)</f>
        <v>0</v>
      </c>
      <c r="WO264" s="69">
        <f>SUMIFS('Aceite Virgen Extra'!WO$6:WO$257,'Aceite Virgen Extra'!$A$6:$A$257,"&gt;="&amp;$A264,'Aceite Virgen Extra'!$B$6:$B$257,"&lt;="&amp;$B264)</f>
        <v>1.8099999999999998</v>
      </c>
      <c r="WP264" s="4">
        <f>SUMIFS('Aceite Virgen Extra'!WP$6:WP$257,'Aceite Virgen Extra'!$A$6:$A$257,"&gt;="&amp;$A264,'Aceite Virgen Extra'!$B$6:$B$257,"&lt;="&amp;$B264)</f>
        <v>1.84</v>
      </c>
      <c r="WQ264" s="4">
        <f>SUMIFS('Aceite Virgen Extra'!WQ$6:WQ$257,'Aceite Virgen Extra'!$A$6:$A$257,"&gt;="&amp;$A264,'Aceite Virgen Extra'!$B$6:$B$257,"&lt;="&amp;$B264)</f>
        <v>1.7000000000000002</v>
      </c>
      <c r="WR264" s="4">
        <f>SUMIFS('Aceite Virgen Extra'!WR$6:WR$257,'Aceite Virgen Extra'!$A$6:$A$257,"&gt;="&amp;$A264,'Aceite Virgen Extra'!$B$6:$B$257,"&lt;="&amp;$B264)</f>
        <v>0</v>
      </c>
      <c r="WV264" s="69">
        <f>SUMIFS('Aceite Virgen Extra'!WV$6:WV$257,'Aceite Virgen Extra'!$A$6:$A$257,"&gt;="&amp;$A264,'Aceite Virgen Extra'!$B$6:$B$257,"&lt;="&amp;$B264)</f>
        <v>0.62</v>
      </c>
      <c r="WW264" s="4">
        <f>SUMIFS('Aceite Virgen Extra'!WW$6:WW$257,'Aceite Virgen Extra'!$A$6:$A$257,"&gt;="&amp;$A264,'Aceite Virgen Extra'!$B$6:$B$257,"&lt;="&amp;$B264)</f>
        <v>0.74</v>
      </c>
      <c r="WX264" s="4">
        <f>SUMIFS('Aceite Virgen Extra'!WX$6:WX$257,'Aceite Virgen Extra'!$A$6:$A$257,"&gt;="&amp;$A264,'Aceite Virgen Extra'!$B$6:$B$257,"&lt;="&amp;$B264)</f>
        <v>0.24</v>
      </c>
      <c r="WY264" s="4">
        <f>SUMIFS('Aceite Virgen Extra'!WY$6:WY$257,'Aceite Virgen Extra'!$A$6:$A$257,"&gt;="&amp;$A264,'Aceite Virgen Extra'!$B$6:$B$257,"&lt;="&amp;$B264)</f>
        <v>0</v>
      </c>
      <c r="XC264" s="69">
        <f>SUMIFS('Aceite Virgen Extra'!XC$6:XC$257,'Aceite Virgen Extra'!$A$6:$A$257,"&gt;="&amp;$A264,'Aceite Virgen Extra'!$B$6:$B$257,"&lt;="&amp;$B264)</f>
        <v>0.87</v>
      </c>
      <c r="XD264" s="4">
        <f>SUMIFS('Aceite Virgen Extra'!XD$6:XD$257,'Aceite Virgen Extra'!$A$6:$A$257,"&gt;="&amp;$A264,'Aceite Virgen Extra'!$B$6:$B$257,"&lt;="&amp;$B264)</f>
        <v>0.73</v>
      </c>
      <c r="XE264" s="4">
        <f>SUMIFS('Aceite Virgen Extra'!XE$6:XE$257,'Aceite Virgen Extra'!$A$6:$A$257,"&gt;="&amp;$A264,'Aceite Virgen Extra'!$B$6:$B$257,"&lt;="&amp;$B264)</f>
        <v>0.94</v>
      </c>
      <c r="XF264" s="4">
        <f>SUMIFS('Aceite Virgen Extra'!XF$6:XF$257,'Aceite Virgen Extra'!$A$6:$A$257,"&gt;="&amp;$A264,'Aceite Virgen Extra'!$B$6:$B$257,"&lt;="&amp;$B264)</f>
        <v>0.64</v>
      </c>
      <c r="XJ264" s="69">
        <f>SUMIFS('Aceite Virgen Extra'!XJ$6:XJ$257,'Aceite Virgen Extra'!$A$6:$A$257,"&gt;="&amp;$A264,'Aceite Virgen Extra'!$B$6:$B$257,"&lt;="&amp;$B264)</f>
        <v>1.73</v>
      </c>
      <c r="XK264" s="4">
        <f>SUMIFS('Aceite Virgen Extra'!XK$6:XK$257,'Aceite Virgen Extra'!$A$6:$A$257,"&gt;="&amp;$A264,'Aceite Virgen Extra'!$B$6:$B$257,"&lt;="&amp;$B264)</f>
        <v>0.49</v>
      </c>
      <c r="XL264" s="4">
        <f>SUMIFS('Aceite Virgen Extra'!XL$6:XL$257,'Aceite Virgen Extra'!$A$6:$A$257,"&gt;="&amp;$A264,'Aceite Virgen Extra'!$B$6:$B$257,"&lt;="&amp;$B264)</f>
        <v>2.2200000000000002</v>
      </c>
      <c r="XM264" s="4">
        <f>SUMIFS('Aceite Virgen Extra'!XM$6:XM$257,'Aceite Virgen Extra'!$A$6:$A$257,"&gt;="&amp;$A264,'Aceite Virgen Extra'!$B$6:$B$257,"&lt;="&amp;$B264)</f>
        <v>0</v>
      </c>
      <c r="XQ264" s="69">
        <f>SUMIFS('Aceite Virgen Extra'!XQ$6:XQ$257,'Aceite Virgen Extra'!$A$6:$A$257,"&gt;="&amp;$A264,'Aceite Virgen Extra'!$B$6:$B$257,"&lt;="&amp;$B264)</f>
        <v>9.9</v>
      </c>
      <c r="XR264" s="4">
        <f>SUMIFS('Aceite Virgen Extra'!XR$6:XR$257,'Aceite Virgen Extra'!$A$6:$A$257,"&gt;="&amp;$A264,'Aceite Virgen Extra'!$B$6:$B$257,"&lt;="&amp;$B264)</f>
        <v>9.18</v>
      </c>
      <c r="XS264" s="4">
        <f>SUMIFS('Aceite Virgen Extra'!XS$6:XS$257,'Aceite Virgen Extra'!$A$6:$A$257,"&gt;="&amp;$A264,'Aceite Virgen Extra'!$B$6:$B$257,"&lt;="&amp;$B264)</f>
        <v>11.24</v>
      </c>
      <c r="XT264" s="4">
        <f>SUMIFS('Aceite Virgen Extra'!XT$6:XT$257,'Aceite Virgen Extra'!$A$6:$A$257,"&gt;="&amp;$A264,'Aceite Virgen Extra'!$B$6:$B$257,"&lt;="&amp;$B264)</f>
        <v>4.78</v>
      </c>
    </row>
    <row r="265" spans="1:644" x14ac:dyDescent="0.25">
      <c r="A265" s="9">
        <f>'TAM Aceite Virgen Extra'!B13</f>
        <v>6.1</v>
      </c>
      <c r="B265" s="9">
        <f>'TAM Aceite Virgen Extra'!C13</f>
        <v>6.4</v>
      </c>
      <c r="C265" s="9"/>
      <c r="D265" s="4">
        <f>SUMIFS('Aceite Virgen Extra'!D$6:D$257,'Aceite Virgen Extra'!$A$6:$A$257,"&gt;="&amp;$A265,'Aceite Virgen Extra'!$B$6:$B$257,"&lt;="&amp;$B265)</f>
        <v>2.63</v>
      </c>
      <c r="E265" s="4">
        <f>SUMIFS('Aceite Virgen Extra'!E$6:E$257,'Aceite Virgen Extra'!$A$6:$A$257,"&gt;="&amp;$A265,'Aceite Virgen Extra'!$B$6:$B$257,"&lt;="&amp;$B265)</f>
        <v>8.82</v>
      </c>
      <c r="F265" s="4">
        <f>SUMIFS('Aceite Virgen Extra'!F$6:F$257,'Aceite Virgen Extra'!$A$6:$A$257,"&gt;="&amp;$A265,'Aceite Virgen Extra'!$B$6:$B$257,"&lt;="&amp;$B265)</f>
        <v>0.8</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4.78</v>
      </c>
      <c r="L265" s="4">
        <f>SUMIFS('Aceite Virgen Extra'!L$6:L$257,'Aceite Virgen Extra'!$A$6:$A$257,"&gt;="&amp;$A265,'Aceite Virgen Extra'!$B$6:$B$257,"&lt;="&amp;$B265)</f>
        <v>13.049999999999999</v>
      </c>
      <c r="M265" s="4">
        <f>SUMIFS('Aceite Virgen Extra'!M$6:M$257,'Aceite Virgen Extra'!$A$6:$A$257,"&gt;="&amp;$A265,'Aceite Virgen Extra'!$B$6:$B$257,"&lt;="&amp;$B265)</f>
        <v>2.69</v>
      </c>
      <c r="N265" s="4">
        <f>SUMIFS('Aceite Virgen Extra'!N$6:N$257,'Aceite Virgen Extra'!$A$6:$A$257,"&gt;="&amp;$A265,'Aceite Virgen Extra'!$B$6:$B$257,"&lt;="&amp;$B265)</f>
        <v>0.61</v>
      </c>
      <c r="O265" s="9"/>
      <c r="P265" s="9"/>
      <c r="Q265" s="9"/>
      <c r="R265" s="4">
        <f>SUMIFS('Aceite Virgen Extra'!R$6:R$257,'Aceite Virgen Extra'!$A$6:$A$257,"&gt;="&amp;$A265,'Aceite Virgen Extra'!$B$6:$B$257,"&lt;="&amp;$B265)</f>
        <v>5.43</v>
      </c>
      <c r="S265" s="4">
        <f>SUMIFS('Aceite Virgen Extra'!S$6:S$257,'Aceite Virgen Extra'!$A$6:$A$257,"&gt;="&amp;$A265,'Aceite Virgen Extra'!$B$6:$B$257,"&lt;="&amp;$B265)</f>
        <v>11.12</v>
      </c>
      <c r="T265" s="4">
        <f>SUMIFS('Aceite Virgen Extra'!T$6:T$257,'Aceite Virgen Extra'!$A$6:$A$257,"&gt;="&amp;$A265,'Aceite Virgen Extra'!$B$6:$B$257,"&lt;="&amp;$B265)</f>
        <v>4.6100000000000003</v>
      </c>
      <c r="U265" s="4">
        <f>SUMIFS('Aceite Virgen Extra'!U$6:U$257,'Aceite Virgen Extra'!$A$6:$A$257,"&gt;="&amp;$A265,'Aceite Virgen Extra'!$B$6:$B$257,"&lt;="&amp;$B265)</f>
        <v>0.85</v>
      </c>
      <c r="V265" s="9"/>
      <c r="W265" s="9"/>
      <c r="X265" s="9"/>
      <c r="Y265" s="4">
        <f>SUMIFS('Aceite Virgen Extra'!Y$6:Y$257,'Aceite Virgen Extra'!$A$6:$A$257,"&gt;="&amp;$A265,'Aceite Virgen Extra'!$B$6:$B$257,"&lt;="&amp;$B265)</f>
        <v>6.1</v>
      </c>
      <c r="Z265" s="4">
        <f>SUMIFS('Aceite Virgen Extra'!Z$6:Z$257,'Aceite Virgen Extra'!$A$6:$A$257,"&gt;="&amp;$A265,'Aceite Virgen Extra'!$B$6:$B$257,"&lt;="&amp;$B265)</f>
        <v>18.98</v>
      </c>
      <c r="AA265" s="4">
        <f>SUMIFS('Aceite Virgen Extra'!AA$6:AA$257,'Aceite Virgen Extra'!$A$6:$A$257,"&gt;="&amp;$A265,'Aceite Virgen Extra'!$B$6:$B$257,"&lt;="&amp;$B265)</f>
        <v>2.4700000000000002</v>
      </c>
      <c r="AB265" s="4">
        <f>SUMIFS('Aceite Virgen Extra'!AB$6:AB$257,'Aceite Virgen Extra'!$A$6:$A$257,"&gt;="&amp;$A265,'Aceite Virgen Extra'!$B$6:$B$257,"&lt;="&amp;$B265)</f>
        <v>2.04</v>
      </c>
      <c r="AC265" s="9"/>
      <c r="AD265" s="9"/>
      <c r="AE265" s="9"/>
      <c r="AF265" s="4">
        <f>SUMIFS('Aceite Virgen Extra'!AF$6:AF$257,'Aceite Virgen Extra'!$A$6:$A$257,"&gt;="&amp;$A265,'Aceite Virgen Extra'!$B$6:$B$257,"&lt;="&amp;$B265)</f>
        <v>4.45</v>
      </c>
      <c r="AG265" s="4">
        <f>SUMIFS('Aceite Virgen Extra'!AG$6:AG$257,'Aceite Virgen Extra'!$A$6:$A$257,"&gt;="&amp;$A265,'Aceite Virgen Extra'!$B$6:$B$257,"&lt;="&amp;$B265)</f>
        <v>9.49</v>
      </c>
      <c r="AH265" s="4">
        <f>SUMIFS('Aceite Virgen Extra'!AH$6:AH$257,'Aceite Virgen Extra'!$A$6:$A$257,"&gt;="&amp;$A265,'Aceite Virgen Extra'!$B$6:$B$257,"&lt;="&amp;$B265)</f>
        <v>3.34</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7.61</v>
      </c>
      <c r="AN265" s="4">
        <f>SUMIFS('Aceite Virgen Extra'!AN$6:AN$257,'Aceite Virgen Extra'!$A$6:$A$257,"&gt;="&amp;$A265,'Aceite Virgen Extra'!$B$6:$B$257,"&lt;="&amp;$B265)</f>
        <v>20.399999999999999</v>
      </c>
      <c r="AO265" s="4">
        <f>SUMIFS('Aceite Virgen Extra'!AO$6:AO$257,'Aceite Virgen Extra'!$A$6:$A$257,"&gt;="&amp;$A265,'Aceite Virgen Extra'!$B$6:$B$257,"&lt;="&amp;$B265)</f>
        <v>4.32</v>
      </c>
      <c r="AP265" s="4">
        <f>SUMIFS('Aceite Virgen Extra'!AP$6:AP$257,'Aceite Virgen Extra'!$A$6:$A$257,"&gt;="&amp;$A265,'Aceite Virgen Extra'!$B$6:$B$257,"&lt;="&amp;$B265)</f>
        <v>1.1399999999999999</v>
      </c>
      <c r="AQ265" s="9"/>
      <c r="AR265" s="9"/>
      <c r="AT265" s="4">
        <f>SUMIFS('Aceite Virgen Extra'!AT$6:AT$257,'Aceite Virgen Extra'!$A$6:$A$257,"&gt;="&amp;$A265,'Aceite Virgen Extra'!$B$6:$B$257,"&lt;="&amp;$B265)</f>
        <v>8.08</v>
      </c>
      <c r="AU265" s="4">
        <f>SUMIFS('Aceite Virgen Extra'!AU$6:AU$257,'Aceite Virgen Extra'!$A$6:$A$257,"&gt;="&amp;$A265,'Aceite Virgen Extra'!$B$6:$B$257,"&lt;="&amp;$B265)</f>
        <v>20.610000000000003</v>
      </c>
      <c r="AV265" s="4">
        <f>SUMIFS('Aceite Virgen Extra'!AV$6:AV$257,'Aceite Virgen Extra'!$A$6:$A$257,"&gt;="&amp;$A265,'Aceite Virgen Extra'!$B$6:$B$257,"&lt;="&amp;$B265)</f>
        <v>4.29</v>
      </c>
      <c r="AW265" s="4">
        <f>SUMIFS('Aceite Virgen Extra'!AW$6:AW$257,'Aceite Virgen Extra'!$A$6:$A$257,"&gt;="&amp;$A265,'Aceite Virgen Extra'!$B$6:$B$257,"&lt;="&amp;$B265)</f>
        <v>0.8</v>
      </c>
      <c r="BA265" s="4">
        <f>SUMIFS('Aceite Virgen Extra'!BA$6:BA$257,'Aceite Virgen Extra'!$A$6:$A$257,"&gt;="&amp;A265,'Aceite Virgen Extra'!$B$6:$B$257,"&lt;="&amp;B265)</f>
        <v>8.85</v>
      </c>
      <c r="BB265" s="4">
        <f>SUMIFS('Aceite Virgen Extra'!BB$6:BB$257,'Aceite Virgen Extra'!$A$6:$A$257,"&gt;="&amp;$A265,'Aceite Virgen Extra'!$B$6:$B$257,"&lt;="&amp;$B265)</f>
        <v>19.289999999999996</v>
      </c>
      <c r="BC265" s="4">
        <f>SUMIFS('Aceite Virgen Extra'!BC$6:BC$257,'Aceite Virgen Extra'!$A$6:$A$257,"&gt;="&amp;$A265,'Aceite Virgen Extra'!$B$6:$B$257,"&lt;="&amp;$B265)</f>
        <v>4.08</v>
      </c>
      <c r="BD265" s="4">
        <f>SUMIFS('Aceite Virgen Extra'!BD$6:BD$257,'Aceite Virgen Extra'!$A$6:$A$257,"&gt;="&amp;$A265,'Aceite Virgen Extra'!$B$6:$B$257,"&lt;="&amp;$B265)</f>
        <v>2.48</v>
      </c>
      <c r="BH265" s="4">
        <f>SUMIFS('Aceite Virgen Extra'!BH$6:BH$257,'Aceite Virgen Extra'!$A$6:$A$257,"&gt;="&amp;$A265,'Aceite Virgen Extra'!$B$6:$B$257,"&lt;="&amp;$B265)</f>
        <v>4.8500000000000005</v>
      </c>
      <c r="BI265" s="4">
        <f>SUMIFS('Aceite Virgen Extra'!BI$6:BI$257,'Aceite Virgen Extra'!$A$6:$A$257,"&gt;="&amp;$A265,'Aceite Virgen Extra'!$B$6:$B$257,"&lt;="&amp;$B265)</f>
        <v>14.2</v>
      </c>
      <c r="BJ265" s="4">
        <f>SUMIFS('Aceite Virgen Extra'!BJ$6:BJ$257,'Aceite Virgen Extra'!$A$6:$A$257,"&gt;="&amp;$A265,'Aceite Virgen Extra'!$B$6:$B$257,"&lt;="&amp;$B265)</f>
        <v>2.27</v>
      </c>
      <c r="BK265" s="4">
        <f>SUMIFS('Aceite Virgen Extra'!BK$6:BK$257,'Aceite Virgen Extra'!$A$6:$A$257,"&gt;="&amp;$A265,'Aceite Virgen Extra'!$B$6:$B$257,"&lt;="&amp;$B265)</f>
        <v>0.27</v>
      </c>
      <c r="BO265" s="4">
        <f>SUMIFS('Aceite Virgen Extra'!BO$6:BO$257,'Aceite Virgen Extra'!$A$6:$A$257,"&gt;="&amp;$A265,'Aceite Virgen Extra'!$B$6:$B$257,"&lt;="&amp;$B265)</f>
        <v>4.51</v>
      </c>
      <c r="BP265" s="4">
        <f>SUMIFS('Aceite Virgen Extra'!BP$6:BP$257,'Aceite Virgen Extra'!$A$6:$A$257,"&gt;="&amp;$A265,'Aceite Virgen Extra'!$B$6:$B$257,"&lt;="&amp;$B265)</f>
        <v>10.02</v>
      </c>
      <c r="BQ265" s="4">
        <f>SUMIFS('Aceite Virgen Extra'!BQ$6:BQ$257,'Aceite Virgen Extra'!$A$6:$A$257,"&gt;="&amp;$A265,'Aceite Virgen Extra'!$B$6:$B$257,"&lt;="&amp;$B265)</f>
        <v>2.4699999999999998</v>
      </c>
      <c r="BR265" s="4">
        <f>SUMIFS('Aceite Virgen Extra'!BR$6:BR$257,'Aceite Virgen Extra'!$A$6:$A$257,"&gt;="&amp;$A265,'Aceite Virgen Extra'!$B$6:$B$257,"&lt;="&amp;$B265)</f>
        <v>0.57999999999999996</v>
      </c>
      <c r="BV265" s="4">
        <f>SUMIFS('Aceite Virgen Extra'!BV$6:BV$257,'Aceite Virgen Extra'!$A$6:$A$257,"&gt;="&amp;$A265,'Aceite Virgen Extra'!$B$6:$B$257,"&lt;="&amp;$B265)</f>
        <v>4.7699999999999996</v>
      </c>
      <c r="BW265" s="4">
        <f>SUMIFS('Aceite Virgen Extra'!BW$6:BW$257,'Aceite Virgen Extra'!$A$6:$A$257,"&gt;="&amp;$A265,'Aceite Virgen Extra'!$B$6:$B$257,"&lt;="&amp;$B265)</f>
        <v>8.93</v>
      </c>
      <c r="BX265" s="4">
        <f>SUMIFS('Aceite Virgen Extra'!BX$6:BX$257,'Aceite Virgen Extra'!$A$6:$A$257,"&gt;="&amp;$A265,'Aceite Virgen Extra'!$B$6:$B$257,"&lt;="&amp;$B265)</f>
        <v>4.2900000000000009</v>
      </c>
      <c r="BY265" s="4">
        <f>SUMIFS('Aceite Virgen Extra'!BY$6:BY$257,'Aceite Virgen Extra'!$A$6:$A$257,"&gt;="&amp;$A265,'Aceite Virgen Extra'!$B$6:$B$257,"&lt;="&amp;$B265)</f>
        <v>0</v>
      </c>
      <c r="CC265" s="4">
        <f>SUMIFS('Aceite Virgen Extra'!CC$6:CC$257,'Aceite Virgen Extra'!$A$6:$A$257,"&gt;="&amp;$A265,'Aceite Virgen Extra'!$B$6:$B$257,"&lt;="&amp;$B265)</f>
        <v>1.18</v>
      </c>
      <c r="CD265" s="4">
        <f>SUMIFS('Aceite Virgen Extra'!CD$6:CD$257,'Aceite Virgen Extra'!$A$6:$A$257,"&gt;="&amp;$A265,'Aceite Virgen Extra'!$B$6:$B$257,"&lt;="&amp;$B265)</f>
        <v>0.97</v>
      </c>
      <c r="CE265" s="4">
        <f>SUMIFS('Aceite Virgen Extra'!CE$6:CE$257,'Aceite Virgen Extra'!$A$6:$A$257,"&gt;="&amp;$A265,'Aceite Virgen Extra'!$B$6:$B$257,"&lt;="&amp;$B265)</f>
        <v>1.29</v>
      </c>
      <c r="CF265" s="4">
        <f>SUMIFS('Aceite Virgen Extra'!CF$6:CF$257,'Aceite Virgen Extra'!$A$6:$A$257,"&gt;="&amp;$A265,'Aceite Virgen Extra'!$B$6:$B$257,"&lt;="&amp;$B265)</f>
        <v>0.69</v>
      </c>
      <c r="CJ265" s="4">
        <f>SUMIFS('Aceite Virgen Extra'!CJ$6:CJ$257,'Aceite Virgen Extra'!$A$6:$A$257,"&gt;="&amp;$A265,'Aceite Virgen Extra'!$B$6:$B$257,"&lt;="&amp;$B265)</f>
        <v>1.25</v>
      </c>
      <c r="CK265" s="4">
        <f>SUMIFS('Aceite Virgen Extra'!CK$6:CK$257,'Aceite Virgen Extra'!$A$6:$A$257,"&gt;="&amp;$A265,'Aceite Virgen Extra'!$B$6:$B$257,"&lt;="&amp;$B265)</f>
        <v>1.21</v>
      </c>
      <c r="CL265" s="4">
        <f>SUMIFS('Aceite Virgen Extra'!CL$6:CL$257,'Aceite Virgen Extra'!$A$6:$A$257,"&gt;="&amp;$A265,'Aceite Virgen Extra'!$B$6:$B$257,"&lt;="&amp;$B265)</f>
        <v>1.41</v>
      </c>
      <c r="CM265" s="4">
        <f>SUMIFS('Aceite Virgen Extra'!CM$6:CM$257,'Aceite Virgen Extra'!$A$6:$A$257,"&gt;="&amp;$A265,'Aceite Virgen Extra'!$B$6:$B$257,"&lt;="&amp;$B265)</f>
        <v>0.34</v>
      </c>
      <c r="CQ265" s="4">
        <f>SUMIFS('Aceite Virgen Extra'!CQ$6:CQ$257,'Aceite Virgen Extra'!$A$6:$A$257,"&gt;="&amp;$A265,'Aceite Virgen Extra'!$B$6:$B$257,"&lt;="&amp;$B265)</f>
        <v>0.86</v>
      </c>
      <c r="CR265" s="4">
        <f>SUMIFS('Aceite Virgen Extra'!CR$6:CR$257,'Aceite Virgen Extra'!$A$6:$A$257,"&gt;="&amp;$A265,'Aceite Virgen Extra'!$B$6:$B$257,"&lt;="&amp;$B265)</f>
        <v>0.71</v>
      </c>
      <c r="CS265" s="4">
        <f>SUMIFS('Aceite Virgen Extra'!CS$6:CS$257,'Aceite Virgen Extra'!$A$6:$A$257,"&gt;="&amp;$A265,'Aceite Virgen Extra'!$B$6:$B$257,"&lt;="&amp;$B265)</f>
        <v>0.54999999999999993</v>
      </c>
      <c r="CT265" s="4">
        <f>SUMIFS('Aceite Virgen Extra'!CT$6:CT$257,'Aceite Virgen Extra'!$A$6:$A$257,"&gt;="&amp;$A265,'Aceite Virgen Extra'!$B$6:$B$257,"&lt;="&amp;$B265)</f>
        <v>0</v>
      </c>
      <c r="CX265" s="4">
        <f>SUMIFS('Aceite Virgen Extra'!CX$6:CX$257,'Aceite Virgen Extra'!$A$6:$A$257,"&gt;="&amp;$A265,'Aceite Virgen Extra'!$B$6:$B$257,"&lt;="&amp;$B265)</f>
        <v>0.84000000000000008</v>
      </c>
      <c r="CY265" s="4">
        <f>SUMIFS('Aceite Virgen Extra'!CY$6:CY$257,'Aceite Virgen Extra'!$A$6:$A$257,"&gt;="&amp;$A265,'Aceite Virgen Extra'!$B$6:$B$257,"&lt;="&amp;$B265)</f>
        <v>0.84999999999999987</v>
      </c>
      <c r="CZ265" s="4">
        <f>SUMIFS('Aceite Virgen Extra'!CZ$6:CZ$257,'Aceite Virgen Extra'!$A$6:$A$257,"&gt;="&amp;$A265,'Aceite Virgen Extra'!$B$6:$B$257,"&lt;="&amp;$B265)</f>
        <v>0.84</v>
      </c>
      <c r="DA265" s="4">
        <f>SUMIFS('Aceite Virgen Extra'!DA$6:DA$257,'Aceite Virgen Extra'!$A$6:$A$257,"&gt;="&amp;$A265,'Aceite Virgen Extra'!$B$6:$B$257,"&lt;="&amp;$B265)</f>
        <v>0</v>
      </c>
      <c r="DE265" s="4">
        <f>SUMIFS('Aceite Virgen Extra'!DE$6:DE$257,'Aceite Virgen Extra'!$A$6:$A$257,"&gt;="&amp;$A265,'Aceite Virgen Extra'!$B$6:$B$257,"&lt;="&amp;$B265)</f>
        <v>0.27</v>
      </c>
      <c r="DF265" s="4">
        <f>SUMIFS('Aceite Virgen Extra'!DF$6:DF$257,'Aceite Virgen Extra'!$A$6:$A$257,"&gt;="&amp;$A265,'Aceite Virgen Extra'!$B$6:$B$257,"&lt;="&amp;$B265)</f>
        <v>0.33</v>
      </c>
      <c r="DG265" s="4">
        <f>SUMIFS('Aceite Virgen Extra'!DG$6:DG$257,'Aceite Virgen Extra'!$A$6:$A$257,"&gt;="&amp;$A265,'Aceite Virgen Extra'!$B$6:$B$257,"&lt;="&amp;$B265)</f>
        <v>0.35</v>
      </c>
      <c r="DH265" s="4">
        <f>SUMIFS('Aceite Virgen Extra'!DH$6:DH$257,'Aceite Virgen Extra'!$A$6:$A$257,"&gt;="&amp;$A265,'Aceite Virgen Extra'!$B$6:$B$257,"&lt;="&amp;$B265)</f>
        <v>0</v>
      </c>
      <c r="DL265" s="4">
        <f>SUMIFS('Aceite Virgen Extra'!DL$6:DL$257,'Aceite Virgen Extra'!$A$6:$A$257,"&gt;="&amp;$A265,'Aceite Virgen Extra'!$B$6:$B$257,"&lt;="&amp;$B265)</f>
        <v>0.16999999999999998</v>
      </c>
      <c r="DM265" s="4">
        <f>SUMIFS('Aceite Virgen Extra'!DM$6:DM$257,'Aceite Virgen Extra'!$A$6:$A$257,"&gt;="&amp;$A265,'Aceite Virgen Extra'!$B$6:$B$257,"&lt;="&amp;$B265)</f>
        <v>7.0000000000000007E-2</v>
      </c>
      <c r="DN265" s="4">
        <f>SUMIFS('Aceite Virgen Extra'!DN$6:DN$257,'Aceite Virgen Extra'!$A$6:$A$257,"&gt;="&amp;$A265,'Aceite Virgen Extra'!$B$6:$B$257,"&lt;="&amp;$B265)</f>
        <v>0.15000000000000002</v>
      </c>
      <c r="DO265" s="4">
        <f>SUMIFS('Aceite Virgen Extra'!DO$6:DO$257,'Aceite Virgen Extra'!$A$6:$A$257,"&gt;="&amp;$A265,'Aceite Virgen Extra'!$B$6:$B$257,"&lt;="&amp;$B265)</f>
        <v>0</v>
      </c>
      <c r="DS265" s="4">
        <f>SUMIFS('Aceite Virgen Extra'!DS$6:DS$257,'Aceite Virgen Extra'!$A$6:$A$257,"&gt;="&amp;$A265,'Aceite Virgen Extra'!$B$6:$B$257,"&lt;="&amp;$B265)</f>
        <v>0.69</v>
      </c>
      <c r="DT265" s="4">
        <f>SUMIFS('Aceite Virgen Extra'!DT$6:DT$257,'Aceite Virgen Extra'!$A$6:$A$257,"&gt;="&amp;$A265,'Aceite Virgen Extra'!$B$6:$B$257,"&lt;="&amp;$B265)</f>
        <v>0.8600000000000001</v>
      </c>
      <c r="DU265" s="4">
        <f>SUMIFS('Aceite Virgen Extra'!DU$6:DU$257,'Aceite Virgen Extra'!$A$6:$A$257,"&gt;="&amp;$A265,'Aceite Virgen Extra'!$B$6:$B$257,"&lt;="&amp;$B265)</f>
        <v>0.6</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0.14000000000000001</v>
      </c>
      <c r="EB265" s="4">
        <f>SUMIFS('Aceite Virgen Extra'!EB$6:EB$257,'Aceite Virgen Extra'!$A$6:$A$257,"&gt;="&amp;$A265,'Aceite Virgen Extra'!$B$6:$B$257,"&lt;="&amp;$B265)</f>
        <v>1.98</v>
      </c>
      <c r="EC265" s="4">
        <f>SUMIFS('Aceite Virgen Extra'!EC$6:EC$257,'Aceite Virgen Extra'!$A$6:$A$257,"&gt;="&amp;$A265,'Aceite Virgen Extra'!$B$6:$B$257,"&lt;="&amp;$B265)</f>
        <v>0.3</v>
      </c>
      <c r="EG265" s="4">
        <f>SUMIFS('Aceite Virgen Extra'!EG$6:EG$257,'Aceite Virgen Extra'!$A$6:$A$257,"&gt;="&amp;$A265,'Aceite Virgen Extra'!$B$6:$B$257,"&lt;="&amp;$B265)</f>
        <v>0.59000000000000008</v>
      </c>
      <c r="EH265" s="4">
        <f>SUMIFS('Aceite Virgen Extra'!EH$6:EH$257,'Aceite Virgen Extra'!$A$6:$A$257,"&gt;="&amp;$A265,'Aceite Virgen Extra'!$B$6:$B$257,"&lt;="&amp;$B265)</f>
        <v>0.69</v>
      </c>
      <c r="EI265" s="4">
        <f>SUMIFS('Aceite Virgen Extra'!EI$6:EI$257,'Aceite Virgen Extra'!$A$6:$A$257,"&gt;="&amp;$A265,'Aceite Virgen Extra'!$B$6:$B$257,"&lt;="&amp;$B265)</f>
        <v>0.16</v>
      </c>
      <c r="EJ265" s="4">
        <f>SUMIFS('Aceite Virgen Extra'!EJ$6:EJ$257,'Aceite Virgen Extra'!$A$6:$A$257,"&gt;="&amp;$A265,'Aceite Virgen Extra'!$B$6:$B$257,"&lt;="&amp;$B265)</f>
        <v>1.01</v>
      </c>
      <c r="EN265" s="4">
        <f>SUMIFS('Aceite Virgen Extra'!EN$6:EN$257,'Aceite Virgen Extra'!$A$6:$A$257,"&gt;="&amp;$A265,'Aceite Virgen Extra'!$B$6:$B$257,"&lt;="&amp;$B265)</f>
        <v>0.59000000000000008</v>
      </c>
      <c r="EO265" s="4">
        <f>SUMIFS('Aceite Virgen Extra'!EO$6:EO$257,'Aceite Virgen Extra'!$A$6:$A$257,"&gt;="&amp;$A265,'Aceite Virgen Extra'!$B$6:$B$257,"&lt;="&amp;$B265)</f>
        <v>0.18</v>
      </c>
      <c r="EP265" s="4">
        <f>SUMIFS('Aceite Virgen Extra'!EP$6:EP$257,'Aceite Virgen Extra'!$A$6:$A$257,"&gt;="&amp;$A265,'Aceite Virgen Extra'!$B$6:$B$257,"&lt;="&amp;$B265)</f>
        <v>0.75</v>
      </c>
      <c r="EQ265" s="4">
        <f>SUMIFS('Aceite Virgen Extra'!EQ$6:EQ$257,'Aceite Virgen Extra'!$A$6:$A$257,"&gt;="&amp;$A265,'Aceite Virgen Extra'!$B$6:$B$257,"&lt;="&amp;$B265)</f>
        <v>0</v>
      </c>
      <c r="EU265" s="4">
        <f>SUMIFS('Aceite Virgen Extra'!EU$6:EU$257,'Aceite Virgen Extra'!$A$6:$A$257,"&gt;="&amp;$A265,'Aceite Virgen Extra'!$B$6:$B$257,"&lt;="&amp;$B265)</f>
        <v>0.4</v>
      </c>
      <c r="EV265" s="4">
        <f>SUMIFS('Aceite Virgen Extra'!EV$6:EV$257,'Aceite Virgen Extra'!$A$6:$A$257,"&gt;="&amp;$A265,'Aceite Virgen Extra'!$B$6:$B$257,"&lt;="&amp;$B265)</f>
        <v>0.21</v>
      </c>
      <c r="EW265" s="4">
        <f>SUMIFS('Aceite Virgen Extra'!EW$6:EW$257,'Aceite Virgen Extra'!$A$6:$A$257,"&gt;="&amp;$A265,'Aceite Virgen Extra'!$B$6:$B$257,"&lt;="&amp;$B265)</f>
        <v>0.34</v>
      </c>
      <c r="EX265" s="4">
        <f>SUMIFS('Aceite Virgen Extra'!EX$6:EX$257,'Aceite Virgen Extra'!$A$6:$A$257,"&gt;="&amp;$A265,'Aceite Virgen Extra'!$B$6:$B$257,"&lt;="&amp;$B265)</f>
        <v>1.21</v>
      </c>
      <c r="FB265" s="4">
        <f>SUMIFS('Aceite Virgen Extra'!FB$6:FB$257,'Aceite Virgen Extra'!$A$6:$A$257,"&gt;="&amp;$A265,'Aceite Virgen Extra'!$B$6:$B$257,"&lt;="&amp;$B265)</f>
        <v>0.31000000000000005</v>
      </c>
      <c r="FC265" s="4">
        <f>SUMIFS('Aceite Virgen Extra'!FC$6:FC$257,'Aceite Virgen Extra'!$A$6:$A$257,"&gt;="&amp;$A265,'Aceite Virgen Extra'!$B$6:$B$257,"&lt;="&amp;$B265)</f>
        <v>0.14000000000000001</v>
      </c>
      <c r="FD265" s="4">
        <f>SUMIFS('Aceite Virgen Extra'!FD$6:FD$257,'Aceite Virgen Extra'!$A$6:$A$257,"&gt;="&amp;$A265,'Aceite Virgen Extra'!$B$6:$B$257,"&lt;="&amp;$B265)</f>
        <v>0.38999999999999996</v>
      </c>
      <c r="FE265" s="4">
        <f>SUMIFS('Aceite Virgen Extra'!FE$6:FE$257,'Aceite Virgen Extra'!$A$6:$A$257,"&gt;="&amp;$A265,'Aceite Virgen Extra'!$B$6:$B$257,"&lt;="&amp;$B265)</f>
        <v>0</v>
      </c>
      <c r="FI265" s="4">
        <f>SUMIFS('Aceite Virgen Extra'!FI$6:FI$257,'Aceite Virgen Extra'!$A$6:$A$257,"&gt;="&amp;$A265,'Aceite Virgen Extra'!$B$6:$B$257,"&lt;="&amp;$B265)</f>
        <v>0.58000000000000007</v>
      </c>
      <c r="FJ265" s="4">
        <f>SUMIFS('Aceite Virgen Extra'!FJ$6:FJ$257,'Aceite Virgen Extra'!$A$6:$A$257,"&gt;="&amp;$A265,'Aceite Virgen Extra'!$B$6:$B$257,"&lt;="&amp;$B265)</f>
        <v>0</v>
      </c>
      <c r="FK265" s="4">
        <f>SUMIFS('Aceite Virgen Extra'!FK$6:FK$257,'Aceite Virgen Extra'!$A$6:$A$257,"&gt;="&amp;$A265,'Aceite Virgen Extra'!$B$6:$B$257,"&lt;="&amp;$B265)</f>
        <v>0.14000000000000001</v>
      </c>
      <c r="FL265" s="4">
        <f>SUMIFS('Aceite Virgen Extra'!FL$6:FL$257,'Aceite Virgen Extra'!$A$6:$A$257,"&gt;="&amp;$A265,'Aceite Virgen Extra'!$B$6:$B$257,"&lt;="&amp;$B265)</f>
        <v>0.46</v>
      </c>
      <c r="FP265" s="4">
        <f>SUMIFS('Aceite Virgen Extra'!FP$6:FP$257,'Aceite Virgen Extra'!$A$6:$A$257,"&gt;="&amp;$A265,'Aceite Virgen Extra'!$B$6:$B$257,"&lt;="&amp;$B265)</f>
        <v>1.08</v>
      </c>
      <c r="FQ265" s="4">
        <f>SUMIFS('Aceite Virgen Extra'!FQ$6:FQ$257,'Aceite Virgen Extra'!$A$6:$A$257,"&gt;="&amp;$A265,'Aceite Virgen Extra'!$B$6:$B$257,"&lt;="&amp;$B265)</f>
        <v>0.73</v>
      </c>
      <c r="FR265" s="4">
        <f>SUMIFS('Aceite Virgen Extra'!FR$6:FR$257,'Aceite Virgen Extra'!$A$6:$A$257,"&gt;="&amp;$A265,'Aceite Virgen Extra'!$B$6:$B$257,"&lt;="&amp;$B265)</f>
        <v>0.57999999999999996</v>
      </c>
      <c r="FS265" s="4">
        <f>SUMIFS('Aceite Virgen Extra'!FS$6:FS$257,'Aceite Virgen Extra'!$A$6:$A$257,"&gt;="&amp;$A265,'Aceite Virgen Extra'!$B$6:$B$257,"&lt;="&amp;$B265)</f>
        <v>2.92</v>
      </c>
      <c r="FW265" s="4">
        <f>SUMIFS('Aceite Virgen Extra'!FW$6:FW$257,'Aceite Virgen Extra'!$A$6:$A$257,"&gt;="&amp;$A265,'Aceite Virgen Extra'!$B$6:$B$257,"&lt;="&amp;$B265)</f>
        <v>0.38</v>
      </c>
      <c r="FX265" s="4">
        <f>SUMIFS('Aceite Virgen Extra'!FX$6:FX$257,'Aceite Virgen Extra'!$A$6:$A$257,"&gt;="&amp;$A265,'Aceite Virgen Extra'!$B$6:$B$257,"&lt;="&amp;$B265)</f>
        <v>0.27</v>
      </c>
      <c r="FY265" s="4">
        <f>SUMIFS('Aceite Virgen Extra'!FY$6:FY$257,'Aceite Virgen Extra'!$A$6:$A$257,"&gt;="&amp;$A265,'Aceite Virgen Extra'!$B$6:$B$257,"&lt;="&amp;$B265)</f>
        <v>0.3</v>
      </c>
      <c r="FZ265" s="4">
        <f>SUMIFS('Aceite Virgen Extra'!FZ$6:FZ$257,'Aceite Virgen Extra'!$A$6:$A$257,"&gt;="&amp;$A265,'Aceite Virgen Extra'!$B$6:$B$257,"&lt;="&amp;$B265)</f>
        <v>0</v>
      </c>
      <c r="GD265" s="4">
        <f>SUMIFS('Aceite Virgen Extra'!GD$6:GD$257,'Aceite Virgen Extra'!$A$6:$A$257,"&gt;="&amp;$A265,'Aceite Virgen Extra'!$B$6:$B$257,"&lt;="&amp;$B265)</f>
        <v>0.41000000000000003</v>
      </c>
      <c r="GE265" s="4">
        <f>SUMIFS('Aceite Virgen Extra'!GE$6:GE$257,'Aceite Virgen Extra'!$A$6:$A$257,"&gt;="&amp;$A265,'Aceite Virgen Extra'!$B$6:$B$257,"&lt;="&amp;$B265)</f>
        <v>0.28000000000000003</v>
      </c>
      <c r="GF265" s="4">
        <f>SUMIFS('Aceite Virgen Extra'!GF$6:GF$257,'Aceite Virgen Extra'!$A$6:$A$257,"&gt;="&amp;$A265,'Aceite Virgen Extra'!$B$6:$B$257,"&lt;="&amp;$B265)</f>
        <v>0.23</v>
      </c>
      <c r="GG265" s="4">
        <f>SUMIFS('Aceite Virgen Extra'!GG$6:GG$257,'Aceite Virgen Extra'!$A$6:$A$257,"&gt;="&amp;$A265,'Aceite Virgen Extra'!$B$6:$B$257,"&lt;="&amp;$B265)</f>
        <v>0.85</v>
      </c>
      <c r="GK265" s="4">
        <f>SUMIFS('Aceite Virgen Extra'!GK$6:GK$257,'Aceite Virgen Extra'!$A$6:$A$257,"&gt;="&amp;$A265,'Aceite Virgen Extra'!$B$6:$B$257,"&lt;="&amp;$B265)</f>
        <v>0.58000000000000007</v>
      </c>
      <c r="GL265" s="4">
        <f>SUMIFS('Aceite Virgen Extra'!GL$6:GL$257,'Aceite Virgen Extra'!$A$6:$A$257,"&gt;="&amp;$A265,'Aceite Virgen Extra'!$B$6:$B$257,"&lt;="&amp;$B265)</f>
        <v>0.23</v>
      </c>
      <c r="GM265" s="4">
        <f>SUMIFS('Aceite Virgen Extra'!GM$6:GM$257,'Aceite Virgen Extra'!$A$6:$A$257,"&gt;="&amp;$A265,'Aceite Virgen Extra'!$B$6:$B$257,"&lt;="&amp;$B265)</f>
        <v>0.96</v>
      </c>
      <c r="GN265" s="4">
        <f>SUMIFS('Aceite Virgen Extra'!GN$6:GN$257,'Aceite Virgen Extra'!$A$6:$A$257,"&gt;="&amp;$A265,'Aceite Virgen Extra'!$B$6:$B$257,"&lt;="&amp;$B265)</f>
        <v>0</v>
      </c>
      <c r="GR265" s="4">
        <f>SUMIFS('Aceite Virgen Extra'!GR$6:GR$257,'Aceite Virgen Extra'!$A$6:$A$257,"&gt;="&amp;$A265,'Aceite Virgen Extra'!$B$6:$B$257,"&lt;="&amp;$B265)</f>
        <v>0.48</v>
      </c>
      <c r="GS265" s="4">
        <f>SUMIFS('Aceite Virgen Extra'!GS$6:GS$257,'Aceite Virgen Extra'!$A$6:$A$257,"&gt;="&amp;$A265,'Aceite Virgen Extra'!$B$6:$B$257,"&lt;="&amp;$B265)</f>
        <v>0.62</v>
      </c>
      <c r="GT265" s="4">
        <f>SUMIFS('Aceite Virgen Extra'!GT$6:GT$257,'Aceite Virgen Extra'!$A$6:$A$257,"&gt;="&amp;$A265,'Aceite Virgen Extra'!$B$6:$B$257,"&lt;="&amp;$B265)</f>
        <v>0.15000000000000002</v>
      </c>
      <c r="GU265" s="4">
        <f>SUMIFS('Aceite Virgen Extra'!GU$6:GU$257,'Aceite Virgen Extra'!$A$6:$A$257,"&gt;="&amp;$A265,'Aceite Virgen Extra'!$B$6:$B$257,"&lt;="&amp;$B265)</f>
        <v>0.26</v>
      </c>
      <c r="GY265" s="4">
        <f>SUMIFS('Aceite Virgen Extra'!GY$6:GY$257,'Aceite Virgen Extra'!$A$6:$A$257,"&gt;="&amp;$A265,'Aceite Virgen Extra'!$B$6:$B$257,"&lt;="&amp;$B265)</f>
        <v>1.57</v>
      </c>
      <c r="GZ265" s="4">
        <f>SUMIFS('Aceite Virgen Extra'!GZ$6:GZ$257,'Aceite Virgen Extra'!$A$6:$A$257,"&gt;="&amp;$A265,'Aceite Virgen Extra'!$B$6:$B$257,"&lt;="&amp;$B265)</f>
        <v>3.14</v>
      </c>
      <c r="HA265" s="4">
        <f>SUMIFS('Aceite Virgen Extra'!HA$6:HA$257,'Aceite Virgen Extra'!$A$6:$A$257,"&gt;="&amp;$A265,'Aceite Virgen Extra'!$B$6:$B$257,"&lt;="&amp;$B265)</f>
        <v>0.57000000000000006</v>
      </c>
      <c r="HB265" s="4">
        <f>SUMIFS('Aceite Virgen Extra'!HB$6:HB$257,'Aceite Virgen Extra'!$A$6:$A$257,"&gt;="&amp;$A265,'Aceite Virgen Extra'!$B$6:$B$257,"&lt;="&amp;$B265)</f>
        <v>0</v>
      </c>
      <c r="HF265" s="4">
        <f>SUMIFS('Aceite Virgen Extra'!HF$6:HF$257,'Aceite Virgen Extra'!$A$6:$A$257,"&gt;="&amp;$A265,'Aceite Virgen Extra'!$B$6:$B$257,"&lt;="&amp;$B265)</f>
        <v>1.3800000000000001</v>
      </c>
      <c r="HG265" s="4">
        <f>SUMIFS('Aceite Virgen Extra'!HG$6:HG$257,'Aceite Virgen Extra'!$A$6:$A$257,"&gt;="&amp;$A265,'Aceite Virgen Extra'!$B$6:$B$257,"&lt;="&amp;$B265)</f>
        <v>1.26</v>
      </c>
      <c r="HH265" s="4">
        <f>SUMIFS('Aceite Virgen Extra'!HH$6:HH$257,'Aceite Virgen Extra'!$A$6:$A$257,"&gt;="&amp;$A265,'Aceite Virgen Extra'!$B$6:$B$257,"&lt;="&amp;$B265)</f>
        <v>0.94</v>
      </c>
      <c r="HI265" s="4">
        <f>SUMIFS('Aceite Virgen Extra'!HI$6:HI$257,'Aceite Virgen Extra'!$A$6:$A$257,"&gt;="&amp;$A265,'Aceite Virgen Extra'!$B$6:$B$257,"&lt;="&amp;$B265)</f>
        <v>0</v>
      </c>
      <c r="HM265" s="4">
        <f>SUMIFS('Aceite Virgen Extra'!HM$6:HM$257,'Aceite Virgen Extra'!$A$6:$A$257,"&gt;="&amp;$A265,'Aceite Virgen Extra'!$B$6:$B$257,"&lt;="&amp;$B265)</f>
        <v>1.1299999999999999</v>
      </c>
      <c r="HN265" s="4">
        <f>SUMIFS('Aceite Virgen Extra'!HN$6:HN$257,'Aceite Virgen Extra'!$A$6:$A$257,"&gt;="&amp;$A265,'Aceite Virgen Extra'!$B$6:$B$257,"&lt;="&amp;$B265)</f>
        <v>0.74</v>
      </c>
      <c r="HO265" s="4">
        <f>SUMIFS('Aceite Virgen Extra'!HO$6:HO$257,'Aceite Virgen Extra'!$A$6:$A$257,"&gt;="&amp;$A265,'Aceite Virgen Extra'!$B$6:$B$257,"&lt;="&amp;$B265)</f>
        <v>1.56</v>
      </c>
      <c r="HP265" s="4">
        <f>SUMIFS('Aceite Virgen Extra'!HP$6:HP$257,'Aceite Virgen Extra'!$A$6:$A$257,"&gt;="&amp;$A265,'Aceite Virgen Extra'!$B$6:$B$257,"&lt;="&amp;$B265)</f>
        <v>0</v>
      </c>
      <c r="HT265" s="4">
        <f>SUMIFS('Aceite Virgen Extra'!HT$6:HT$257,'Aceite Virgen Extra'!$A$6:$A$257,"&gt;="&amp;$A265,'Aceite Virgen Extra'!$B$6:$B$257,"&lt;="&amp;$B265)</f>
        <v>0.83000000000000007</v>
      </c>
      <c r="HU265" s="4">
        <f>SUMIFS('Aceite Virgen Extra'!HU$6:HU$257,'Aceite Virgen Extra'!$A$6:$A$257,"&gt;="&amp;$A265,'Aceite Virgen Extra'!$B$6:$B$257,"&lt;="&amp;$B265)</f>
        <v>0.97</v>
      </c>
      <c r="HV265" s="4">
        <f>SUMIFS('Aceite Virgen Extra'!HV$6:HV$257,'Aceite Virgen Extra'!$A$6:$A$257,"&gt;="&amp;$A265,'Aceite Virgen Extra'!$B$6:$B$257,"&lt;="&amp;$B265)</f>
        <v>0.53</v>
      </c>
      <c r="HW265" s="4">
        <f>SUMIFS('Aceite Virgen Extra'!HW$6:HW$257,'Aceite Virgen Extra'!$A$6:$A$257,"&gt;="&amp;$A265,'Aceite Virgen Extra'!$B$6:$B$257,"&lt;="&amp;$B265)</f>
        <v>1.58</v>
      </c>
      <c r="HZ265"/>
      <c r="IA265" s="4">
        <f>SUMIFS('Aceite Virgen Extra'!IA$6:IA$257,'Aceite Virgen Extra'!$A$6:$A$257,"&gt;="&amp;$A265,'Aceite Virgen Extra'!$B$6:$B$257,"&lt;="&amp;$B265)</f>
        <v>0.38</v>
      </c>
      <c r="IB265" s="4">
        <f>SUMIFS('Aceite Virgen Extra'!IB$6:IB$257,'Aceite Virgen Extra'!$A$6:$A$257,"&gt;="&amp;$A265,'Aceite Virgen Extra'!$B$6:$B$257,"&lt;="&amp;$B265)</f>
        <v>0</v>
      </c>
      <c r="IC265" s="4">
        <f>SUMIFS('Aceite Virgen Extra'!IC$6:IC$257,'Aceite Virgen Extra'!$A$6:$A$257,"&gt;="&amp;$A265,'Aceite Virgen Extra'!$B$6:$B$257,"&lt;="&amp;$B265)</f>
        <v>0.42000000000000004</v>
      </c>
      <c r="ID265" s="4">
        <f>SUMIFS('Aceite Virgen Extra'!ID$6:ID$257,'Aceite Virgen Extra'!$A$6:$A$257,"&gt;="&amp;$A265,'Aceite Virgen Extra'!$B$6:$B$257,"&lt;="&amp;$B265)</f>
        <v>1.4</v>
      </c>
      <c r="IH265" s="4">
        <f>SUMIFS('Aceite Virgen Extra'!IH$6:IH$257,'Aceite Virgen Extra'!$A$6:$A$257,"&gt;="&amp;$A265,'Aceite Virgen Extra'!$B$6:$B$257,"&lt;="&amp;$B265)</f>
        <v>0.45999999999999996</v>
      </c>
      <c r="II265" s="4">
        <f>SUMIFS('Aceite Virgen Extra'!II$6:II$257,'Aceite Virgen Extra'!$A$6:$A$257,"&gt;="&amp;$A265,'Aceite Virgen Extra'!$B$6:$B$257,"&lt;="&amp;$B265)</f>
        <v>0.87000000000000011</v>
      </c>
      <c r="IJ265" s="4">
        <f>SUMIFS('Aceite Virgen Extra'!IJ$6:IJ$257,'Aceite Virgen Extra'!$A$6:$A$257,"&gt;="&amp;$A265,'Aceite Virgen Extra'!$B$6:$B$257,"&lt;="&amp;$B265)</f>
        <v>0</v>
      </c>
      <c r="IK265" s="4">
        <f>SUMIFS('Aceite Virgen Extra'!IK$6:IK$257,'Aceite Virgen Extra'!$A$6:$A$257,"&gt;="&amp;$A265,'Aceite Virgen Extra'!$B$6:$B$257,"&lt;="&amp;$B265)</f>
        <v>1.23</v>
      </c>
      <c r="IO265" s="4">
        <f>SUMIFS('Aceite Virgen Extra'!IO$6:IO$257,'Aceite Virgen Extra'!$A$6:$A$257,"&gt;="&amp;$A265,'Aceite Virgen Extra'!$B$6:$B$257,"&lt;="&amp;$B265)</f>
        <v>0.30000000000000004</v>
      </c>
      <c r="IP265" s="4">
        <f>SUMIFS('Aceite Virgen Extra'!IP$6:IP$257,'Aceite Virgen Extra'!$A$6:$A$257,"&gt;="&amp;$A265,'Aceite Virgen Extra'!$B$6:$B$257,"&lt;="&amp;$B265)</f>
        <v>0</v>
      </c>
      <c r="IQ265" s="4">
        <f>SUMIFS('Aceite Virgen Extra'!IQ$6:IQ$257,'Aceite Virgen Extra'!$A$6:$A$257,"&gt;="&amp;$A265,'Aceite Virgen Extra'!$B$6:$B$257,"&lt;="&amp;$B265)</f>
        <v>0.5</v>
      </c>
      <c r="IR265" s="4">
        <f>SUMIFS('Aceite Virgen Extra'!IR$6:IR$257,'Aceite Virgen Extra'!$A$6:$A$257,"&gt;="&amp;$A265,'Aceite Virgen Extra'!$B$6:$B$257,"&lt;="&amp;$B265)</f>
        <v>0</v>
      </c>
      <c r="IV265" s="4">
        <f>SUMIFS('Aceite Virgen Extra'!IV$6:IV$257,'Aceite Virgen Extra'!$A$6:$A$257,"&gt;="&amp;$A265,'Aceite Virgen Extra'!$B$6:$B$257,"&lt;="&amp;$B265)</f>
        <v>0.58000000000000007</v>
      </c>
      <c r="IW265" s="4">
        <f>SUMIFS('Aceite Virgen Extra'!IW$6:IW$257,'Aceite Virgen Extra'!$A$6:$A$257,"&gt;="&amp;$A265,'Aceite Virgen Extra'!$B$6:$B$257,"&lt;="&amp;$B265)</f>
        <v>0.96</v>
      </c>
      <c r="IX265" s="4">
        <f>SUMIFS('Aceite Virgen Extra'!IX$6:IX$257,'Aceite Virgen Extra'!$A$6:$A$257,"&gt;="&amp;$A265,'Aceite Virgen Extra'!$B$6:$B$257,"&lt;="&amp;$B265)</f>
        <v>0.48000000000000004</v>
      </c>
      <c r="IY265" s="4">
        <f>SUMIFS('Aceite Virgen Extra'!IY$6:IY$257,'Aceite Virgen Extra'!$A$6:$A$257,"&gt;="&amp;$A265,'Aceite Virgen Extra'!$B$6:$B$257,"&lt;="&amp;$B265)</f>
        <v>0</v>
      </c>
      <c r="JB265"/>
      <c r="JC265" s="4">
        <f>SUMIFS('Aceite Virgen Extra'!JC$6:JC$257,'Aceite Virgen Extra'!$A$6:$A$257,"&gt;="&amp;$A265,'Aceite Virgen Extra'!$B$6:$B$257,"&lt;="&amp;$B265)</f>
        <v>0.54</v>
      </c>
      <c r="JD265" s="4">
        <f>SUMIFS('Aceite Virgen Extra'!JD$6:JD$257,'Aceite Virgen Extra'!$A$6:$A$257,"&gt;="&amp;$A265,'Aceite Virgen Extra'!$B$6:$B$257,"&lt;="&amp;$B265)</f>
        <v>0.88</v>
      </c>
      <c r="JE265" s="4">
        <f>SUMIFS('Aceite Virgen Extra'!JE$6:JE$257,'Aceite Virgen Extra'!$A$6:$A$257,"&gt;="&amp;$A265,'Aceite Virgen Extra'!$B$6:$B$257,"&lt;="&amp;$B265)</f>
        <v>0.62</v>
      </c>
      <c r="JF265" s="4">
        <f>SUMIFS('Aceite Virgen Extra'!JF$6:JF$257,'Aceite Virgen Extra'!$A$6:$A$257,"&gt;="&amp;$A265,'Aceite Virgen Extra'!$B$6:$B$257,"&lt;="&amp;$B265)</f>
        <v>0</v>
      </c>
      <c r="JJ265" s="4">
        <f>SUMIFS('Aceite Virgen Extra'!JJ$6:JJ$257,'Aceite Virgen Extra'!$A$6:$A$257,"&gt;="&amp;$A265,'Aceite Virgen Extra'!$B$6:$B$257,"&lt;="&amp;$B265)</f>
        <v>0.67</v>
      </c>
      <c r="JK265" s="4">
        <f>SUMIFS('Aceite Virgen Extra'!JK$6:JK$257,'Aceite Virgen Extra'!$A$6:$A$257,"&gt;="&amp;$A265,'Aceite Virgen Extra'!$B$6:$B$257,"&lt;="&amp;$B265)</f>
        <v>0.90999999999999992</v>
      </c>
      <c r="JL265" s="4">
        <f>SUMIFS('Aceite Virgen Extra'!JL$6:JL$257,'Aceite Virgen Extra'!$A$6:$A$257,"&gt;="&amp;$A265,'Aceite Virgen Extra'!$B$6:$B$257,"&lt;="&amp;$B265)</f>
        <v>0.21</v>
      </c>
      <c r="JM265" s="4">
        <f>SUMIFS('Aceite Virgen Extra'!JM$6:JM$257,'Aceite Virgen Extra'!$A$6:$A$257,"&gt;="&amp;$A265,'Aceite Virgen Extra'!$B$6:$B$257,"&lt;="&amp;$B265)</f>
        <v>0</v>
      </c>
      <c r="JQ265" s="4">
        <f>SUMIFS('Aceite Virgen Extra'!JQ$6:JQ$257,'Aceite Virgen Extra'!$A$6:$A$257,"&gt;="&amp;$A265,'Aceite Virgen Extra'!$B$6:$B$257,"&lt;="&amp;$B265)</f>
        <v>0.38</v>
      </c>
      <c r="JR265" s="4">
        <f>SUMIFS('Aceite Virgen Extra'!JR$6:JR$257,'Aceite Virgen Extra'!$A$6:$A$257,"&gt;="&amp;$A265,'Aceite Virgen Extra'!$B$6:$B$257,"&lt;="&amp;$B265)</f>
        <v>0.4</v>
      </c>
      <c r="JS265" s="4">
        <f>SUMIFS('Aceite Virgen Extra'!JS$6:JS$257,'Aceite Virgen Extra'!$A$6:$A$257,"&gt;="&amp;$A265,'Aceite Virgen Extra'!$B$6:$B$257,"&lt;="&amp;$B265)</f>
        <v>0.3</v>
      </c>
      <c r="JT265" s="4">
        <f>SUMIFS('Aceite Virgen Extra'!JT$6:JT$257,'Aceite Virgen Extra'!$A$6:$A$257,"&gt;="&amp;$A265,'Aceite Virgen Extra'!$B$6:$B$257,"&lt;="&amp;$B265)</f>
        <v>0</v>
      </c>
      <c r="JX265" s="4">
        <f>SUMIFS('Aceite Virgen Extra'!JX$6:JX$257,'Aceite Virgen Extra'!$A$6:$A$257,"&gt;="&amp;$A265,'Aceite Virgen Extra'!$B$6:$B$257,"&lt;="&amp;$B265)</f>
        <v>0.41000000000000003</v>
      </c>
      <c r="JY265" s="4">
        <f>SUMIFS('Aceite Virgen Extra'!JY$6:JY$257,'Aceite Virgen Extra'!$A$6:$A$257,"&gt;="&amp;$A265,'Aceite Virgen Extra'!$B$6:$B$257,"&lt;="&amp;$B265)</f>
        <v>0.52</v>
      </c>
      <c r="JZ265" s="4">
        <f>SUMIFS('Aceite Virgen Extra'!JZ$6:JZ$257,'Aceite Virgen Extra'!$A$6:$A$257,"&gt;="&amp;$A265,'Aceite Virgen Extra'!$B$6:$B$257,"&lt;="&amp;$B265)</f>
        <v>0.42</v>
      </c>
      <c r="KA265" s="4">
        <f>SUMIFS('Aceite Virgen Extra'!KA$6:KA$257,'Aceite Virgen Extra'!$A$6:$A$257,"&gt;="&amp;$A265,'Aceite Virgen Extra'!$B$6:$B$257,"&lt;="&amp;$B265)</f>
        <v>0</v>
      </c>
      <c r="KE265" s="4">
        <f>SUMIFS('Aceite Virgen Extra'!KE$6:KE$257,'Aceite Virgen Extra'!$A$6:$A$257,"&gt;="&amp;$A265,'Aceite Virgen Extra'!$B$6:$B$257,"&lt;="&amp;$B265)</f>
        <v>0.71</v>
      </c>
      <c r="KF265" s="4">
        <f>SUMIFS('Aceite Virgen Extra'!KF$6:KF$257,'Aceite Virgen Extra'!$A$6:$A$257,"&gt;="&amp;$A265,'Aceite Virgen Extra'!$B$6:$B$257,"&lt;="&amp;$B265)</f>
        <v>0.98</v>
      </c>
      <c r="KG265" s="4">
        <f>SUMIFS('Aceite Virgen Extra'!KG$6:KG$257,'Aceite Virgen Extra'!$A$6:$A$257,"&gt;="&amp;$A265,'Aceite Virgen Extra'!$B$6:$B$257,"&lt;="&amp;$B265)</f>
        <v>0.64</v>
      </c>
      <c r="KH265" s="4">
        <f>SUMIFS('Aceite Virgen Extra'!KH$6:KH$257,'Aceite Virgen Extra'!$A$6:$A$257,"&gt;="&amp;$A265,'Aceite Virgen Extra'!$B$6:$B$257,"&lt;="&amp;$B265)</f>
        <v>0</v>
      </c>
      <c r="KL265" s="4">
        <f>SUMIFS('Aceite Virgen Extra'!KL$6:KL$257,'Aceite Virgen Extra'!$A$6:$A$257,"&gt;="&amp;$A265,'Aceite Virgen Extra'!$B$6:$B$257,"&lt;="&amp;$B265)</f>
        <v>0.66</v>
      </c>
      <c r="KM265" s="4">
        <f>SUMIFS('Aceite Virgen Extra'!KM$6:KM$257,'Aceite Virgen Extra'!$A$6:$A$257,"&gt;="&amp;$A265,'Aceite Virgen Extra'!$B$6:$B$257,"&lt;="&amp;$B265)</f>
        <v>0.49</v>
      </c>
      <c r="KN265" s="4">
        <f>SUMIFS('Aceite Virgen Extra'!KN$6:KN$257,'Aceite Virgen Extra'!$A$6:$A$257,"&gt;="&amp;$A265,'Aceite Virgen Extra'!$B$6:$B$257,"&lt;="&amp;$B265)</f>
        <v>1.01</v>
      </c>
      <c r="KO265" s="4">
        <f>SUMIFS('Aceite Virgen Extra'!KO$6:KO$257,'Aceite Virgen Extra'!$A$6:$A$257,"&gt;="&amp;$A265,'Aceite Virgen Extra'!$B$6:$B$257,"&lt;="&amp;$B265)</f>
        <v>0</v>
      </c>
      <c r="KS265" s="4">
        <f>SUMIFS('Aceite Virgen Extra'!KS$6:KS$257,'Aceite Virgen Extra'!$A$6:$A$257,"&gt;="&amp;$A265,'Aceite Virgen Extra'!$B$6:$B$257,"&lt;="&amp;$B265)</f>
        <v>0.28000000000000003</v>
      </c>
      <c r="KT265" s="4">
        <f>SUMIFS('Aceite Virgen Extra'!KT$6:KT$257,'Aceite Virgen Extra'!$A$6:$A$257,"&gt;="&amp;$A265,'Aceite Virgen Extra'!$B$6:$B$257,"&lt;="&amp;$B265)</f>
        <v>0.24</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0.25</v>
      </c>
      <c r="LH265" s="4">
        <f>SUMIFS('Aceite Virgen Extra'!LH$6:LH$257,'Aceite Virgen Extra'!$A$6:$A$257,"&gt;="&amp;$A265,'Aceite Virgen Extra'!$B$6:$B$257,"&lt;="&amp;$B265)</f>
        <v>0.39</v>
      </c>
      <c r="LI265" s="4">
        <f>SUMIFS('Aceite Virgen Extra'!LI$6:LI$257,'Aceite Virgen Extra'!$A$6:$A$257,"&gt;="&amp;$A265,'Aceite Virgen Extra'!$B$6:$B$257,"&lt;="&amp;$B265)</f>
        <v>0.16</v>
      </c>
      <c r="LJ265" s="4">
        <f>SUMIFS('Aceite Virgen Extra'!LJ$6:LJ$257,'Aceite Virgen Extra'!$A$6:$A$257,"&gt;="&amp;$A265,'Aceite Virgen Extra'!$B$6:$B$257,"&lt;="&amp;$B265)</f>
        <v>0</v>
      </c>
      <c r="LN265" s="4">
        <f>SUMIFS('Aceite Virgen Extra'!LN$6:LN$257,'Aceite Virgen Extra'!$A$6:$A$257,"&gt;="&amp;$A265,'Aceite Virgen Extra'!$B$6:$B$257,"&lt;="&amp;$B265)</f>
        <v>0.45999999999999996</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0.33999999999999997</v>
      </c>
      <c r="LV265" s="4">
        <f>SUMIFS('Aceite Virgen Extra'!LV$6:LV$257,'Aceite Virgen Extra'!$A$6:$A$257,"&gt;="&amp;$A265,'Aceite Virgen Extra'!$B$6:$B$257,"&lt;="&amp;$B265)</f>
        <v>0.89</v>
      </c>
      <c r="LW265" s="4">
        <f>SUMIFS('Aceite Virgen Extra'!LW$6:LW$257,'Aceite Virgen Extra'!$A$6:$A$257,"&gt;="&amp;$A265,'Aceite Virgen Extra'!$B$6:$B$257,"&lt;="&amp;$B265)</f>
        <v>0.18</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0.59</v>
      </c>
      <c r="MJ265" s="4">
        <f>SUMIFS('Aceite Virgen Extra'!MJ$6:MJ$257,'Aceite Virgen Extra'!$A$6:$A$257,"&gt;="&amp;$A265,'Aceite Virgen Extra'!$B$6:$B$257,"&lt;="&amp;$B265)</f>
        <v>1.1499999999999999</v>
      </c>
      <c r="MK265" s="4">
        <f>SUMIFS('Aceite Virgen Extra'!MK$6:MK$257,'Aceite Virgen Extra'!$A$6:$A$257,"&gt;="&amp;$A265,'Aceite Virgen Extra'!$B$6:$B$257,"&lt;="&amp;$B265)</f>
        <v>0.41000000000000003</v>
      </c>
      <c r="ML265" s="4">
        <f>SUMIFS('Aceite Virgen Extra'!ML$6:ML$257,'Aceite Virgen Extra'!$A$6:$A$257,"&gt;="&amp;$A265,'Aceite Virgen Extra'!$B$6:$B$257,"&lt;="&amp;$B265)</f>
        <v>0</v>
      </c>
      <c r="MP265" s="4">
        <f>SUMIFS('Aceite Virgen Extra'!MP$6:MP$257,'Aceite Virgen Extra'!$A$6:$A$257,"&gt;="&amp;$A265,'Aceite Virgen Extra'!$B$6:$B$257,"&lt;="&amp;$B265)</f>
        <v>0.26</v>
      </c>
      <c r="MQ265" s="4">
        <f>SUMIFS('Aceite Virgen Extra'!MQ$6:MQ$257,'Aceite Virgen Extra'!$A$6:$A$257,"&gt;="&amp;$A265,'Aceite Virgen Extra'!$B$6:$B$257,"&lt;="&amp;$B265)</f>
        <v>0</v>
      </c>
      <c r="MR265" s="4">
        <f>SUMIFS('Aceite Virgen Extra'!MR$6:MR$257,'Aceite Virgen Extra'!$A$6:$A$257,"&gt;="&amp;$A265,'Aceite Virgen Extra'!$B$6:$B$257,"&lt;="&amp;$B265)</f>
        <v>0.32</v>
      </c>
      <c r="MS265" s="4">
        <f>SUMIFS('Aceite Virgen Extra'!MS$6:MS$257,'Aceite Virgen Extra'!$A$6:$A$257,"&gt;="&amp;$A265,'Aceite Virgen Extra'!$B$6:$B$257,"&lt;="&amp;$B265)</f>
        <v>0</v>
      </c>
      <c r="MW265" s="4">
        <f>SUMIFS('Aceite Virgen Extra'!MW$6:MW$257,'Aceite Virgen Extra'!$A$6:$A$257,"&gt;="&amp;$A265,'Aceite Virgen Extra'!$B$6:$B$257,"&lt;="&amp;$B265)</f>
        <v>0.18</v>
      </c>
      <c r="MX265" s="4">
        <f>SUMIFS('Aceite Virgen Extra'!MX$6:MX$257,'Aceite Virgen Extra'!$A$6:$A$257,"&gt;="&amp;$A265,'Aceite Virgen Extra'!$B$6:$B$257,"&lt;="&amp;$B265)</f>
        <v>0.47</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0.90000000000000013</v>
      </c>
      <c r="NE265" s="4">
        <f>SUMIFS('Aceite Virgen Extra'!NE$6:NE$257,'Aceite Virgen Extra'!$A$6:$A$257,"&gt;="&amp;$A265,'Aceite Virgen Extra'!$B$6:$B$257,"&lt;="&amp;$B265)</f>
        <v>0.26</v>
      </c>
      <c r="NF265" s="4">
        <f>SUMIFS('Aceite Virgen Extra'!NF$6:NF$257,'Aceite Virgen Extra'!$A$6:$A$257,"&gt;="&amp;$A265,'Aceite Virgen Extra'!$B$6:$B$257,"&lt;="&amp;$B265)</f>
        <v>0.43</v>
      </c>
      <c r="NG265" s="4">
        <f>SUMIFS('Aceite Virgen Extra'!NG$6:NG$257,'Aceite Virgen Extra'!$A$6:$A$257,"&gt;="&amp;$A265,'Aceite Virgen Extra'!$B$6:$B$257,"&lt;="&amp;$B265)</f>
        <v>5.54</v>
      </c>
      <c r="NK265" s="4">
        <f>SUMIFS('Aceite Virgen Extra'!NK$6:NK$257,'Aceite Virgen Extra'!$A$6:$A$257,"&gt;="&amp;$A265,'Aceite Virgen Extra'!$B$6:$B$257,"&lt;="&amp;$B265)</f>
        <v>1.0499999999999998</v>
      </c>
      <c r="NL265" s="4">
        <f>SUMIFS('Aceite Virgen Extra'!NL$6:NL$257,'Aceite Virgen Extra'!$A$6:$A$257,"&gt;="&amp;$A265,'Aceite Virgen Extra'!$B$6:$B$257,"&lt;="&amp;$B265)</f>
        <v>1.87</v>
      </c>
      <c r="NM265" s="4">
        <f>SUMIFS('Aceite Virgen Extra'!NM$6:NM$257,'Aceite Virgen Extra'!$A$6:$A$257,"&gt;="&amp;$A265,'Aceite Virgen Extra'!$B$6:$B$257,"&lt;="&amp;$B265)</f>
        <v>0</v>
      </c>
      <c r="NN265" s="4">
        <f>SUMIFS('Aceite Virgen Extra'!NN$6:NN$257,'Aceite Virgen Extra'!$A$6:$A$257,"&gt;="&amp;$A265,'Aceite Virgen Extra'!$B$6:$B$257,"&lt;="&amp;$B265)</f>
        <v>4.62</v>
      </c>
      <c r="NR265" s="4">
        <f>SUMIFS('Aceite Virgen Extra'!NR$6:NR$257,'Aceite Virgen Extra'!$A$6:$A$257,"&gt;="&amp;$A265,'Aceite Virgen Extra'!$B$6:$B$257,"&lt;="&amp;$B265)</f>
        <v>1.18</v>
      </c>
      <c r="NS265" s="4">
        <f>SUMIFS('Aceite Virgen Extra'!NS$6:NS$257,'Aceite Virgen Extra'!$A$6:$A$257,"&gt;="&amp;$A265,'Aceite Virgen Extra'!$B$6:$B$257,"&lt;="&amp;$B265)</f>
        <v>3.17</v>
      </c>
      <c r="NT265" s="4">
        <f>SUMIFS('Aceite Virgen Extra'!NT$6:NT$257,'Aceite Virgen Extra'!$A$6:$A$257,"&gt;="&amp;$A265,'Aceite Virgen Extra'!$B$6:$B$257,"&lt;="&amp;$B265)</f>
        <v>0.52</v>
      </c>
      <c r="NU265" s="4">
        <f>SUMIFS('Aceite Virgen Extra'!NU$6:NU$257,'Aceite Virgen Extra'!$A$6:$A$257,"&gt;="&amp;$A265,'Aceite Virgen Extra'!$B$6:$B$257,"&lt;="&amp;$B265)</f>
        <v>0.88</v>
      </c>
      <c r="NY265" s="4">
        <f>SUMIFS('Aceite Virgen Extra'!NY$6:NY$257,'Aceite Virgen Extra'!$A$6:$A$257,"&gt;="&amp;$A265,'Aceite Virgen Extra'!$B$6:$B$257,"&lt;="&amp;$B265)</f>
        <v>0.43</v>
      </c>
      <c r="NZ265" s="4">
        <f>SUMIFS('Aceite Virgen Extra'!NZ$6:NZ$257,'Aceite Virgen Extra'!$A$6:$A$257,"&gt;="&amp;$A265,'Aceite Virgen Extra'!$B$6:$B$257,"&lt;="&amp;$B265)</f>
        <v>0</v>
      </c>
      <c r="OA265" s="4">
        <f>SUMIFS('Aceite Virgen Extra'!OA$6:OA$257,'Aceite Virgen Extra'!$A$6:$A$257,"&gt;="&amp;$A265,'Aceite Virgen Extra'!$B$6:$B$257,"&lt;="&amp;$B265)</f>
        <v>0.28999999999999998</v>
      </c>
      <c r="OB265" s="4">
        <f>SUMIFS('Aceite Virgen Extra'!OB$6:OB$257,'Aceite Virgen Extra'!$A$6:$A$257,"&gt;="&amp;$A265,'Aceite Virgen Extra'!$B$6:$B$257,"&lt;="&amp;$B265)</f>
        <v>0.49</v>
      </c>
      <c r="OF265" s="4">
        <f>SUMIFS('Aceite Virgen Extra'!OF$6:OF$257,'Aceite Virgen Extra'!$A$6:$A$257,"&gt;="&amp;$A265,'Aceite Virgen Extra'!$B$6:$B$257,"&lt;="&amp;$B265)</f>
        <v>0.86</v>
      </c>
      <c r="OG265" s="4">
        <f>SUMIFS('Aceite Virgen Extra'!OG$6:OG$257,'Aceite Virgen Extra'!$A$6:$A$257,"&gt;="&amp;$A265,'Aceite Virgen Extra'!$B$6:$B$257,"&lt;="&amp;$B265)</f>
        <v>0.34</v>
      </c>
      <c r="OH265" s="4">
        <f>SUMIFS('Aceite Virgen Extra'!OH$6:OH$257,'Aceite Virgen Extra'!$A$6:$A$257,"&gt;="&amp;$A265,'Aceite Virgen Extra'!$B$6:$B$257,"&lt;="&amp;$B265)</f>
        <v>1.25</v>
      </c>
      <c r="OI265" s="4">
        <f>SUMIFS('Aceite Virgen Extra'!OI$6:OI$257,'Aceite Virgen Extra'!$A$6:$A$257,"&gt;="&amp;$A265,'Aceite Virgen Extra'!$B$6:$B$257,"&lt;="&amp;$B265)</f>
        <v>0.48</v>
      </c>
      <c r="OM265" s="4">
        <f>SUMIFS('Aceite Virgen Extra'!OM$6:OM$257,'Aceite Virgen Extra'!$A$6:$A$257,"&gt;="&amp;$A265,'Aceite Virgen Extra'!$B$6:$B$257,"&lt;="&amp;$B265)</f>
        <v>1.8599999999999999</v>
      </c>
      <c r="ON265" s="4">
        <f>SUMIFS('Aceite Virgen Extra'!ON$6:ON$257,'Aceite Virgen Extra'!$A$6:$A$257,"&gt;="&amp;$A265,'Aceite Virgen Extra'!$B$6:$B$257,"&lt;="&amp;$B265)</f>
        <v>1.1199999999999999</v>
      </c>
      <c r="OO265" s="4">
        <f>SUMIFS('Aceite Virgen Extra'!OO$6:OO$257,'Aceite Virgen Extra'!$A$6:$A$257,"&gt;="&amp;$A265,'Aceite Virgen Extra'!$B$6:$B$257,"&lt;="&amp;$B265)</f>
        <v>1.98</v>
      </c>
      <c r="OP265" s="4">
        <f>SUMIFS('Aceite Virgen Extra'!OP$6:OP$257,'Aceite Virgen Extra'!$A$6:$A$257,"&gt;="&amp;$A265,'Aceite Virgen Extra'!$B$6:$B$257,"&lt;="&amp;$B265)</f>
        <v>1.45</v>
      </c>
      <c r="OT265" s="4">
        <f>SUMIFS('Aceite Virgen Extra'!OT$6:OT$257,'Aceite Virgen Extra'!$A$6:$A$257,"&gt;="&amp;$A265,'Aceite Virgen Extra'!$B$6:$B$257,"&lt;="&amp;$B265)</f>
        <v>1.5099999999999998</v>
      </c>
      <c r="OU265" s="4">
        <f>SUMIFS('Aceite Virgen Extra'!OU$6:OU$257,'Aceite Virgen Extra'!$A$6:$A$257,"&gt;="&amp;$A265,'Aceite Virgen Extra'!$B$6:$B$257,"&lt;="&amp;$B265)</f>
        <v>3.11</v>
      </c>
      <c r="OV265" s="4">
        <f>SUMIFS('Aceite Virgen Extra'!OV$6:OV$257,'Aceite Virgen Extra'!$A$6:$A$257,"&gt;="&amp;$A265,'Aceite Virgen Extra'!$B$6:$B$257,"&lt;="&amp;$B265)</f>
        <v>0.54</v>
      </c>
      <c r="OW265" s="4">
        <f>SUMIFS('Aceite Virgen Extra'!OW$6:OW$257,'Aceite Virgen Extra'!$A$6:$A$257,"&gt;="&amp;$A265,'Aceite Virgen Extra'!$B$6:$B$257,"&lt;="&amp;$B265)</f>
        <v>3.6</v>
      </c>
      <c r="PA265" s="4">
        <f>SUMIFS('Aceite Virgen Extra'!PA$6:PA$257,'Aceite Virgen Extra'!$A$6:$A$257,"&gt;="&amp;$A265,'Aceite Virgen Extra'!$B$6:$B$257,"&lt;="&amp;$B265)</f>
        <v>1.1199999999999999</v>
      </c>
      <c r="PB265" s="4">
        <f>SUMIFS('Aceite Virgen Extra'!PB$6:PB$257,'Aceite Virgen Extra'!$A$6:$A$257,"&gt;="&amp;$A265,'Aceite Virgen Extra'!$B$6:$B$257,"&lt;="&amp;$B265)</f>
        <v>0.39</v>
      </c>
      <c r="PC265" s="4">
        <f>SUMIFS('Aceite Virgen Extra'!PC$6:PC$257,'Aceite Virgen Extra'!$A$6:$A$257,"&gt;="&amp;$A265,'Aceite Virgen Extra'!$B$6:$B$257,"&lt;="&amp;$B265)</f>
        <v>1.33</v>
      </c>
      <c r="PD265" s="4">
        <f>SUMIFS('Aceite Virgen Extra'!PD$6:PD$257,'Aceite Virgen Extra'!$A$6:$A$257,"&gt;="&amp;$A265,'Aceite Virgen Extra'!$B$6:$B$257,"&lt;="&amp;$B265)</f>
        <v>1.1599999999999999</v>
      </c>
      <c r="PH265" s="4">
        <f>SUMIFS('Aceite Virgen Extra'!PH$6:PH$257,'Aceite Virgen Extra'!$A$6:$A$257,"&gt;="&amp;$A265,'Aceite Virgen Extra'!$B$6:$B$257,"&lt;="&amp;$B265)</f>
        <v>0.89000000000000012</v>
      </c>
      <c r="PI265" s="4">
        <f>SUMIFS('Aceite Virgen Extra'!PI$6:PI$257,'Aceite Virgen Extra'!$A$6:$A$257,"&gt;="&amp;$A265,'Aceite Virgen Extra'!$B$6:$B$257,"&lt;="&amp;$B265)</f>
        <v>1.91</v>
      </c>
      <c r="PJ265" s="4">
        <f>SUMIFS('Aceite Virgen Extra'!PJ$6:PJ$257,'Aceite Virgen Extra'!$A$6:$A$257,"&gt;="&amp;$A265,'Aceite Virgen Extra'!$B$6:$B$257,"&lt;="&amp;$B265)</f>
        <v>0.25</v>
      </c>
      <c r="PK265" s="4">
        <f>SUMIFS('Aceite Virgen Extra'!PK$6:PK$257,'Aceite Virgen Extra'!$A$6:$A$257,"&gt;="&amp;$A265,'Aceite Virgen Extra'!$B$6:$B$257,"&lt;="&amp;$B265)</f>
        <v>0.97</v>
      </c>
      <c r="PO265" s="4">
        <f>SUMIFS('Aceite Virgen Extra'!PO$6:PO$257,'Aceite Virgen Extra'!$A$6:$A$257,"&gt;="&amp;$A265,'Aceite Virgen Extra'!$B$6:$B$257,"&lt;="&amp;$B265)</f>
        <v>0.67999999999999994</v>
      </c>
      <c r="PP265" s="4">
        <f>SUMIFS('Aceite Virgen Extra'!PP$6:PP$257,'Aceite Virgen Extra'!$A$6:$A$257,"&gt;="&amp;$A265,'Aceite Virgen Extra'!$B$6:$B$257,"&lt;="&amp;$B265)</f>
        <v>0.33</v>
      </c>
      <c r="PQ265" s="4">
        <f>SUMIFS('Aceite Virgen Extra'!PQ$6:PQ$257,'Aceite Virgen Extra'!$A$6:$A$257,"&gt;="&amp;$A265,'Aceite Virgen Extra'!$B$6:$B$257,"&lt;="&amp;$B265)</f>
        <v>0.81</v>
      </c>
      <c r="PR265" s="4">
        <f>SUMIFS('Aceite Virgen Extra'!PR$6:PR$257,'Aceite Virgen Extra'!$A$6:$A$257,"&gt;="&amp;$A265,'Aceite Virgen Extra'!$B$6:$B$257,"&lt;="&amp;$B265)</f>
        <v>1.34</v>
      </c>
      <c r="PV265" s="4">
        <f>SUMIFS('Aceite Virgen Extra'!PV$6:PV$257,'Aceite Virgen Extra'!$A$6:$A$257,"&gt;="&amp;$A265,'Aceite Virgen Extra'!$B$6:$B$257,"&lt;="&amp;$B265)</f>
        <v>0.96</v>
      </c>
      <c r="PW265" s="4">
        <f>SUMIFS('Aceite Virgen Extra'!PW$6:PW$257,'Aceite Virgen Extra'!$A$6:$A$257,"&gt;="&amp;$A265,'Aceite Virgen Extra'!$B$6:$B$257,"&lt;="&amp;$B265)</f>
        <v>1.53</v>
      </c>
      <c r="PX265" s="4">
        <f>SUMIFS('Aceite Virgen Extra'!PX$6:PX$257,'Aceite Virgen Extra'!$A$6:$A$257,"&gt;="&amp;$A265,'Aceite Virgen Extra'!$B$6:$B$257,"&lt;="&amp;$B265)</f>
        <v>0.7</v>
      </c>
      <c r="PY265" s="4">
        <f>SUMIFS('Aceite Virgen Extra'!PY$6:PY$257,'Aceite Virgen Extra'!$A$6:$A$257,"&gt;="&amp;$A265,'Aceite Virgen Extra'!$B$6:$B$257,"&lt;="&amp;$B265)</f>
        <v>0.5</v>
      </c>
      <c r="QC265" s="4">
        <f>SUMIFS('Aceite Virgen Extra'!QC$6:QC$257,'Aceite Virgen Extra'!$A$6:$A$257,"&gt;="&amp;$A265,'Aceite Virgen Extra'!$B$6:$B$257,"&lt;="&amp;$B265)</f>
        <v>1.58</v>
      </c>
      <c r="QD265" s="4">
        <f>SUMIFS('Aceite Virgen Extra'!QD$6:QD$257,'Aceite Virgen Extra'!$A$6:$A$257,"&gt;="&amp;$A265,'Aceite Virgen Extra'!$B$6:$B$257,"&lt;="&amp;$B265)</f>
        <v>2.64</v>
      </c>
      <c r="QE265" s="4">
        <f>SUMIFS('Aceite Virgen Extra'!QE$6:QE$257,'Aceite Virgen Extra'!$A$6:$A$257,"&gt;="&amp;$A265,'Aceite Virgen Extra'!$B$6:$B$257,"&lt;="&amp;$B265)</f>
        <v>1.2000000000000002</v>
      </c>
      <c r="QF265" s="4">
        <f>SUMIFS('Aceite Virgen Extra'!QF$6:QF$257,'Aceite Virgen Extra'!$A$6:$A$257,"&gt;="&amp;$A265,'Aceite Virgen Extra'!$B$6:$B$257,"&lt;="&amp;$B265)</f>
        <v>1.34</v>
      </c>
      <c r="QJ265" s="4">
        <f>SUMIFS('Aceite Virgen Extra'!QJ$6:QJ$257,'Aceite Virgen Extra'!$A$6:$A$257,"&gt;="&amp;$A265,'Aceite Virgen Extra'!$B$6:$B$257,"&lt;="&amp;$B265)</f>
        <v>1.81</v>
      </c>
      <c r="QK265" s="4">
        <f>SUMIFS('Aceite Virgen Extra'!QK$6:QK$257,'Aceite Virgen Extra'!$A$6:$A$257,"&gt;="&amp;$A265,'Aceite Virgen Extra'!$B$6:$B$257,"&lt;="&amp;$B265)</f>
        <v>2.8400000000000003</v>
      </c>
      <c r="QL265" s="4">
        <f>SUMIFS('Aceite Virgen Extra'!QL$6:QL$257,'Aceite Virgen Extra'!$A$6:$A$257,"&gt;="&amp;$A265,'Aceite Virgen Extra'!$B$6:$B$257,"&lt;="&amp;$B265)</f>
        <v>0.71000000000000008</v>
      </c>
      <c r="QM265" s="4">
        <f>SUMIFS('Aceite Virgen Extra'!QM$6:QM$257,'Aceite Virgen Extra'!$A$6:$A$257,"&gt;="&amp;$A265,'Aceite Virgen Extra'!$B$6:$B$257,"&lt;="&amp;$B265)</f>
        <v>5.0199999999999996</v>
      </c>
      <c r="QQ265" s="4">
        <f>SUMIFS('Aceite Virgen Extra'!QQ$6:QQ$257,'Aceite Virgen Extra'!$A$6:$A$257,"&gt;="&amp;$A265,'Aceite Virgen Extra'!$B$6:$B$257,"&lt;="&amp;$B265)</f>
        <v>1.04</v>
      </c>
      <c r="QR265" s="4">
        <f>SUMIFS('Aceite Virgen Extra'!QR$6:QR$257,'Aceite Virgen Extra'!$A$6:$A$257,"&gt;="&amp;$A265,'Aceite Virgen Extra'!$B$6:$B$257,"&lt;="&amp;$B265)</f>
        <v>2.09</v>
      </c>
      <c r="QS265" s="4">
        <f>SUMIFS('Aceite Virgen Extra'!QS$6:QS$257,'Aceite Virgen Extra'!$A$6:$A$257,"&gt;="&amp;$A265,'Aceite Virgen Extra'!$B$6:$B$257,"&lt;="&amp;$B265)</f>
        <v>0.79999999999999993</v>
      </c>
      <c r="QT265" s="4">
        <f>SUMIFS('Aceite Virgen Extra'!QT$6:QT$257,'Aceite Virgen Extra'!$A$6:$A$257,"&gt;="&amp;$A265,'Aceite Virgen Extra'!$B$6:$B$257,"&lt;="&amp;$B265)</f>
        <v>0</v>
      </c>
      <c r="QX265" s="4">
        <f>SUMIFS('Aceite Virgen Extra'!QX$6:QX$257,'Aceite Virgen Extra'!$A$6:$A$257,"&gt;="&amp;$A265,'Aceite Virgen Extra'!$B$6:$B$257,"&lt;="&amp;$B265)</f>
        <v>1.5100000000000002</v>
      </c>
      <c r="QY265" s="4">
        <f>SUMIFS('Aceite Virgen Extra'!QY$6:QY$257,'Aceite Virgen Extra'!$A$6:$A$257,"&gt;="&amp;$A265,'Aceite Virgen Extra'!$B$6:$B$257,"&lt;="&amp;$B265)</f>
        <v>2.8899999999999997</v>
      </c>
      <c r="QZ265" s="4">
        <f>SUMIFS('Aceite Virgen Extra'!QZ$6:QZ$257,'Aceite Virgen Extra'!$A$6:$A$257,"&gt;="&amp;$A265,'Aceite Virgen Extra'!$B$6:$B$257,"&lt;="&amp;$B265)</f>
        <v>0.95</v>
      </c>
      <c r="RA265" s="4">
        <f>SUMIFS('Aceite Virgen Extra'!RA$6:RA$257,'Aceite Virgen Extra'!$A$6:$A$257,"&gt;="&amp;$A265,'Aceite Virgen Extra'!$B$6:$B$257,"&lt;="&amp;$B265)</f>
        <v>0</v>
      </c>
      <c r="RE265" s="4">
        <f>SUMIFS('Aceite Virgen Extra'!RE$6:RE$257,'Aceite Virgen Extra'!$A$6:$A$257,"&gt;="&amp;$A265,'Aceite Virgen Extra'!$B$6:$B$257,"&lt;="&amp;$B265)</f>
        <v>1.98</v>
      </c>
      <c r="RF265" s="4">
        <f>SUMIFS('Aceite Virgen Extra'!RF$6:RF$257,'Aceite Virgen Extra'!$A$6:$A$257,"&gt;="&amp;$A265,'Aceite Virgen Extra'!$B$6:$B$257,"&lt;="&amp;$B265)</f>
        <v>4.62</v>
      </c>
      <c r="RG265" s="4">
        <f>SUMIFS('Aceite Virgen Extra'!RG$6:RG$257,'Aceite Virgen Extra'!$A$6:$A$257,"&gt;="&amp;$A265,'Aceite Virgen Extra'!$B$6:$B$257,"&lt;="&amp;$B265)</f>
        <v>1.29</v>
      </c>
      <c r="RH265" s="4">
        <f>SUMIFS('Aceite Virgen Extra'!RH$6:RH$257,'Aceite Virgen Extra'!$A$6:$A$257,"&gt;="&amp;$A265,'Aceite Virgen Extra'!$B$6:$B$257,"&lt;="&amp;$B265)</f>
        <v>0</v>
      </c>
      <c r="RL265" s="4">
        <f>SUMIFS('Aceite Virgen Extra'!RL$6:RL$257,'Aceite Virgen Extra'!$A$6:$A$257,"&gt;="&amp;$A265,'Aceite Virgen Extra'!$B$6:$B$257,"&lt;="&amp;$B265)</f>
        <v>2.6099999999999994</v>
      </c>
      <c r="RM265" s="4">
        <f>SUMIFS('Aceite Virgen Extra'!RM$6:RM$257,'Aceite Virgen Extra'!$A$6:$A$257,"&gt;="&amp;$A265,'Aceite Virgen Extra'!$B$6:$B$257,"&lt;="&amp;$B265)</f>
        <v>3.1599999999999997</v>
      </c>
      <c r="RN265" s="4">
        <f>SUMIFS('Aceite Virgen Extra'!RN$6:RN$257,'Aceite Virgen Extra'!$A$6:$A$257,"&gt;="&amp;$A265,'Aceite Virgen Extra'!$B$6:$B$257,"&lt;="&amp;$B265)</f>
        <v>2.48</v>
      </c>
      <c r="RO265" s="4">
        <f>SUMIFS('Aceite Virgen Extra'!RO$6:RO$257,'Aceite Virgen Extra'!$A$6:$A$257,"&gt;="&amp;$A265,'Aceite Virgen Extra'!$B$6:$B$257,"&lt;="&amp;$B265)</f>
        <v>3.03</v>
      </c>
      <c r="RS265" s="69">
        <f>SUMIFS('Aceite Virgen Extra'!RS$6:RS$257,'Aceite Virgen Extra'!$A$6:$A$257,"&gt;="&amp;$A265,'Aceite Virgen Extra'!$B$6:$B$257,"&lt;="&amp;$B265)</f>
        <v>1.93</v>
      </c>
      <c r="RT265" s="4">
        <f>SUMIFS('Aceite Virgen Extra'!RT$6:RT$257,'Aceite Virgen Extra'!$A$6:$A$257,"&gt;="&amp;$A265,'Aceite Virgen Extra'!$B$6:$B$257,"&lt;="&amp;$B265)</f>
        <v>1.68</v>
      </c>
      <c r="RU265" s="4">
        <f>SUMIFS('Aceite Virgen Extra'!RU$6:RU$257,'Aceite Virgen Extra'!$A$6:$A$257,"&gt;="&amp;$A265,'Aceite Virgen Extra'!$B$6:$B$257,"&lt;="&amp;$B265)</f>
        <v>1.91</v>
      </c>
      <c r="RV265" s="4">
        <f>SUMIFS('Aceite Virgen Extra'!RV$6:RV$257,'Aceite Virgen Extra'!$A$6:$A$257,"&gt;="&amp;$A265,'Aceite Virgen Extra'!$B$6:$B$257,"&lt;="&amp;$B265)</f>
        <v>3.0100000000000002</v>
      </c>
      <c r="RZ265" s="69">
        <f>SUMIFS('Aceite Virgen Extra'!RZ$6:RZ$257,'Aceite Virgen Extra'!$A$6:$A$257,"&gt;="&amp;$A265,'Aceite Virgen Extra'!$B$6:$B$257,"&lt;="&amp;$B265)</f>
        <v>2.46</v>
      </c>
      <c r="SA265" s="4">
        <f>SUMIFS('Aceite Virgen Extra'!SA$6:SA$257,'Aceite Virgen Extra'!$A$6:$A$257,"&gt;="&amp;$A265,'Aceite Virgen Extra'!$B$6:$B$257,"&lt;="&amp;$B265)</f>
        <v>2.23</v>
      </c>
      <c r="SB265" s="4">
        <f>SUMIFS('Aceite Virgen Extra'!SB$6:SB$257,'Aceite Virgen Extra'!$A$6:$A$257,"&gt;="&amp;$A265,'Aceite Virgen Extra'!$B$6:$B$257,"&lt;="&amp;$B265)</f>
        <v>2.92</v>
      </c>
      <c r="SC265" s="4">
        <f>SUMIFS('Aceite Virgen Extra'!SC$6:SC$257,'Aceite Virgen Extra'!$A$6:$A$257,"&gt;="&amp;$A265,'Aceite Virgen Extra'!$B$6:$B$257,"&lt;="&amp;$B265)</f>
        <v>0.41</v>
      </c>
      <c r="SG265" s="69">
        <f>SUMIFS('Aceite Virgen Extra'!SG$6:SG$257,'Aceite Virgen Extra'!$A$6:$A$257,"&gt;="&amp;$A265,'Aceite Virgen Extra'!$B$6:$B$257,"&lt;="&amp;$B265)</f>
        <v>5.31</v>
      </c>
      <c r="SH265" s="4">
        <f>SUMIFS('Aceite Virgen Extra'!SH$6:SH$257,'Aceite Virgen Extra'!$A$6:$A$257,"&gt;="&amp;$A265,'Aceite Virgen Extra'!$B$6:$B$257,"&lt;="&amp;$B265)</f>
        <v>3.48</v>
      </c>
      <c r="SI265" s="4">
        <f>SUMIFS('Aceite Virgen Extra'!SI$6:SI$257,'Aceite Virgen Extra'!$A$6:$A$257,"&gt;="&amp;$A265,'Aceite Virgen Extra'!$B$6:$B$257,"&lt;="&amp;$B265)</f>
        <v>6.24</v>
      </c>
      <c r="SJ265" s="4">
        <f>SUMIFS('Aceite Virgen Extra'!SJ$6:SJ$257,'Aceite Virgen Extra'!$A$6:$A$257,"&gt;="&amp;$A265,'Aceite Virgen Extra'!$B$6:$B$257,"&lt;="&amp;$B265)</f>
        <v>8.02</v>
      </c>
      <c r="SN265" s="69">
        <f>SUMIFS('Aceite Virgen Extra'!SN$6:SN$257,'Aceite Virgen Extra'!$A$6:$A$257,"&gt;="&amp;$A265,'Aceite Virgen Extra'!$B$6:$B$257,"&lt;="&amp;$B265)</f>
        <v>12.270000000000001</v>
      </c>
      <c r="SO265" s="4">
        <f>SUMIFS('Aceite Virgen Extra'!SO$6:SO$257,'Aceite Virgen Extra'!$A$6:$A$257,"&gt;="&amp;$A265,'Aceite Virgen Extra'!$B$6:$B$257,"&lt;="&amp;$B265)</f>
        <v>2.5300000000000002</v>
      </c>
      <c r="SP265" s="4">
        <f>SUMIFS('Aceite Virgen Extra'!SP$6:SP$257,'Aceite Virgen Extra'!$A$6:$A$257,"&gt;="&amp;$A265,'Aceite Virgen Extra'!$B$6:$B$257,"&lt;="&amp;$B265)</f>
        <v>18.39</v>
      </c>
      <c r="SQ265" s="4">
        <f>SUMIFS('Aceite Virgen Extra'!SQ$6:SQ$257,'Aceite Virgen Extra'!$A$6:$A$257,"&gt;="&amp;$A265,'Aceite Virgen Extra'!$B$6:$B$257,"&lt;="&amp;$B265)</f>
        <v>4.8</v>
      </c>
      <c r="SU265" s="69">
        <f>SUMIFS('Aceite Virgen Extra'!SU$6:SU$257,'Aceite Virgen Extra'!$A$6:$A$257,"&gt;="&amp;$A265,'Aceite Virgen Extra'!$B$6:$B$257,"&lt;="&amp;$B265)</f>
        <v>6.17</v>
      </c>
      <c r="SV265" s="4">
        <f>SUMIFS('Aceite Virgen Extra'!SV$6:SV$257,'Aceite Virgen Extra'!$A$6:$A$257,"&gt;="&amp;$A265,'Aceite Virgen Extra'!$B$6:$B$257,"&lt;="&amp;$B265)</f>
        <v>3.35</v>
      </c>
      <c r="SW265" s="4">
        <f>SUMIFS('Aceite Virgen Extra'!SW$6:SW$257,'Aceite Virgen Extra'!$A$6:$A$257,"&gt;="&amp;$A265,'Aceite Virgen Extra'!$B$6:$B$257,"&lt;="&amp;$B265)</f>
        <v>7.18</v>
      </c>
      <c r="SX265" s="4">
        <f>SUMIFS('Aceite Virgen Extra'!SX$6:SX$257,'Aceite Virgen Extra'!$A$6:$A$257,"&gt;="&amp;$A265,'Aceite Virgen Extra'!$B$6:$B$257,"&lt;="&amp;$B265)</f>
        <v>7.66</v>
      </c>
      <c r="TB265" s="69">
        <f>SUMIFS('Aceite Virgen Extra'!TB$6:TB$257,'Aceite Virgen Extra'!$A$6:$A$257,"&gt;="&amp;$A265,'Aceite Virgen Extra'!$B$6:$B$257,"&lt;="&amp;$B265)</f>
        <v>3.01</v>
      </c>
      <c r="TC265" s="4">
        <f>SUMIFS('Aceite Virgen Extra'!TC$6:TC$257,'Aceite Virgen Extra'!$A$6:$A$257,"&gt;="&amp;$A265,'Aceite Virgen Extra'!$B$6:$B$257,"&lt;="&amp;$B265)</f>
        <v>3.57</v>
      </c>
      <c r="TD265" s="4">
        <f>SUMIFS('Aceite Virgen Extra'!TD$6:TD$257,'Aceite Virgen Extra'!$A$6:$A$257,"&gt;="&amp;$A265,'Aceite Virgen Extra'!$B$6:$B$257,"&lt;="&amp;$B265)</f>
        <v>2.7100000000000004</v>
      </c>
      <c r="TE265" s="4">
        <f>SUMIFS('Aceite Virgen Extra'!TE$6:TE$257,'Aceite Virgen Extra'!$A$6:$A$257,"&gt;="&amp;$A265,'Aceite Virgen Extra'!$B$6:$B$257,"&lt;="&amp;$B265)</f>
        <v>0</v>
      </c>
      <c r="TI265" s="69">
        <f>SUMIFS('Aceite Virgen Extra'!TI$6:TI$257,'Aceite Virgen Extra'!$A$6:$A$257,"&gt;="&amp;$A265,'Aceite Virgen Extra'!$B$6:$B$257,"&lt;="&amp;$B265)</f>
        <v>0.44</v>
      </c>
      <c r="TJ265" s="4">
        <f>SUMIFS('Aceite Virgen Extra'!TJ$6:TJ$257,'Aceite Virgen Extra'!$A$6:$A$257,"&gt;="&amp;$A265,'Aceite Virgen Extra'!$B$6:$B$257,"&lt;="&amp;$B265)</f>
        <v>0.34</v>
      </c>
      <c r="TK265" s="4">
        <f>SUMIFS('Aceite Virgen Extra'!TK$6:TK$257,'Aceite Virgen Extra'!$A$6:$A$257,"&gt;="&amp;$A265,'Aceite Virgen Extra'!$B$6:$B$257,"&lt;="&amp;$B265)</f>
        <v>0.43000000000000005</v>
      </c>
      <c r="TL265" s="4">
        <f>SUMIFS('Aceite Virgen Extra'!TL$6:TL$257,'Aceite Virgen Extra'!$A$6:$A$257,"&gt;="&amp;$A265,'Aceite Virgen Extra'!$B$6:$B$257,"&lt;="&amp;$B265)</f>
        <v>1.34</v>
      </c>
      <c r="TP265" s="69">
        <f>SUMIFS('Aceite Virgen Extra'!TP$6:TP$257,'Aceite Virgen Extra'!$A$6:$A$257,"&gt;="&amp;$A265,'Aceite Virgen Extra'!$B$6:$B$257,"&lt;="&amp;$B265)</f>
        <v>0.69000000000000006</v>
      </c>
      <c r="TQ265" s="4">
        <f>SUMIFS('Aceite Virgen Extra'!TQ$6:TQ$257,'Aceite Virgen Extra'!$A$6:$A$257,"&gt;="&amp;$A265,'Aceite Virgen Extra'!$B$6:$B$257,"&lt;="&amp;$B265)</f>
        <v>0.43</v>
      </c>
      <c r="TR265" s="4">
        <f>SUMIFS('Aceite Virgen Extra'!TR$6:TR$257,'Aceite Virgen Extra'!$A$6:$A$257,"&gt;="&amp;$A265,'Aceite Virgen Extra'!$B$6:$B$257,"&lt;="&amp;$B265)</f>
        <v>0.53</v>
      </c>
      <c r="TS265" s="4">
        <f>SUMIFS('Aceite Virgen Extra'!TS$6:TS$257,'Aceite Virgen Extra'!$A$6:$A$257,"&gt;="&amp;$A265,'Aceite Virgen Extra'!$B$6:$B$257,"&lt;="&amp;$B265)</f>
        <v>0</v>
      </c>
      <c r="TW265" s="69">
        <f>SUMIFS('Aceite Virgen Extra'!TW$6:TW$257,'Aceite Virgen Extra'!$A$6:$A$257,"&gt;="&amp;$A265,'Aceite Virgen Extra'!$B$6:$B$257,"&lt;="&amp;$B265)</f>
        <v>1.4100000000000001</v>
      </c>
      <c r="TX265" s="4">
        <f>SUMIFS('Aceite Virgen Extra'!TX$6:TX$257,'Aceite Virgen Extra'!$A$6:$A$257,"&gt;="&amp;$A265,'Aceite Virgen Extra'!$B$6:$B$257,"&lt;="&amp;$B265)</f>
        <v>0.71</v>
      </c>
      <c r="TY265" s="4">
        <f>SUMIFS('Aceite Virgen Extra'!TY$6:TY$257,'Aceite Virgen Extra'!$A$6:$A$257,"&gt;="&amp;$A265,'Aceite Virgen Extra'!$B$6:$B$257,"&lt;="&amp;$B265)</f>
        <v>1.33</v>
      </c>
      <c r="TZ265" s="4">
        <f>SUMIFS('Aceite Virgen Extra'!TZ$6:TZ$257,'Aceite Virgen Extra'!$A$6:$A$257,"&gt;="&amp;$A265,'Aceite Virgen Extra'!$B$6:$B$257,"&lt;="&amp;$B265)</f>
        <v>1.63</v>
      </c>
      <c r="UD265" s="69">
        <f>SUMIFS('Aceite Virgen Extra'!UD$6:UD$257,'Aceite Virgen Extra'!$A$6:$A$257,"&gt;="&amp;$A265,'Aceite Virgen Extra'!$B$6:$B$257,"&lt;="&amp;$B265)</f>
        <v>1.07</v>
      </c>
      <c r="UE265" s="4">
        <f>SUMIFS('Aceite Virgen Extra'!UE$6:UE$257,'Aceite Virgen Extra'!$A$6:$A$257,"&gt;="&amp;$A265,'Aceite Virgen Extra'!$B$6:$B$257,"&lt;="&amp;$B265)</f>
        <v>1.7000000000000002</v>
      </c>
      <c r="UF265" s="4">
        <f>SUMIFS('Aceite Virgen Extra'!UF$6:UF$257,'Aceite Virgen Extra'!$A$6:$A$257,"&gt;="&amp;$A265,'Aceite Virgen Extra'!$B$6:$B$257,"&lt;="&amp;$B265)</f>
        <v>0.65</v>
      </c>
      <c r="UG265" s="4">
        <f>SUMIFS('Aceite Virgen Extra'!UG$6:UG$257,'Aceite Virgen Extra'!$A$6:$A$257,"&gt;="&amp;$A265,'Aceite Virgen Extra'!$B$6:$B$257,"&lt;="&amp;$B265)</f>
        <v>1.2</v>
      </c>
      <c r="UK265" s="69">
        <f>SUMIFS('Aceite Virgen Extra'!UK$6:UK$257,'Aceite Virgen Extra'!$A$6:$A$257,"&gt;="&amp;$A265,'Aceite Virgen Extra'!$B$6:$B$257,"&lt;="&amp;$B265)</f>
        <v>0.45</v>
      </c>
      <c r="UL265" s="4">
        <f>SUMIFS('Aceite Virgen Extra'!UL$6:UL$257,'Aceite Virgen Extra'!$A$6:$A$257,"&gt;="&amp;$A265,'Aceite Virgen Extra'!$B$6:$B$257,"&lt;="&amp;$B265)</f>
        <v>0.42</v>
      </c>
      <c r="UM265" s="4">
        <f>SUMIFS('Aceite Virgen Extra'!UM$6:UM$257,'Aceite Virgen Extra'!$A$6:$A$257,"&gt;="&amp;$A265,'Aceite Virgen Extra'!$B$6:$B$257,"&lt;="&amp;$B265)</f>
        <v>0.60000000000000009</v>
      </c>
      <c r="UN265" s="4">
        <f>SUMIFS('Aceite Virgen Extra'!UN$6:UN$257,'Aceite Virgen Extra'!$A$6:$A$257,"&gt;="&amp;$A265,'Aceite Virgen Extra'!$B$6:$B$257,"&lt;="&amp;$B265)</f>
        <v>0</v>
      </c>
      <c r="UR265" s="69">
        <f>SUMIFS('Aceite Virgen Extra'!UR$6:UR$257,'Aceite Virgen Extra'!$A$6:$A$257,"&gt;="&amp;$A265,'Aceite Virgen Extra'!$B$6:$B$257,"&lt;="&amp;$B265)</f>
        <v>0.76</v>
      </c>
      <c r="US265" s="4">
        <f>SUMIFS('Aceite Virgen Extra'!US$6:US$257,'Aceite Virgen Extra'!$A$6:$A$257,"&gt;="&amp;$A265,'Aceite Virgen Extra'!$B$6:$B$257,"&lt;="&amp;$B265)</f>
        <v>1.04</v>
      </c>
      <c r="UT265" s="4">
        <f>SUMIFS('Aceite Virgen Extra'!UT$6:UT$257,'Aceite Virgen Extra'!$A$6:$A$257,"&gt;="&amp;$A265,'Aceite Virgen Extra'!$B$6:$B$257,"&lt;="&amp;$B265)</f>
        <v>0.45999999999999996</v>
      </c>
      <c r="UU265" s="4">
        <f>SUMIFS('Aceite Virgen Extra'!UU$6:UU$257,'Aceite Virgen Extra'!$A$6:$A$257,"&gt;="&amp;$A265,'Aceite Virgen Extra'!$B$6:$B$257,"&lt;="&amp;$B265)</f>
        <v>0</v>
      </c>
      <c r="UY265" s="69">
        <f>SUMIFS('Aceite Virgen Extra'!UY$6:UY$257,'Aceite Virgen Extra'!$A$6:$A$257,"&gt;="&amp;$A265,'Aceite Virgen Extra'!$B$6:$B$257,"&lt;="&amp;$B265)</f>
        <v>0.56000000000000005</v>
      </c>
      <c r="UZ265" s="4">
        <f>SUMIFS('Aceite Virgen Extra'!UZ$6:UZ$257,'Aceite Virgen Extra'!$A$6:$A$257,"&gt;="&amp;$A265,'Aceite Virgen Extra'!$B$6:$B$257,"&lt;="&amp;$B265)</f>
        <v>0</v>
      </c>
      <c r="VA265" s="4">
        <f>SUMIFS('Aceite Virgen Extra'!VA$6:VA$257,'Aceite Virgen Extra'!$A$6:$A$257,"&gt;="&amp;$A265,'Aceite Virgen Extra'!$B$6:$B$257,"&lt;="&amp;$B265)</f>
        <v>0.71</v>
      </c>
      <c r="VB265" s="4">
        <f>SUMIFS('Aceite Virgen Extra'!VB$6:VB$257,'Aceite Virgen Extra'!$A$6:$A$257,"&gt;="&amp;$A265,'Aceite Virgen Extra'!$B$6:$B$257,"&lt;="&amp;$B265)</f>
        <v>0</v>
      </c>
      <c r="VF265" s="69">
        <f>SUMIFS('Aceite Virgen Extra'!VF$6:VF$257,'Aceite Virgen Extra'!$A$6:$A$257,"&gt;="&amp;$A265,'Aceite Virgen Extra'!$B$6:$B$257,"&lt;="&amp;$B265)</f>
        <v>1.84</v>
      </c>
      <c r="VG265" s="4">
        <f>SUMIFS('Aceite Virgen Extra'!VG$6:VG$257,'Aceite Virgen Extra'!$A$6:$A$257,"&gt;="&amp;$A265,'Aceite Virgen Extra'!$B$6:$B$257,"&lt;="&amp;$B265)</f>
        <v>2.35</v>
      </c>
      <c r="VH265" s="4">
        <f>SUMIFS('Aceite Virgen Extra'!VH$6:VH$257,'Aceite Virgen Extra'!$A$6:$A$257,"&gt;="&amp;$A265,'Aceite Virgen Extra'!$B$6:$B$257,"&lt;="&amp;$B265)</f>
        <v>1.72</v>
      </c>
      <c r="VI265" s="4">
        <f>SUMIFS('Aceite Virgen Extra'!VI$6:VI$257,'Aceite Virgen Extra'!$A$6:$A$257,"&gt;="&amp;$A265,'Aceite Virgen Extra'!$B$6:$B$257,"&lt;="&amp;$B265)</f>
        <v>0</v>
      </c>
      <c r="VM265" s="69">
        <f>SUMIFS('Aceite Virgen Extra'!VM$6:VM$257,'Aceite Virgen Extra'!$A$6:$A$257,"&gt;="&amp;$A265,'Aceite Virgen Extra'!$B$6:$B$257,"&lt;="&amp;$B265)</f>
        <v>0.9900000000000001</v>
      </c>
      <c r="VN265" s="4">
        <f>SUMIFS('Aceite Virgen Extra'!VN$6:VN$257,'Aceite Virgen Extra'!$A$6:$A$257,"&gt;="&amp;$A265,'Aceite Virgen Extra'!$B$6:$B$257,"&lt;="&amp;$B265)</f>
        <v>0.35</v>
      </c>
      <c r="VO265" s="4">
        <f>SUMIFS('Aceite Virgen Extra'!VO$6:VO$257,'Aceite Virgen Extra'!$A$6:$A$257,"&gt;="&amp;$A265,'Aceite Virgen Extra'!$B$6:$B$257,"&lt;="&amp;$B265)</f>
        <v>1.5100000000000002</v>
      </c>
      <c r="VP265" s="4">
        <f>SUMIFS('Aceite Virgen Extra'!VP$6:VP$257,'Aceite Virgen Extra'!$A$6:$A$257,"&gt;="&amp;$A265,'Aceite Virgen Extra'!$B$6:$B$257,"&lt;="&amp;$B265)</f>
        <v>0</v>
      </c>
      <c r="VT265" s="69">
        <f>SUMIFS('Aceite Virgen Extra'!VT$6:VT$257,'Aceite Virgen Extra'!$A$6:$A$257,"&gt;="&amp;$A265,'Aceite Virgen Extra'!$B$6:$B$257,"&lt;="&amp;$B265)</f>
        <v>0.45</v>
      </c>
      <c r="VU265" s="4">
        <f>SUMIFS('Aceite Virgen Extra'!VU$6:VU$257,'Aceite Virgen Extra'!$A$6:$A$257,"&gt;="&amp;$A265,'Aceite Virgen Extra'!$B$6:$B$257,"&lt;="&amp;$B265)</f>
        <v>0.5</v>
      </c>
      <c r="VV265" s="4">
        <f>SUMIFS('Aceite Virgen Extra'!VV$6:VV$257,'Aceite Virgen Extra'!$A$6:$A$257,"&gt;="&amp;$A265,'Aceite Virgen Extra'!$B$6:$B$257,"&lt;="&amp;$B265)</f>
        <v>0.4</v>
      </c>
      <c r="VW265" s="4">
        <f>SUMIFS('Aceite Virgen Extra'!VW$6:VW$257,'Aceite Virgen Extra'!$A$6:$A$257,"&gt;="&amp;$A265,'Aceite Virgen Extra'!$B$6:$B$257,"&lt;="&amp;$B265)</f>
        <v>0</v>
      </c>
      <c r="WA265" s="69">
        <f>SUMIFS('Aceite Virgen Extra'!WA$6:WA$257,'Aceite Virgen Extra'!$A$6:$A$257,"&gt;="&amp;$A265,'Aceite Virgen Extra'!$B$6:$B$257,"&lt;="&amp;$B265)</f>
        <v>1.1099999999999999</v>
      </c>
      <c r="WB265" s="4">
        <f>SUMIFS('Aceite Virgen Extra'!WB$6:WB$257,'Aceite Virgen Extra'!$A$6:$A$257,"&gt;="&amp;$A265,'Aceite Virgen Extra'!$B$6:$B$257,"&lt;="&amp;$B265)</f>
        <v>0.62</v>
      </c>
      <c r="WC265" s="4">
        <f>SUMIFS('Aceite Virgen Extra'!WC$6:WC$257,'Aceite Virgen Extra'!$A$6:$A$257,"&gt;="&amp;$A265,'Aceite Virgen Extra'!$B$6:$B$257,"&lt;="&amp;$B265)</f>
        <v>1.5</v>
      </c>
      <c r="WD265" s="4">
        <f>SUMIFS('Aceite Virgen Extra'!WD$6:WD$257,'Aceite Virgen Extra'!$A$6:$A$257,"&gt;="&amp;$A265,'Aceite Virgen Extra'!$B$6:$B$257,"&lt;="&amp;$B265)</f>
        <v>0</v>
      </c>
      <c r="WH265" s="69">
        <f>SUMIFS('Aceite Virgen Extra'!WH$6:WH$257,'Aceite Virgen Extra'!$A$6:$A$257,"&gt;="&amp;$A265,'Aceite Virgen Extra'!$B$6:$B$257,"&lt;="&amp;$B265)</f>
        <v>0.49</v>
      </c>
      <c r="WI265" s="4">
        <f>SUMIFS('Aceite Virgen Extra'!WI$6:WI$257,'Aceite Virgen Extra'!$A$6:$A$257,"&gt;="&amp;$A265,'Aceite Virgen Extra'!$B$6:$B$257,"&lt;="&amp;$B265)</f>
        <v>0</v>
      </c>
      <c r="WJ265" s="4">
        <f>SUMIFS('Aceite Virgen Extra'!WJ$6:WJ$257,'Aceite Virgen Extra'!$A$6:$A$257,"&gt;="&amp;$A265,'Aceite Virgen Extra'!$B$6:$B$257,"&lt;="&amp;$B265)</f>
        <v>0.61</v>
      </c>
      <c r="WK265" s="4">
        <f>SUMIFS('Aceite Virgen Extra'!WK$6:WK$257,'Aceite Virgen Extra'!$A$6:$A$257,"&gt;="&amp;$A265,'Aceite Virgen Extra'!$B$6:$B$257,"&lt;="&amp;$B265)</f>
        <v>0</v>
      </c>
      <c r="WO265" s="69">
        <f>SUMIFS('Aceite Virgen Extra'!WO$6:WO$257,'Aceite Virgen Extra'!$A$6:$A$257,"&gt;="&amp;$A265,'Aceite Virgen Extra'!$B$6:$B$257,"&lt;="&amp;$B265)</f>
        <v>0.71</v>
      </c>
      <c r="WP265" s="4">
        <f>SUMIFS('Aceite Virgen Extra'!WP$6:WP$257,'Aceite Virgen Extra'!$A$6:$A$257,"&gt;="&amp;$A265,'Aceite Virgen Extra'!$B$6:$B$257,"&lt;="&amp;$B265)</f>
        <v>1.31</v>
      </c>
      <c r="WQ265" s="4">
        <f>SUMIFS('Aceite Virgen Extra'!WQ$6:WQ$257,'Aceite Virgen Extra'!$A$6:$A$257,"&gt;="&amp;$A265,'Aceite Virgen Extra'!$B$6:$B$257,"&lt;="&amp;$B265)</f>
        <v>0.57000000000000006</v>
      </c>
      <c r="WR265" s="4">
        <f>SUMIFS('Aceite Virgen Extra'!WR$6:WR$257,'Aceite Virgen Extra'!$A$6:$A$257,"&gt;="&amp;$A265,'Aceite Virgen Extra'!$B$6:$B$257,"&lt;="&amp;$B265)</f>
        <v>0</v>
      </c>
      <c r="WV265" s="69">
        <f>SUMIFS('Aceite Virgen Extra'!WV$6:WV$257,'Aceite Virgen Extra'!$A$6:$A$257,"&gt;="&amp;$A265,'Aceite Virgen Extra'!$B$6:$B$257,"&lt;="&amp;$B265)</f>
        <v>0.95000000000000007</v>
      </c>
      <c r="WW265" s="4">
        <f>SUMIFS('Aceite Virgen Extra'!WW$6:WW$257,'Aceite Virgen Extra'!$A$6:$A$257,"&gt;="&amp;$A265,'Aceite Virgen Extra'!$B$6:$B$257,"&lt;="&amp;$B265)</f>
        <v>0.32</v>
      </c>
      <c r="WX265" s="4">
        <f>SUMIFS('Aceite Virgen Extra'!WX$6:WX$257,'Aceite Virgen Extra'!$A$6:$A$257,"&gt;="&amp;$A265,'Aceite Virgen Extra'!$B$6:$B$257,"&lt;="&amp;$B265)</f>
        <v>1.35</v>
      </c>
      <c r="WY265" s="4">
        <f>SUMIFS('Aceite Virgen Extra'!WY$6:WY$257,'Aceite Virgen Extra'!$A$6:$A$257,"&gt;="&amp;$A265,'Aceite Virgen Extra'!$B$6:$B$257,"&lt;="&amp;$B265)</f>
        <v>0</v>
      </c>
      <c r="XC265" s="69">
        <f>SUMIFS('Aceite Virgen Extra'!XC$6:XC$257,'Aceite Virgen Extra'!$A$6:$A$257,"&gt;="&amp;$A265,'Aceite Virgen Extra'!$B$6:$B$257,"&lt;="&amp;$B265)</f>
        <v>0.63</v>
      </c>
      <c r="XD265" s="4">
        <f>SUMIFS('Aceite Virgen Extra'!XD$6:XD$257,'Aceite Virgen Extra'!$A$6:$A$257,"&gt;="&amp;$A265,'Aceite Virgen Extra'!$B$6:$B$257,"&lt;="&amp;$B265)</f>
        <v>0.59</v>
      </c>
      <c r="XE265" s="4">
        <f>SUMIFS('Aceite Virgen Extra'!XE$6:XE$257,'Aceite Virgen Extra'!$A$6:$A$257,"&gt;="&amp;$A265,'Aceite Virgen Extra'!$B$6:$B$257,"&lt;="&amp;$B265)</f>
        <v>0.44</v>
      </c>
      <c r="XF265" s="4">
        <f>SUMIFS('Aceite Virgen Extra'!XF$6:XF$257,'Aceite Virgen Extra'!$A$6:$A$257,"&gt;="&amp;$A265,'Aceite Virgen Extra'!$B$6:$B$257,"&lt;="&amp;$B265)</f>
        <v>0</v>
      </c>
      <c r="XJ265" s="69">
        <f>SUMIFS('Aceite Virgen Extra'!XJ$6:XJ$257,'Aceite Virgen Extra'!$A$6:$A$257,"&gt;="&amp;$A265,'Aceite Virgen Extra'!$B$6:$B$257,"&lt;="&amp;$B265)</f>
        <v>2.98</v>
      </c>
      <c r="XK265" s="4">
        <f>SUMIFS('Aceite Virgen Extra'!XK$6:XK$257,'Aceite Virgen Extra'!$A$6:$A$257,"&gt;="&amp;$A265,'Aceite Virgen Extra'!$B$6:$B$257,"&lt;="&amp;$B265)</f>
        <v>4.21</v>
      </c>
      <c r="XL265" s="4">
        <f>SUMIFS('Aceite Virgen Extra'!XL$6:XL$257,'Aceite Virgen Extra'!$A$6:$A$257,"&gt;="&amp;$A265,'Aceite Virgen Extra'!$B$6:$B$257,"&lt;="&amp;$B265)</f>
        <v>2.2800000000000002</v>
      </c>
      <c r="XM265" s="4">
        <f>SUMIFS('Aceite Virgen Extra'!XM$6:XM$257,'Aceite Virgen Extra'!$A$6:$A$257,"&gt;="&amp;$A265,'Aceite Virgen Extra'!$B$6:$B$257,"&lt;="&amp;$B265)</f>
        <v>0.38</v>
      </c>
      <c r="XQ265" s="69">
        <f>SUMIFS('Aceite Virgen Extra'!XQ$6:XQ$257,'Aceite Virgen Extra'!$A$6:$A$257,"&gt;="&amp;$A265,'Aceite Virgen Extra'!$B$6:$B$257,"&lt;="&amp;$B265)</f>
        <v>19.560000000000002</v>
      </c>
      <c r="XR265" s="4">
        <f>SUMIFS('Aceite Virgen Extra'!XR$6:XR$257,'Aceite Virgen Extra'!$A$6:$A$257,"&gt;="&amp;$A265,'Aceite Virgen Extra'!$B$6:$B$257,"&lt;="&amp;$B265)</f>
        <v>5.92</v>
      </c>
      <c r="XS265" s="4">
        <f>SUMIFS('Aceite Virgen Extra'!XS$6:XS$257,'Aceite Virgen Extra'!$A$6:$A$257,"&gt;="&amp;$A265,'Aceite Virgen Extra'!$B$6:$B$257,"&lt;="&amp;$B265)</f>
        <v>23.58</v>
      </c>
      <c r="XT265" s="4">
        <f>SUMIFS('Aceite Virgen Extra'!XT$6:XT$257,'Aceite Virgen Extra'!$A$6:$A$257,"&gt;="&amp;$A265,'Aceite Virgen Extra'!$B$6:$B$257,"&lt;="&amp;$B265)</f>
        <v>39.19</v>
      </c>
    </row>
    <row r="266" spans="1:644" x14ac:dyDescent="0.25">
      <c r="A266" s="9">
        <f>'TAM Aceite Virgen Extra'!B14</f>
        <v>6.4</v>
      </c>
      <c r="B266" s="9">
        <f>'TAM Aceite Virgen Extra'!C14</f>
        <v>6.7</v>
      </c>
      <c r="C266" s="9"/>
      <c r="D266" s="4">
        <f>SUMIFS('Aceite Virgen Extra'!D$6:D$257,'Aceite Virgen Extra'!$A$6:$A$257,"&gt;="&amp;$A266,'Aceite Virgen Extra'!$B$6:$B$257,"&lt;="&amp;$B266)</f>
        <v>1.44</v>
      </c>
      <c r="E266" s="4">
        <f>SUMIFS('Aceite Virgen Extra'!E$6:E$257,'Aceite Virgen Extra'!$A$6:$A$257,"&gt;="&amp;$A266,'Aceite Virgen Extra'!$B$6:$B$257,"&lt;="&amp;$B266)</f>
        <v>2.36</v>
      </c>
      <c r="F266" s="4">
        <f>SUMIFS('Aceite Virgen Extra'!F$6:F$257,'Aceite Virgen Extra'!$A$6:$A$257,"&gt;="&amp;$A266,'Aceite Virgen Extra'!$B$6:$B$257,"&lt;="&amp;$B266)</f>
        <v>1.2</v>
      </c>
      <c r="G266" s="4">
        <f>SUMIFS('Aceite Virgen Extra'!G$6:G$257,'Aceite Virgen Extra'!$A$6:$A$257,"&gt;="&amp;$A266,'Aceite Virgen Extra'!$B$6:$B$257,"&lt;="&amp;$B266)</f>
        <v>0.28999999999999998</v>
      </c>
      <c r="H266" s="9"/>
      <c r="I266" s="9"/>
      <c r="J266" s="9"/>
      <c r="K266" s="4">
        <f>SUMIFS('Aceite Virgen Extra'!K$6:K$257,'Aceite Virgen Extra'!$A$6:$A$257,"&gt;="&amp;$A266,'Aceite Virgen Extra'!$B$6:$B$257,"&lt;="&amp;$B266)</f>
        <v>1.92</v>
      </c>
      <c r="L266" s="4">
        <f>SUMIFS('Aceite Virgen Extra'!L$6:L$257,'Aceite Virgen Extra'!$A$6:$A$257,"&gt;="&amp;$A266,'Aceite Virgen Extra'!$B$6:$B$257,"&lt;="&amp;$B266)</f>
        <v>0.93</v>
      </c>
      <c r="M266" s="4">
        <f>SUMIFS('Aceite Virgen Extra'!M$6:M$257,'Aceite Virgen Extra'!$A$6:$A$257,"&gt;="&amp;$A266,'Aceite Virgen Extra'!$B$6:$B$257,"&lt;="&amp;$B266)</f>
        <v>2.21</v>
      </c>
      <c r="N266" s="4">
        <f>SUMIFS('Aceite Virgen Extra'!N$6:N$257,'Aceite Virgen Extra'!$A$6:$A$257,"&gt;="&amp;$A266,'Aceite Virgen Extra'!$B$6:$B$257,"&lt;="&amp;$B266)</f>
        <v>2.1799999999999997</v>
      </c>
      <c r="O266" s="9"/>
      <c r="P266" s="9"/>
      <c r="Q266" s="9"/>
      <c r="R266" s="4">
        <f>SUMIFS('Aceite Virgen Extra'!R$6:R$257,'Aceite Virgen Extra'!$A$6:$A$257,"&gt;="&amp;$A266,'Aceite Virgen Extra'!$B$6:$B$257,"&lt;="&amp;$B266)</f>
        <v>1.2400000000000002</v>
      </c>
      <c r="S266" s="4">
        <f>SUMIFS('Aceite Virgen Extra'!S$6:S$257,'Aceite Virgen Extra'!$A$6:$A$257,"&gt;="&amp;$A266,'Aceite Virgen Extra'!$B$6:$B$257,"&lt;="&amp;$B266)</f>
        <v>3.37</v>
      </c>
      <c r="T266" s="4">
        <f>SUMIFS('Aceite Virgen Extra'!T$6:T$257,'Aceite Virgen Extra'!$A$6:$A$257,"&gt;="&amp;$A266,'Aceite Virgen Extra'!$B$6:$B$257,"&lt;="&amp;$B266)</f>
        <v>0.43</v>
      </c>
      <c r="U266" s="4">
        <f>SUMIFS('Aceite Virgen Extra'!U$6:U$257,'Aceite Virgen Extra'!$A$6:$A$257,"&gt;="&amp;$A266,'Aceite Virgen Extra'!$B$6:$B$257,"&lt;="&amp;$B266)</f>
        <v>0.81</v>
      </c>
      <c r="V266" s="9"/>
      <c r="W266" s="9"/>
      <c r="X266" s="9"/>
      <c r="Y266" s="4">
        <f>SUMIFS('Aceite Virgen Extra'!Y$6:Y$257,'Aceite Virgen Extra'!$A$6:$A$257,"&gt;="&amp;$A266,'Aceite Virgen Extra'!$B$6:$B$257,"&lt;="&amp;$B266)</f>
        <v>1.34</v>
      </c>
      <c r="Z266" s="4">
        <f>SUMIFS('Aceite Virgen Extra'!Z$6:Z$257,'Aceite Virgen Extra'!$A$6:$A$257,"&gt;="&amp;$A266,'Aceite Virgen Extra'!$B$6:$B$257,"&lt;="&amp;$B266)</f>
        <v>1.45</v>
      </c>
      <c r="AA266" s="4">
        <f>SUMIFS('Aceite Virgen Extra'!AA$6:AA$257,'Aceite Virgen Extra'!$A$6:$A$257,"&gt;="&amp;$A266,'Aceite Virgen Extra'!$B$6:$B$257,"&lt;="&amp;$B266)</f>
        <v>1.5899999999999999</v>
      </c>
      <c r="AB266" s="4">
        <f>SUMIFS('Aceite Virgen Extra'!AB$6:AB$257,'Aceite Virgen Extra'!$A$6:$A$257,"&gt;="&amp;$A266,'Aceite Virgen Extra'!$B$6:$B$257,"&lt;="&amp;$B266)</f>
        <v>0.39</v>
      </c>
      <c r="AC266" s="9"/>
      <c r="AD266" s="9"/>
      <c r="AE266" s="9"/>
      <c r="AF266" s="4">
        <f>SUMIFS('Aceite Virgen Extra'!AF$6:AF$257,'Aceite Virgen Extra'!$A$6:$A$257,"&gt;="&amp;$A266,'Aceite Virgen Extra'!$B$6:$B$257,"&lt;="&amp;$B266)</f>
        <v>1.3</v>
      </c>
      <c r="AG266" s="4">
        <f>SUMIFS('Aceite Virgen Extra'!AG$6:AG$257,'Aceite Virgen Extra'!$A$6:$A$257,"&gt;="&amp;$A266,'Aceite Virgen Extra'!$B$6:$B$257,"&lt;="&amp;$B266)</f>
        <v>2.02</v>
      </c>
      <c r="AH266" s="4">
        <f>SUMIFS('Aceite Virgen Extra'!AH$6:AH$257,'Aceite Virgen Extra'!$A$6:$A$257,"&gt;="&amp;$A266,'Aceite Virgen Extra'!$B$6:$B$257,"&lt;="&amp;$B266)</f>
        <v>1.51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2.72</v>
      </c>
      <c r="AN266" s="4">
        <f>SUMIFS('Aceite Virgen Extra'!AN$6:AN$257,'Aceite Virgen Extra'!$A$6:$A$257,"&gt;="&amp;$A266,'Aceite Virgen Extra'!$B$6:$B$257,"&lt;="&amp;$B266)</f>
        <v>2.7199999999999998</v>
      </c>
      <c r="AO266" s="4">
        <f>SUMIFS('Aceite Virgen Extra'!AO$6:AO$257,'Aceite Virgen Extra'!$A$6:$A$257,"&gt;="&amp;$A266,'Aceite Virgen Extra'!$B$6:$B$257,"&lt;="&amp;$B266)</f>
        <v>3.43</v>
      </c>
      <c r="AP266" s="4">
        <f>SUMIFS('Aceite Virgen Extra'!AP$6:AP$257,'Aceite Virgen Extra'!$A$6:$A$257,"&gt;="&amp;$A266,'Aceite Virgen Extra'!$B$6:$B$257,"&lt;="&amp;$B266)</f>
        <v>1.1199999999999999</v>
      </c>
      <c r="AQ266" s="9"/>
      <c r="AR266" s="9"/>
      <c r="AT266" s="4">
        <f>SUMIFS('Aceite Virgen Extra'!AT$6:AT$257,'Aceite Virgen Extra'!$A$6:$A$257,"&gt;="&amp;$A266,'Aceite Virgen Extra'!$B$6:$B$257,"&lt;="&amp;$B266)</f>
        <v>1.7400000000000002</v>
      </c>
      <c r="AU266" s="4">
        <f>SUMIFS('Aceite Virgen Extra'!AU$6:AU$257,'Aceite Virgen Extra'!$A$6:$A$257,"&gt;="&amp;$A266,'Aceite Virgen Extra'!$B$6:$B$257,"&lt;="&amp;$B266)</f>
        <v>0.77</v>
      </c>
      <c r="AV266" s="4">
        <f>SUMIFS('Aceite Virgen Extra'!AV$6:AV$257,'Aceite Virgen Extra'!$A$6:$A$257,"&gt;="&amp;$A266,'Aceite Virgen Extra'!$B$6:$B$257,"&lt;="&amp;$B266)</f>
        <v>1.42</v>
      </c>
      <c r="AW266" s="4">
        <f>SUMIFS('Aceite Virgen Extra'!AW$6:AW$257,'Aceite Virgen Extra'!$A$6:$A$257,"&gt;="&amp;$A266,'Aceite Virgen Extra'!$B$6:$B$257,"&lt;="&amp;$B266)</f>
        <v>4.22</v>
      </c>
      <c r="BA266" s="4">
        <f>SUMIFS('Aceite Virgen Extra'!BA$6:BA$257,'Aceite Virgen Extra'!$A$6:$A$257,"&gt;="&amp;A266,'Aceite Virgen Extra'!$B$6:$B$257,"&lt;="&amp;B266)</f>
        <v>1.76</v>
      </c>
      <c r="BB266" s="4">
        <f>SUMIFS('Aceite Virgen Extra'!BB$6:BB$257,'Aceite Virgen Extra'!$A$6:$A$257,"&gt;="&amp;$A266,'Aceite Virgen Extra'!$B$6:$B$257,"&lt;="&amp;$B266)</f>
        <v>1.81</v>
      </c>
      <c r="BC266" s="4">
        <f>SUMIFS('Aceite Virgen Extra'!BC$6:BC$257,'Aceite Virgen Extra'!$A$6:$A$257,"&gt;="&amp;$A266,'Aceite Virgen Extra'!$B$6:$B$257,"&lt;="&amp;$B266)</f>
        <v>1.84</v>
      </c>
      <c r="BD266" s="4">
        <f>SUMIFS('Aceite Virgen Extra'!BD$6:BD$257,'Aceite Virgen Extra'!$A$6:$A$257,"&gt;="&amp;$A266,'Aceite Virgen Extra'!$B$6:$B$257,"&lt;="&amp;$B266)</f>
        <v>1.63</v>
      </c>
      <c r="BH266" s="4">
        <f>SUMIFS('Aceite Virgen Extra'!BH$6:BH$257,'Aceite Virgen Extra'!$A$6:$A$257,"&gt;="&amp;$A266,'Aceite Virgen Extra'!$B$6:$B$257,"&lt;="&amp;$B266)</f>
        <v>2.21</v>
      </c>
      <c r="BI266" s="4">
        <f>SUMIFS('Aceite Virgen Extra'!BI$6:BI$257,'Aceite Virgen Extra'!$A$6:$A$257,"&gt;="&amp;$A266,'Aceite Virgen Extra'!$B$6:$B$257,"&lt;="&amp;$B266)</f>
        <v>0.28999999999999998</v>
      </c>
      <c r="BJ266" s="4">
        <f>SUMIFS('Aceite Virgen Extra'!BJ$6:BJ$257,'Aceite Virgen Extra'!$A$6:$A$257,"&gt;="&amp;$A266,'Aceite Virgen Extra'!$B$6:$B$257,"&lt;="&amp;$B266)</f>
        <v>2.1800000000000002</v>
      </c>
      <c r="BK266" s="4">
        <f>SUMIFS('Aceite Virgen Extra'!BK$6:BK$257,'Aceite Virgen Extra'!$A$6:$A$257,"&gt;="&amp;$A266,'Aceite Virgen Extra'!$B$6:$B$257,"&lt;="&amp;$B266)</f>
        <v>4.9700000000000006</v>
      </c>
      <c r="BO266" s="4">
        <f>SUMIFS('Aceite Virgen Extra'!BO$6:BO$257,'Aceite Virgen Extra'!$A$6:$A$257,"&gt;="&amp;$A266,'Aceite Virgen Extra'!$B$6:$B$257,"&lt;="&amp;$B266)</f>
        <v>1.8500000000000003</v>
      </c>
      <c r="BP266" s="4">
        <f>SUMIFS('Aceite Virgen Extra'!BP$6:BP$257,'Aceite Virgen Extra'!$A$6:$A$257,"&gt;="&amp;$A266,'Aceite Virgen Extra'!$B$6:$B$257,"&lt;="&amp;$B266)</f>
        <v>0.64</v>
      </c>
      <c r="BQ266" s="4">
        <f>SUMIFS('Aceite Virgen Extra'!BQ$6:BQ$257,'Aceite Virgen Extra'!$A$6:$A$257,"&gt;="&amp;$A266,'Aceite Virgen Extra'!$B$6:$B$257,"&lt;="&amp;$B266)</f>
        <v>2.58</v>
      </c>
      <c r="BR266" s="4">
        <f>SUMIFS('Aceite Virgen Extra'!BR$6:BR$257,'Aceite Virgen Extra'!$A$6:$A$257,"&gt;="&amp;$A266,'Aceite Virgen Extra'!$B$6:$B$257,"&lt;="&amp;$B266)</f>
        <v>1.62</v>
      </c>
      <c r="BV266" s="4">
        <f>SUMIFS('Aceite Virgen Extra'!BV$6:BV$257,'Aceite Virgen Extra'!$A$6:$A$257,"&gt;="&amp;$A266,'Aceite Virgen Extra'!$B$6:$B$257,"&lt;="&amp;$B266)</f>
        <v>2.3899999999999997</v>
      </c>
      <c r="BW266" s="4">
        <f>SUMIFS('Aceite Virgen Extra'!BW$6:BW$257,'Aceite Virgen Extra'!$A$6:$A$257,"&gt;="&amp;$A266,'Aceite Virgen Extra'!$B$6:$B$257,"&lt;="&amp;$B266)</f>
        <v>2.36</v>
      </c>
      <c r="BX266" s="4">
        <f>SUMIFS('Aceite Virgen Extra'!BX$6:BX$257,'Aceite Virgen Extra'!$A$6:$A$257,"&gt;="&amp;$A266,'Aceite Virgen Extra'!$B$6:$B$257,"&lt;="&amp;$B266)</f>
        <v>1.62</v>
      </c>
      <c r="BY266" s="4">
        <f>SUMIFS('Aceite Virgen Extra'!BY$6:BY$257,'Aceite Virgen Extra'!$A$6:$A$257,"&gt;="&amp;$A266,'Aceite Virgen Extra'!$B$6:$B$257,"&lt;="&amp;$B266)</f>
        <v>4.6899999999999995</v>
      </c>
      <c r="CC266" s="4">
        <f>SUMIFS('Aceite Virgen Extra'!CC$6:CC$257,'Aceite Virgen Extra'!$A$6:$A$257,"&gt;="&amp;$A266,'Aceite Virgen Extra'!$B$6:$B$257,"&lt;="&amp;$B266)</f>
        <v>1.33</v>
      </c>
      <c r="CD266" s="4">
        <f>SUMIFS('Aceite Virgen Extra'!CD$6:CD$257,'Aceite Virgen Extra'!$A$6:$A$257,"&gt;="&amp;$A266,'Aceite Virgen Extra'!$B$6:$B$257,"&lt;="&amp;$B266)</f>
        <v>0.79</v>
      </c>
      <c r="CE266" s="4">
        <f>SUMIFS('Aceite Virgen Extra'!CE$6:CE$257,'Aceite Virgen Extra'!$A$6:$A$257,"&gt;="&amp;$A266,'Aceite Virgen Extra'!$B$6:$B$257,"&lt;="&amp;$B266)</f>
        <v>1.1199999999999999</v>
      </c>
      <c r="CF266" s="4">
        <f>SUMIFS('Aceite Virgen Extra'!CF$6:CF$257,'Aceite Virgen Extra'!$A$6:$A$257,"&gt;="&amp;$A266,'Aceite Virgen Extra'!$B$6:$B$257,"&lt;="&amp;$B266)</f>
        <v>2.19</v>
      </c>
      <c r="CJ266" s="4">
        <f>SUMIFS('Aceite Virgen Extra'!CJ$6:CJ$257,'Aceite Virgen Extra'!$A$6:$A$257,"&gt;="&amp;$A266,'Aceite Virgen Extra'!$B$6:$B$257,"&lt;="&amp;$B266)</f>
        <v>1.03</v>
      </c>
      <c r="CK266" s="4">
        <f>SUMIFS('Aceite Virgen Extra'!CK$6:CK$257,'Aceite Virgen Extra'!$A$6:$A$257,"&gt;="&amp;$A266,'Aceite Virgen Extra'!$B$6:$B$257,"&lt;="&amp;$B266)</f>
        <v>0.51</v>
      </c>
      <c r="CL266" s="4">
        <f>SUMIFS('Aceite Virgen Extra'!CL$6:CL$257,'Aceite Virgen Extra'!$A$6:$A$257,"&gt;="&amp;$A266,'Aceite Virgen Extra'!$B$6:$B$257,"&lt;="&amp;$B266)</f>
        <v>0.72000000000000008</v>
      </c>
      <c r="CM266" s="4">
        <f>SUMIFS('Aceite Virgen Extra'!CM$6:CM$257,'Aceite Virgen Extra'!$A$6:$A$257,"&gt;="&amp;$A266,'Aceite Virgen Extra'!$B$6:$B$257,"&lt;="&amp;$B266)</f>
        <v>2.83</v>
      </c>
      <c r="CQ266" s="4">
        <f>SUMIFS('Aceite Virgen Extra'!CQ$6:CQ$257,'Aceite Virgen Extra'!$A$6:$A$257,"&gt;="&amp;$A266,'Aceite Virgen Extra'!$B$6:$B$257,"&lt;="&amp;$B266)</f>
        <v>0.99</v>
      </c>
      <c r="CR266" s="4">
        <f>SUMIFS('Aceite Virgen Extra'!CR$6:CR$257,'Aceite Virgen Extra'!$A$6:$A$257,"&gt;="&amp;$A266,'Aceite Virgen Extra'!$B$6:$B$257,"&lt;="&amp;$B266)</f>
        <v>1.82</v>
      </c>
      <c r="CS266" s="4">
        <f>SUMIFS('Aceite Virgen Extra'!CS$6:CS$257,'Aceite Virgen Extra'!$A$6:$A$257,"&gt;="&amp;$A266,'Aceite Virgen Extra'!$B$6:$B$257,"&lt;="&amp;$B266)</f>
        <v>0.86</v>
      </c>
      <c r="CT266" s="4">
        <f>SUMIFS('Aceite Virgen Extra'!CT$6:CT$257,'Aceite Virgen Extra'!$A$6:$A$257,"&gt;="&amp;$A266,'Aceite Virgen Extra'!$B$6:$B$257,"&lt;="&amp;$B266)</f>
        <v>0.28999999999999998</v>
      </c>
      <c r="CX266" s="4">
        <f>SUMIFS('Aceite Virgen Extra'!CX$6:CX$257,'Aceite Virgen Extra'!$A$6:$A$257,"&gt;="&amp;$A266,'Aceite Virgen Extra'!$B$6:$B$257,"&lt;="&amp;$B266)</f>
        <v>0.89</v>
      </c>
      <c r="CY266" s="4">
        <f>SUMIFS('Aceite Virgen Extra'!CY$6:CY$257,'Aceite Virgen Extra'!$A$6:$A$257,"&gt;="&amp;$A266,'Aceite Virgen Extra'!$B$6:$B$257,"&lt;="&amp;$B266)</f>
        <v>1.54</v>
      </c>
      <c r="CZ266" s="4">
        <f>SUMIFS('Aceite Virgen Extra'!CZ$6:CZ$257,'Aceite Virgen Extra'!$A$6:$A$257,"&gt;="&amp;$A266,'Aceite Virgen Extra'!$B$6:$B$257,"&lt;="&amp;$B266)</f>
        <v>0.59</v>
      </c>
      <c r="DA266" s="4">
        <f>SUMIFS('Aceite Virgen Extra'!DA$6:DA$257,'Aceite Virgen Extra'!$A$6:$A$257,"&gt;="&amp;$A266,'Aceite Virgen Extra'!$B$6:$B$257,"&lt;="&amp;$B266)</f>
        <v>1.03</v>
      </c>
      <c r="DE266" s="4">
        <f>SUMIFS('Aceite Virgen Extra'!DE$6:DE$257,'Aceite Virgen Extra'!$A$6:$A$257,"&gt;="&amp;$A266,'Aceite Virgen Extra'!$B$6:$B$257,"&lt;="&amp;$B266)</f>
        <v>0.96</v>
      </c>
      <c r="DF266" s="4">
        <f>SUMIFS('Aceite Virgen Extra'!DF$6:DF$257,'Aceite Virgen Extra'!$A$6:$A$257,"&gt;="&amp;$A266,'Aceite Virgen Extra'!$B$6:$B$257,"&lt;="&amp;$B266)</f>
        <v>1.4899999999999998</v>
      </c>
      <c r="DG266" s="4">
        <f>SUMIFS('Aceite Virgen Extra'!DG$6:DG$257,'Aceite Virgen Extra'!$A$6:$A$257,"&gt;="&amp;$A266,'Aceite Virgen Extra'!$B$6:$B$257,"&lt;="&amp;$B266)</f>
        <v>0.75</v>
      </c>
      <c r="DH266" s="4">
        <f>SUMIFS('Aceite Virgen Extra'!DH$6:DH$257,'Aceite Virgen Extra'!$A$6:$A$257,"&gt;="&amp;$A266,'Aceite Virgen Extra'!$B$6:$B$257,"&lt;="&amp;$B266)</f>
        <v>0.78</v>
      </c>
      <c r="DL266" s="4">
        <f>SUMIFS('Aceite Virgen Extra'!DL$6:DL$257,'Aceite Virgen Extra'!$A$6:$A$257,"&gt;="&amp;$A266,'Aceite Virgen Extra'!$B$6:$B$257,"&lt;="&amp;$B266)</f>
        <v>1.2000000000000002</v>
      </c>
      <c r="DM266" s="4">
        <f>SUMIFS('Aceite Virgen Extra'!DM$6:DM$257,'Aceite Virgen Extra'!$A$6:$A$257,"&gt;="&amp;$A266,'Aceite Virgen Extra'!$B$6:$B$257,"&lt;="&amp;$B266)</f>
        <v>1.21</v>
      </c>
      <c r="DN266" s="4">
        <f>SUMIFS('Aceite Virgen Extra'!DN$6:DN$257,'Aceite Virgen Extra'!$A$6:$A$257,"&gt;="&amp;$A266,'Aceite Virgen Extra'!$B$6:$B$257,"&lt;="&amp;$B266)</f>
        <v>1.22</v>
      </c>
      <c r="DO266" s="4">
        <f>SUMIFS('Aceite Virgen Extra'!DO$6:DO$257,'Aceite Virgen Extra'!$A$6:$A$257,"&gt;="&amp;$A266,'Aceite Virgen Extra'!$B$6:$B$257,"&lt;="&amp;$B266)</f>
        <v>0.55000000000000004</v>
      </c>
      <c r="DS266" s="4">
        <f>SUMIFS('Aceite Virgen Extra'!DS$6:DS$257,'Aceite Virgen Extra'!$A$6:$A$257,"&gt;="&amp;$A266,'Aceite Virgen Extra'!$B$6:$B$257,"&lt;="&amp;$B266)</f>
        <v>0.73</v>
      </c>
      <c r="DT266" s="4">
        <f>SUMIFS('Aceite Virgen Extra'!DT$6:DT$257,'Aceite Virgen Extra'!$A$6:$A$257,"&gt;="&amp;$A266,'Aceite Virgen Extra'!$B$6:$B$257,"&lt;="&amp;$B266)</f>
        <v>0.49</v>
      </c>
      <c r="DU266" s="4">
        <f>SUMIFS('Aceite Virgen Extra'!DU$6:DU$257,'Aceite Virgen Extra'!$A$6:$A$257,"&gt;="&amp;$A266,'Aceite Virgen Extra'!$B$6:$B$257,"&lt;="&amp;$B266)</f>
        <v>1</v>
      </c>
      <c r="DV266" s="4">
        <f>SUMIFS('Aceite Virgen Extra'!DV$6:DV$257,'Aceite Virgen Extra'!$A$6:$A$257,"&gt;="&amp;$A266,'Aceite Virgen Extra'!$B$6:$B$257,"&lt;="&amp;$B266)</f>
        <v>0.53</v>
      </c>
      <c r="DZ266" s="4">
        <f>SUMIFS('Aceite Virgen Extra'!DZ$6:DZ$257,'Aceite Virgen Extra'!$A$6:$A$257,"&gt;="&amp;$A266,'Aceite Virgen Extra'!$B$6:$B$257,"&lt;="&amp;$B266)</f>
        <v>0.65999999999999992</v>
      </c>
      <c r="EA266" s="4">
        <f>SUMIFS('Aceite Virgen Extra'!EA$6:EA$257,'Aceite Virgen Extra'!$A$6:$A$257,"&gt;="&amp;$A266,'Aceite Virgen Extra'!$B$6:$B$257,"&lt;="&amp;$B266)</f>
        <v>1.33</v>
      </c>
      <c r="EB266" s="4">
        <f>SUMIFS('Aceite Virgen Extra'!EB$6:EB$257,'Aceite Virgen Extra'!$A$6:$A$257,"&gt;="&amp;$A266,'Aceite Virgen Extra'!$B$6:$B$257,"&lt;="&amp;$B266)</f>
        <v>0.3</v>
      </c>
      <c r="EC266" s="4">
        <f>SUMIFS('Aceite Virgen Extra'!EC$6:EC$257,'Aceite Virgen Extra'!$A$6:$A$257,"&gt;="&amp;$A266,'Aceite Virgen Extra'!$B$6:$B$257,"&lt;="&amp;$B266)</f>
        <v>0</v>
      </c>
      <c r="EG266" s="4">
        <f>SUMIFS('Aceite Virgen Extra'!EG$6:EG$257,'Aceite Virgen Extra'!$A$6:$A$257,"&gt;="&amp;$A266,'Aceite Virgen Extra'!$B$6:$B$257,"&lt;="&amp;$B266)</f>
        <v>0.65000000000000013</v>
      </c>
      <c r="EH266" s="4">
        <f>SUMIFS('Aceite Virgen Extra'!EH$6:EH$257,'Aceite Virgen Extra'!$A$6:$A$257,"&gt;="&amp;$A266,'Aceite Virgen Extra'!$B$6:$B$257,"&lt;="&amp;$B266)</f>
        <v>0.24</v>
      </c>
      <c r="EI266" s="4">
        <f>SUMIFS('Aceite Virgen Extra'!EI$6:EI$257,'Aceite Virgen Extra'!$A$6:$A$257,"&gt;="&amp;$A266,'Aceite Virgen Extra'!$B$6:$B$257,"&lt;="&amp;$B266)</f>
        <v>0.9</v>
      </c>
      <c r="EJ266" s="4">
        <f>SUMIFS('Aceite Virgen Extra'!EJ$6:EJ$257,'Aceite Virgen Extra'!$A$6:$A$257,"&gt;="&amp;$A266,'Aceite Virgen Extra'!$B$6:$B$257,"&lt;="&amp;$B266)</f>
        <v>1.19</v>
      </c>
      <c r="EN266" s="4">
        <f>SUMIFS('Aceite Virgen Extra'!EN$6:EN$257,'Aceite Virgen Extra'!$A$6:$A$257,"&gt;="&amp;$A266,'Aceite Virgen Extra'!$B$6:$B$257,"&lt;="&amp;$B266)</f>
        <v>1.0900000000000001</v>
      </c>
      <c r="EO266" s="4">
        <f>SUMIFS('Aceite Virgen Extra'!EO$6:EO$257,'Aceite Virgen Extra'!$A$6:$A$257,"&gt;="&amp;$A266,'Aceite Virgen Extra'!$B$6:$B$257,"&lt;="&amp;$B266)</f>
        <v>0.73</v>
      </c>
      <c r="EP266" s="4">
        <f>SUMIFS('Aceite Virgen Extra'!EP$6:EP$257,'Aceite Virgen Extra'!$A$6:$A$257,"&gt;="&amp;$A266,'Aceite Virgen Extra'!$B$6:$B$257,"&lt;="&amp;$B266)</f>
        <v>1.33</v>
      </c>
      <c r="EQ266" s="4">
        <f>SUMIFS('Aceite Virgen Extra'!EQ$6:EQ$257,'Aceite Virgen Extra'!$A$6:$A$257,"&gt;="&amp;$A266,'Aceite Virgen Extra'!$B$6:$B$257,"&lt;="&amp;$B266)</f>
        <v>1.39</v>
      </c>
      <c r="EU266" s="4">
        <f>SUMIFS('Aceite Virgen Extra'!EU$6:EU$257,'Aceite Virgen Extra'!$A$6:$A$257,"&gt;="&amp;$A266,'Aceite Virgen Extra'!$B$6:$B$257,"&lt;="&amp;$B266)</f>
        <v>0.6100000000000001</v>
      </c>
      <c r="EV266" s="4">
        <f>SUMIFS('Aceite Virgen Extra'!EV$6:EV$257,'Aceite Virgen Extra'!$A$6:$A$257,"&gt;="&amp;$A266,'Aceite Virgen Extra'!$B$6:$B$257,"&lt;="&amp;$B266)</f>
        <v>1.5</v>
      </c>
      <c r="EW266" s="4">
        <f>SUMIFS('Aceite Virgen Extra'!EW$6:EW$257,'Aceite Virgen Extra'!$A$6:$A$257,"&gt;="&amp;$A266,'Aceite Virgen Extra'!$B$6:$B$257,"&lt;="&amp;$B266)</f>
        <v>0.17</v>
      </c>
      <c r="EX266" s="4">
        <f>SUMIFS('Aceite Virgen Extra'!EX$6:EX$257,'Aceite Virgen Extra'!$A$6:$A$257,"&gt;="&amp;$A266,'Aceite Virgen Extra'!$B$6:$B$257,"&lt;="&amp;$B266)</f>
        <v>0</v>
      </c>
      <c r="FB266" s="4">
        <f>SUMIFS('Aceite Virgen Extra'!FB$6:FB$257,'Aceite Virgen Extra'!$A$6:$A$257,"&gt;="&amp;$A266,'Aceite Virgen Extra'!$B$6:$B$257,"&lt;="&amp;$B266)</f>
        <v>0.85</v>
      </c>
      <c r="FC266" s="4">
        <f>SUMIFS('Aceite Virgen Extra'!FC$6:FC$257,'Aceite Virgen Extra'!$A$6:$A$257,"&gt;="&amp;$A266,'Aceite Virgen Extra'!$B$6:$B$257,"&lt;="&amp;$B266)</f>
        <v>1.3599999999999999</v>
      </c>
      <c r="FD266" s="4">
        <f>SUMIFS('Aceite Virgen Extra'!FD$6:FD$257,'Aceite Virgen Extra'!$A$6:$A$257,"&gt;="&amp;$A266,'Aceite Virgen Extra'!$B$6:$B$257,"&lt;="&amp;$B266)</f>
        <v>0.78</v>
      </c>
      <c r="FE266" s="4">
        <f>SUMIFS('Aceite Virgen Extra'!FE$6:FE$257,'Aceite Virgen Extra'!$A$6:$A$257,"&gt;="&amp;$A266,'Aceite Virgen Extra'!$B$6:$B$257,"&lt;="&amp;$B266)</f>
        <v>0</v>
      </c>
      <c r="FI266" s="4">
        <f>SUMIFS('Aceite Virgen Extra'!FI$6:FI$257,'Aceite Virgen Extra'!$A$6:$A$257,"&gt;="&amp;$A266,'Aceite Virgen Extra'!$B$6:$B$257,"&lt;="&amp;$B266)</f>
        <v>1.1200000000000001</v>
      </c>
      <c r="FJ266" s="4">
        <f>SUMIFS('Aceite Virgen Extra'!FJ$6:FJ$257,'Aceite Virgen Extra'!$A$6:$A$257,"&gt;="&amp;$A266,'Aceite Virgen Extra'!$B$6:$B$257,"&lt;="&amp;$B266)</f>
        <v>2.1100000000000003</v>
      </c>
      <c r="FK266" s="4">
        <f>SUMIFS('Aceite Virgen Extra'!FK$6:FK$257,'Aceite Virgen Extra'!$A$6:$A$257,"&gt;="&amp;$A266,'Aceite Virgen Extra'!$B$6:$B$257,"&lt;="&amp;$B266)</f>
        <v>0.64</v>
      </c>
      <c r="FL266" s="4">
        <f>SUMIFS('Aceite Virgen Extra'!FL$6:FL$257,'Aceite Virgen Extra'!$A$6:$A$257,"&gt;="&amp;$A266,'Aceite Virgen Extra'!$B$6:$B$257,"&lt;="&amp;$B266)</f>
        <v>0.78</v>
      </c>
      <c r="FP266" s="4">
        <f>SUMIFS('Aceite Virgen Extra'!FP$6:FP$257,'Aceite Virgen Extra'!$A$6:$A$257,"&gt;="&amp;$A266,'Aceite Virgen Extra'!$B$6:$B$257,"&lt;="&amp;$B266)</f>
        <v>0.96</v>
      </c>
      <c r="FQ266" s="4">
        <f>SUMIFS('Aceite Virgen Extra'!FQ$6:FQ$257,'Aceite Virgen Extra'!$A$6:$A$257,"&gt;="&amp;$A266,'Aceite Virgen Extra'!$B$6:$B$257,"&lt;="&amp;$B266)</f>
        <v>0.97</v>
      </c>
      <c r="FR266" s="4">
        <f>SUMIFS('Aceite Virgen Extra'!FR$6:FR$257,'Aceite Virgen Extra'!$A$6:$A$257,"&gt;="&amp;$A266,'Aceite Virgen Extra'!$B$6:$B$257,"&lt;="&amp;$B266)</f>
        <v>1.31</v>
      </c>
      <c r="FS266" s="4">
        <f>SUMIFS('Aceite Virgen Extra'!FS$6:FS$257,'Aceite Virgen Extra'!$A$6:$A$257,"&gt;="&amp;$A266,'Aceite Virgen Extra'!$B$6:$B$257,"&lt;="&amp;$B266)</f>
        <v>0</v>
      </c>
      <c r="FW266" s="4">
        <f>SUMIFS('Aceite Virgen Extra'!FW$6:FW$257,'Aceite Virgen Extra'!$A$6:$A$257,"&gt;="&amp;$A266,'Aceite Virgen Extra'!$B$6:$B$257,"&lt;="&amp;$B266)</f>
        <v>1.37</v>
      </c>
      <c r="FX266" s="4">
        <f>SUMIFS('Aceite Virgen Extra'!FX$6:FX$257,'Aceite Virgen Extra'!$A$6:$A$257,"&gt;="&amp;$A266,'Aceite Virgen Extra'!$B$6:$B$257,"&lt;="&amp;$B266)</f>
        <v>1.5</v>
      </c>
      <c r="FY266" s="4">
        <f>SUMIFS('Aceite Virgen Extra'!FY$6:FY$257,'Aceite Virgen Extra'!$A$6:$A$257,"&gt;="&amp;$A266,'Aceite Virgen Extra'!$B$6:$B$257,"&lt;="&amp;$B266)</f>
        <v>1.18</v>
      </c>
      <c r="FZ266" s="4">
        <f>SUMIFS('Aceite Virgen Extra'!FZ$6:FZ$257,'Aceite Virgen Extra'!$A$6:$A$257,"&gt;="&amp;$A266,'Aceite Virgen Extra'!$B$6:$B$257,"&lt;="&amp;$B266)</f>
        <v>2.37</v>
      </c>
      <c r="GD266" s="4">
        <f>SUMIFS('Aceite Virgen Extra'!GD$6:GD$257,'Aceite Virgen Extra'!$A$6:$A$257,"&gt;="&amp;$A266,'Aceite Virgen Extra'!$B$6:$B$257,"&lt;="&amp;$B266)</f>
        <v>1.07</v>
      </c>
      <c r="GE266" s="4">
        <f>SUMIFS('Aceite Virgen Extra'!GE$6:GE$257,'Aceite Virgen Extra'!$A$6:$A$257,"&gt;="&amp;$A266,'Aceite Virgen Extra'!$B$6:$B$257,"&lt;="&amp;$B266)</f>
        <v>2.17</v>
      </c>
      <c r="GF266" s="4">
        <f>SUMIFS('Aceite Virgen Extra'!GF$6:GF$257,'Aceite Virgen Extra'!$A$6:$A$257,"&gt;="&amp;$A266,'Aceite Virgen Extra'!$B$6:$B$257,"&lt;="&amp;$B266)</f>
        <v>0.80999999999999994</v>
      </c>
      <c r="GG266" s="4">
        <f>SUMIFS('Aceite Virgen Extra'!GG$6:GG$257,'Aceite Virgen Extra'!$A$6:$A$257,"&gt;="&amp;$A266,'Aceite Virgen Extra'!$B$6:$B$257,"&lt;="&amp;$B266)</f>
        <v>0.63</v>
      </c>
      <c r="GK266" s="4">
        <f>SUMIFS('Aceite Virgen Extra'!GK$6:GK$257,'Aceite Virgen Extra'!$A$6:$A$257,"&gt;="&amp;$A266,'Aceite Virgen Extra'!$B$6:$B$257,"&lt;="&amp;$B266)</f>
        <v>0.39999999999999997</v>
      </c>
      <c r="GL266" s="4">
        <f>SUMIFS('Aceite Virgen Extra'!GL$6:GL$257,'Aceite Virgen Extra'!$A$6:$A$257,"&gt;="&amp;$A266,'Aceite Virgen Extra'!$B$6:$B$257,"&lt;="&amp;$B266)</f>
        <v>0.91</v>
      </c>
      <c r="GM266" s="4">
        <f>SUMIFS('Aceite Virgen Extra'!GM$6:GM$257,'Aceite Virgen Extra'!$A$6:$A$257,"&gt;="&amp;$A266,'Aceite Virgen Extra'!$B$6:$B$257,"&lt;="&amp;$B266)</f>
        <v>0.08</v>
      </c>
      <c r="GN266" s="4">
        <f>SUMIFS('Aceite Virgen Extra'!GN$6:GN$257,'Aceite Virgen Extra'!$A$6:$A$257,"&gt;="&amp;$A266,'Aceite Virgen Extra'!$B$6:$B$257,"&lt;="&amp;$B266)</f>
        <v>0</v>
      </c>
      <c r="GR266" s="4">
        <f>SUMIFS('Aceite Virgen Extra'!GR$6:GR$257,'Aceite Virgen Extra'!$A$6:$A$257,"&gt;="&amp;$A266,'Aceite Virgen Extra'!$B$6:$B$257,"&lt;="&amp;$B266)</f>
        <v>0.8</v>
      </c>
      <c r="GS266" s="4">
        <f>SUMIFS('Aceite Virgen Extra'!GS$6:GS$257,'Aceite Virgen Extra'!$A$6:$A$257,"&gt;="&amp;$A266,'Aceite Virgen Extra'!$B$6:$B$257,"&lt;="&amp;$B266)</f>
        <v>1.74</v>
      </c>
      <c r="GT266" s="4">
        <f>SUMIFS('Aceite Virgen Extra'!GT$6:GT$257,'Aceite Virgen Extra'!$A$6:$A$257,"&gt;="&amp;$A266,'Aceite Virgen Extra'!$B$6:$B$257,"&lt;="&amp;$B266)</f>
        <v>0.55000000000000004</v>
      </c>
      <c r="GU266" s="4">
        <f>SUMIFS('Aceite Virgen Extra'!GU$6:GU$257,'Aceite Virgen Extra'!$A$6:$A$257,"&gt;="&amp;$A266,'Aceite Virgen Extra'!$B$6:$B$257,"&lt;="&amp;$B266)</f>
        <v>0</v>
      </c>
      <c r="GY266" s="4">
        <f>SUMIFS('Aceite Virgen Extra'!GY$6:GY$257,'Aceite Virgen Extra'!$A$6:$A$257,"&gt;="&amp;$A266,'Aceite Virgen Extra'!$B$6:$B$257,"&lt;="&amp;$B266)</f>
        <v>1.29</v>
      </c>
      <c r="GZ266" s="4">
        <f>SUMIFS('Aceite Virgen Extra'!GZ$6:GZ$257,'Aceite Virgen Extra'!$A$6:$A$257,"&gt;="&amp;$A266,'Aceite Virgen Extra'!$B$6:$B$257,"&lt;="&amp;$B266)</f>
        <v>3.58</v>
      </c>
      <c r="HA266" s="4">
        <f>SUMIFS('Aceite Virgen Extra'!HA$6:HA$257,'Aceite Virgen Extra'!$A$6:$A$257,"&gt;="&amp;$A266,'Aceite Virgen Extra'!$B$6:$B$257,"&lt;="&amp;$B266)</f>
        <v>0.32</v>
      </c>
      <c r="HB266" s="4">
        <f>SUMIFS('Aceite Virgen Extra'!HB$6:HB$257,'Aceite Virgen Extra'!$A$6:$A$257,"&gt;="&amp;$A266,'Aceite Virgen Extra'!$B$6:$B$257,"&lt;="&amp;$B266)</f>
        <v>0</v>
      </c>
      <c r="HF266" s="4">
        <f>SUMIFS('Aceite Virgen Extra'!HF$6:HF$257,'Aceite Virgen Extra'!$A$6:$A$257,"&gt;="&amp;$A266,'Aceite Virgen Extra'!$B$6:$B$257,"&lt;="&amp;$B266)</f>
        <v>1.2000000000000002</v>
      </c>
      <c r="HG266" s="4">
        <f>SUMIFS('Aceite Virgen Extra'!HG$6:HG$257,'Aceite Virgen Extra'!$A$6:$A$257,"&gt;="&amp;$A266,'Aceite Virgen Extra'!$B$6:$B$257,"&lt;="&amp;$B266)</f>
        <v>1.51</v>
      </c>
      <c r="HH266" s="4">
        <f>SUMIFS('Aceite Virgen Extra'!HH$6:HH$257,'Aceite Virgen Extra'!$A$6:$A$257,"&gt;="&amp;$A266,'Aceite Virgen Extra'!$B$6:$B$257,"&lt;="&amp;$B266)</f>
        <v>0.66</v>
      </c>
      <c r="HI266" s="4">
        <f>SUMIFS('Aceite Virgen Extra'!HI$6:HI$257,'Aceite Virgen Extra'!$A$6:$A$257,"&gt;="&amp;$A266,'Aceite Virgen Extra'!$B$6:$B$257,"&lt;="&amp;$B266)</f>
        <v>2.06</v>
      </c>
      <c r="HM266" s="4">
        <f>SUMIFS('Aceite Virgen Extra'!HM$6:HM$257,'Aceite Virgen Extra'!$A$6:$A$257,"&gt;="&amp;$A266,'Aceite Virgen Extra'!$B$6:$B$257,"&lt;="&amp;$B266)</f>
        <v>0.84</v>
      </c>
      <c r="HN266" s="4">
        <f>SUMIFS('Aceite Virgen Extra'!HN$6:HN$257,'Aceite Virgen Extra'!$A$6:$A$257,"&gt;="&amp;$A266,'Aceite Virgen Extra'!$B$6:$B$257,"&lt;="&amp;$B266)</f>
        <v>0.9</v>
      </c>
      <c r="HO266" s="4">
        <f>SUMIFS('Aceite Virgen Extra'!HO$6:HO$257,'Aceite Virgen Extra'!$A$6:$A$257,"&gt;="&amp;$A266,'Aceite Virgen Extra'!$B$6:$B$257,"&lt;="&amp;$B266)</f>
        <v>0.66</v>
      </c>
      <c r="HP266" s="4">
        <f>SUMIFS('Aceite Virgen Extra'!HP$6:HP$257,'Aceite Virgen Extra'!$A$6:$A$257,"&gt;="&amp;$A266,'Aceite Virgen Extra'!$B$6:$B$257,"&lt;="&amp;$B266)</f>
        <v>0.38</v>
      </c>
      <c r="HT266" s="4">
        <f>SUMIFS('Aceite Virgen Extra'!HT$6:HT$257,'Aceite Virgen Extra'!$A$6:$A$257,"&gt;="&amp;$A266,'Aceite Virgen Extra'!$B$6:$B$257,"&lt;="&amp;$B266)</f>
        <v>1.41</v>
      </c>
      <c r="HU266" s="4">
        <f>SUMIFS('Aceite Virgen Extra'!HU$6:HU$257,'Aceite Virgen Extra'!$A$6:$A$257,"&gt;="&amp;$A266,'Aceite Virgen Extra'!$B$6:$B$257,"&lt;="&amp;$B266)</f>
        <v>2.13</v>
      </c>
      <c r="HV266" s="4">
        <f>SUMIFS('Aceite Virgen Extra'!HV$6:HV$257,'Aceite Virgen Extra'!$A$6:$A$257,"&gt;="&amp;$A266,'Aceite Virgen Extra'!$B$6:$B$257,"&lt;="&amp;$B266)</f>
        <v>1.3599999999999999</v>
      </c>
      <c r="HW266" s="4">
        <f>SUMIFS('Aceite Virgen Extra'!HW$6:HW$257,'Aceite Virgen Extra'!$A$6:$A$257,"&gt;="&amp;$A266,'Aceite Virgen Extra'!$B$6:$B$257,"&lt;="&amp;$B266)</f>
        <v>0</v>
      </c>
      <c r="HZ266"/>
      <c r="IA266" s="4">
        <f>SUMIFS('Aceite Virgen Extra'!IA$6:IA$257,'Aceite Virgen Extra'!$A$6:$A$257,"&gt;="&amp;$A266,'Aceite Virgen Extra'!$B$6:$B$257,"&lt;="&amp;$B266)</f>
        <v>0.81</v>
      </c>
      <c r="IB266" s="4">
        <f>SUMIFS('Aceite Virgen Extra'!IB$6:IB$257,'Aceite Virgen Extra'!$A$6:$A$257,"&gt;="&amp;$A266,'Aceite Virgen Extra'!$B$6:$B$257,"&lt;="&amp;$B266)</f>
        <v>2.2999999999999998</v>
      </c>
      <c r="IC266" s="4">
        <f>SUMIFS('Aceite Virgen Extra'!IC$6:IC$257,'Aceite Virgen Extra'!$A$6:$A$257,"&gt;="&amp;$A266,'Aceite Virgen Extra'!$B$6:$B$257,"&lt;="&amp;$B266)</f>
        <v>0.26</v>
      </c>
      <c r="ID266" s="4">
        <f>SUMIFS('Aceite Virgen Extra'!ID$6:ID$257,'Aceite Virgen Extra'!$A$6:$A$257,"&gt;="&amp;$A266,'Aceite Virgen Extra'!$B$6:$B$257,"&lt;="&amp;$B266)</f>
        <v>0.54</v>
      </c>
      <c r="IH266" s="4">
        <f>SUMIFS('Aceite Virgen Extra'!IH$6:IH$257,'Aceite Virgen Extra'!$A$6:$A$257,"&gt;="&amp;$A266,'Aceite Virgen Extra'!$B$6:$B$257,"&lt;="&amp;$B266)</f>
        <v>0.44</v>
      </c>
      <c r="II266" s="4">
        <f>SUMIFS('Aceite Virgen Extra'!II$6:II$257,'Aceite Virgen Extra'!$A$6:$A$257,"&gt;="&amp;$A266,'Aceite Virgen Extra'!$B$6:$B$257,"&lt;="&amp;$B266)</f>
        <v>1.03</v>
      </c>
      <c r="IJ266" s="4">
        <f>SUMIFS('Aceite Virgen Extra'!IJ$6:IJ$257,'Aceite Virgen Extra'!$A$6:$A$257,"&gt;="&amp;$A266,'Aceite Virgen Extra'!$B$6:$B$257,"&lt;="&amp;$B266)</f>
        <v>0.16</v>
      </c>
      <c r="IK266" s="4">
        <f>SUMIFS('Aceite Virgen Extra'!IK$6:IK$257,'Aceite Virgen Extra'!$A$6:$A$257,"&gt;="&amp;$A266,'Aceite Virgen Extra'!$B$6:$B$257,"&lt;="&amp;$B266)</f>
        <v>0.56000000000000005</v>
      </c>
      <c r="IO266" s="4">
        <f>SUMIFS('Aceite Virgen Extra'!IO$6:IO$257,'Aceite Virgen Extra'!$A$6:$A$257,"&gt;="&amp;$A266,'Aceite Virgen Extra'!$B$6:$B$257,"&lt;="&amp;$B266)</f>
        <v>0.26</v>
      </c>
      <c r="IP266" s="4">
        <f>SUMIFS('Aceite Virgen Extra'!IP$6:IP$257,'Aceite Virgen Extra'!$A$6:$A$257,"&gt;="&amp;$A266,'Aceite Virgen Extra'!$B$6:$B$257,"&lt;="&amp;$B266)</f>
        <v>0.47000000000000003</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0.42</v>
      </c>
      <c r="IW266" s="4">
        <f>SUMIFS('Aceite Virgen Extra'!IW$6:IW$257,'Aceite Virgen Extra'!$A$6:$A$257,"&gt;="&amp;$A266,'Aceite Virgen Extra'!$B$6:$B$257,"&lt;="&amp;$B266)</f>
        <v>0.78999999999999992</v>
      </c>
      <c r="IX266" s="4">
        <f>SUMIFS('Aceite Virgen Extra'!IX$6:IX$257,'Aceite Virgen Extra'!$A$6:$A$257,"&gt;="&amp;$A266,'Aceite Virgen Extra'!$B$6:$B$257,"&lt;="&amp;$B266)</f>
        <v>0.04</v>
      </c>
      <c r="IY266" s="4">
        <f>SUMIFS('Aceite Virgen Extra'!IY$6:IY$257,'Aceite Virgen Extra'!$A$6:$A$257,"&gt;="&amp;$A266,'Aceite Virgen Extra'!$B$6:$B$257,"&lt;="&amp;$B266)</f>
        <v>1.4</v>
      </c>
      <c r="JB266"/>
      <c r="JC266" s="4">
        <f>SUMIFS('Aceite Virgen Extra'!JC$6:JC$257,'Aceite Virgen Extra'!$A$6:$A$257,"&gt;="&amp;$A266,'Aceite Virgen Extra'!$B$6:$B$257,"&lt;="&amp;$B266)</f>
        <v>1.1400000000000001</v>
      </c>
      <c r="JD266" s="4">
        <f>SUMIFS('Aceite Virgen Extra'!JD$6:JD$257,'Aceite Virgen Extra'!$A$6:$A$257,"&gt;="&amp;$A266,'Aceite Virgen Extra'!$B$6:$B$257,"&lt;="&amp;$B266)</f>
        <v>1.8499999999999999</v>
      </c>
      <c r="JE266" s="4">
        <f>SUMIFS('Aceite Virgen Extra'!JE$6:JE$257,'Aceite Virgen Extra'!$A$6:$A$257,"&gt;="&amp;$A266,'Aceite Virgen Extra'!$B$6:$B$257,"&lt;="&amp;$B266)</f>
        <v>0.31</v>
      </c>
      <c r="JF266" s="4">
        <f>SUMIFS('Aceite Virgen Extra'!JF$6:JF$257,'Aceite Virgen Extra'!$A$6:$A$257,"&gt;="&amp;$A266,'Aceite Virgen Extra'!$B$6:$B$257,"&lt;="&amp;$B266)</f>
        <v>3.05</v>
      </c>
      <c r="JJ266" s="4">
        <f>SUMIFS('Aceite Virgen Extra'!JJ$6:JJ$257,'Aceite Virgen Extra'!$A$6:$A$257,"&gt;="&amp;$A266,'Aceite Virgen Extra'!$B$6:$B$257,"&lt;="&amp;$B266)</f>
        <v>0.77</v>
      </c>
      <c r="JK266" s="4">
        <f>SUMIFS('Aceite Virgen Extra'!JK$6:JK$257,'Aceite Virgen Extra'!$A$6:$A$257,"&gt;="&amp;$A266,'Aceite Virgen Extra'!$B$6:$B$257,"&lt;="&amp;$B266)</f>
        <v>1.4</v>
      </c>
      <c r="JL266" s="4">
        <f>SUMIFS('Aceite Virgen Extra'!JL$6:JL$257,'Aceite Virgen Extra'!$A$6:$A$257,"&gt;="&amp;$A266,'Aceite Virgen Extra'!$B$6:$B$257,"&lt;="&amp;$B266)</f>
        <v>0.36</v>
      </c>
      <c r="JM266" s="4">
        <f>SUMIFS('Aceite Virgen Extra'!JM$6:JM$257,'Aceite Virgen Extra'!$A$6:$A$257,"&gt;="&amp;$A266,'Aceite Virgen Extra'!$B$6:$B$257,"&lt;="&amp;$B266)</f>
        <v>1.85</v>
      </c>
      <c r="JQ266" s="4">
        <f>SUMIFS('Aceite Virgen Extra'!JQ$6:JQ$257,'Aceite Virgen Extra'!$A$6:$A$257,"&gt;="&amp;$A266,'Aceite Virgen Extra'!$B$6:$B$257,"&lt;="&amp;$B266)</f>
        <v>0.49</v>
      </c>
      <c r="JR266" s="4">
        <f>SUMIFS('Aceite Virgen Extra'!JR$6:JR$257,'Aceite Virgen Extra'!$A$6:$A$257,"&gt;="&amp;$A266,'Aceite Virgen Extra'!$B$6:$B$257,"&lt;="&amp;$B266)</f>
        <v>0.54</v>
      </c>
      <c r="JS266" s="4">
        <f>SUMIFS('Aceite Virgen Extra'!JS$6:JS$257,'Aceite Virgen Extra'!$A$6:$A$257,"&gt;="&amp;$A266,'Aceite Virgen Extra'!$B$6:$B$257,"&lt;="&amp;$B266)</f>
        <v>0.43</v>
      </c>
      <c r="JT266" s="4">
        <f>SUMIFS('Aceite Virgen Extra'!JT$6:JT$257,'Aceite Virgen Extra'!$A$6:$A$257,"&gt;="&amp;$A266,'Aceite Virgen Extra'!$B$6:$B$257,"&lt;="&amp;$B266)</f>
        <v>0.2</v>
      </c>
      <c r="JX266" s="4">
        <f>SUMIFS('Aceite Virgen Extra'!JX$6:JX$257,'Aceite Virgen Extra'!$A$6:$A$257,"&gt;="&amp;$A266,'Aceite Virgen Extra'!$B$6:$B$257,"&lt;="&amp;$B266)</f>
        <v>0.47000000000000003</v>
      </c>
      <c r="JY266" s="4">
        <f>SUMIFS('Aceite Virgen Extra'!JY$6:JY$257,'Aceite Virgen Extra'!$A$6:$A$257,"&gt;="&amp;$A266,'Aceite Virgen Extra'!$B$6:$B$257,"&lt;="&amp;$B266)</f>
        <v>0.87</v>
      </c>
      <c r="JZ266" s="4">
        <f>SUMIFS('Aceite Virgen Extra'!JZ$6:JZ$257,'Aceite Virgen Extra'!$A$6:$A$257,"&gt;="&amp;$A266,'Aceite Virgen Extra'!$B$6:$B$257,"&lt;="&amp;$B266)</f>
        <v>0.4</v>
      </c>
      <c r="KA266" s="4">
        <f>SUMIFS('Aceite Virgen Extra'!KA$6:KA$257,'Aceite Virgen Extra'!$A$6:$A$257,"&gt;="&amp;$A266,'Aceite Virgen Extra'!$B$6:$B$257,"&lt;="&amp;$B266)</f>
        <v>0.26</v>
      </c>
      <c r="KE266" s="4">
        <f>SUMIFS('Aceite Virgen Extra'!KE$6:KE$257,'Aceite Virgen Extra'!$A$6:$A$257,"&gt;="&amp;$A266,'Aceite Virgen Extra'!$B$6:$B$257,"&lt;="&amp;$B266)</f>
        <v>0.43</v>
      </c>
      <c r="KF266" s="4">
        <f>SUMIFS('Aceite Virgen Extra'!KF$6:KF$257,'Aceite Virgen Extra'!$A$6:$A$257,"&gt;="&amp;$A266,'Aceite Virgen Extra'!$B$6:$B$257,"&lt;="&amp;$B266)</f>
        <v>0.4</v>
      </c>
      <c r="KG266" s="4">
        <f>SUMIFS('Aceite Virgen Extra'!KG$6:KG$257,'Aceite Virgen Extra'!$A$6:$A$257,"&gt;="&amp;$A266,'Aceite Virgen Extra'!$B$6:$B$257,"&lt;="&amp;$B266)</f>
        <v>0.06</v>
      </c>
      <c r="KH266" s="4">
        <f>SUMIFS('Aceite Virgen Extra'!KH$6:KH$257,'Aceite Virgen Extra'!$A$6:$A$257,"&gt;="&amp;$A266,'Aceite Virgen Extra'!$B$6:$B$257,"&lt;="&amp;$B266)</f>
        <v>1.91</v>
      </c>
      <c r="KL266" s="4">
        <f>SUMIFS('Aceite Virgen Extra'!KL$6:KL$257,'Aceite Virgen Extra'!$A$6:$A$257,"&gt;="&amp;$A266,'Aceite Virgen Extra'!$B$6:$B$257,"&lt;="&amp;$B266)</f>
        <v>0.8</v>
      </c>
      <c r="KM266" s="4">
        <f>SUMIFS('Aceite Virgen Extra'!KM$6:KM$257,'Aceite Virgen Extra'!$A$6:$A$257,"&gt;="&amp;$A266,'Aceite Virgen Extra'!$B$6:$B$257,"&lt;="&amp;$B266)</f>
        <v>0.98</v>
      </c>
      <c r="KN266" s="4">
        <f>SUMIFS('Aceite Virgen Extra'!KN$6:KN$257,'Aceite Virgen Extra'!$A$6:$A$257,"&gt;="&amp;$A266,'Aceite Virgen Extra'!$B$6:$B$257,"&lt;="&amp;$B266)</f>
        <v>0.18</v>
      </c>
      <c r="KO266" s="4">
        <f>SUMIFS('Aceite Virgen Extra'!KO$6:KO$257,'Aceite Virgen Extra'!$A$6:$A$257,"&gt;="&amp;$A266,'Aceite Virgen Extra'!$B$6:$B$257,"&lt;="&amp;$B266)</f>
        <v>1.19</v>
      </c>
      <c r="KS266" s="4">
        <f>SUMIFS('Aceite Virgen Extra'!KS$6:KS$257,'Aceite Virgen Extra'!$A$6:$A$257,"&gt;="&amp;$A266,'Aceite Virgen Extra'!$B$6:$B$257,"&lt;="&amp;$B266)</f>
        <v>0.47</v>
      </c>
      <c r="KT266" s="4">
        <f>SUMIFS('Aceite Virgen Extra'!KT$6:KT$257,'Aceite Virgen Extra'!$A$6:$A$257,"&gt;="&amp;$A266,'Aceite Virgen Extra'!$B$6:$B$257,"&lt;="&amp;$B266)</f>
        <v>0.62</v>
      </c>
      <c r="KU266" s="4">
        <f>SUMIFS('Aceite Virgen Extra'!KU$6:KU$257,'Aceite Virgen Extra'!$A$6:$A$257,"&gt;="&amp;$A266,'Aceite Virgen Extra'!$B$6:$B$257,"&lt;="&amp;$B266)</f>
        <v>0.61</v>
      </c>
      <c r="KV266" s="4">
        <f>SUMIFS('Aceite Virgen Extra'!KV$6:KV$257,'Aceite Virgen Extra'!$A$6:$A$257,"&gt;="&amp;$A266,'Aceite Virgen Extra'!$B$6:$B$257,"&lt;="&amp;$B266)</f>
        <v>0</v>
      </c>
      <c r="KZ266" s="4">
        <f>SUMIFS('Aceite Virgen Extra'!KZ$6:KZ$257,'Aceite Virgen Extra'!$A$6:$A$257,"&gt;="&amp;$A266,'Aceite Virgen Extra'!$B$6:$B$257,"&lt;="&amp;$B266)</f>
        <v>0.44999999999999996</v>
      </c>
      <c r="LA266" s="4">
        <f>SUMIFS('Aceite Virgen Extra'!LA$6:LA$257,'Aceite Virgen Extra'!$A$6:$A$257,"&gt;="&amp;$A266,'Aceite Virgen Extra'!$B$6:$B$257,"&lt;="&amp;$B266)</f>
        <v>0.45</v>
      </c>
      <c r="LB266" s="4">
        <f>SUMIFS('Aceite Virgen Extra'!LB$6:LB$257,'Aceite Virgen Extra'!$A$6:$A$257,"&gt;="&amp;$A266,'Aceite Virgen Extra'!$B$6:$B$257,"&lt;="&amp;$B266)</f>
        <v>0.38</v>
      </c>
      <c r="LC266" s="4">
        <f>SUMIFS('Aceite Virgen Extra'!LC$6:LC$257,'Aceite Virgen Extra'!$A$6:$A$257,"&gt;="&amp;$A266,'Aceite Virgen Extra'!$B$6:$B$257,"&lt;="&amp;$B266)</f>
        <v>0</v>
      </c>
      <c r="LG266" s="4">
        <f>SUMIFS('Aceite Virgen Extra'!LG$6:LG$257,'Aceite Virgen Extra'!$A$6:$A$257,"&gt;="&amp;$A266,'Aceite Virgen Extra'!$B$6:$B$257,"&lt;="&amp;$B266)</f>
        <v>1.19</v>
      </c>
      <c r="LH266" s="4">
        <f>SUMIFS('Aceite Virgen Extra'!LH$6:LH$257,'Aceite Virgen Extra'!$A$6:$A$257,"&gt;="&amp;$A266,'Aceite Virgen Extra'!$B$6:$B$257,"&lt;="&amp;$B266)</f>
        <v>0.67</v>
      </c>
      <c r="LI266" s="4">
        <f>SUMIFS('Aceite Virgen Extra'!LI$6:LI$257,'Aceite Virgen Extra'!$A$6:$A$257,"&gt;="&amp;$A266,'Aceite Virgen Extra'!$B$6:$B$257,"&lt;="&amp;$B266)</f>
        <v>1.08</v>
      </c>
      <c r="LJ266" s="4">
        <f>SUMIFS('Aceite Virgen Extra'!LJ$6:LJ$257,'Aceite Virgen Extra'!$A$6:$A$257,"&gt;="&amp;$A266,'Aceite Virgen Extra'!$B$6:$B$257,"&lt;="&amp;$B266)</f>
        <v>1.63</v>
      </c>
      <c r="LN266" s="4">
        <f>SUMIFS('Aceite Virgen Extra'!LN$6:LN$257,'Aceite Virgen Extra'!$A$6:$A$257,"&gt;="&amp;$A266,'Aceite Virgen Extra'!$B$6:$B$257,"&lt;="&amp;$B266)</f>
        <v>0.56999999999999995</v>
      </c>
      <c r="LO266" s="4">
        <f>SUMIFS('Aceite Virgen Extra'!LO$6:LO$257,'Aceite Virgen Extra'!$A$6:$A$257,"&gt;="&amp;$A266,'Aceite Virgen Extra'!$B$6:$B$257,"&lt;="&amp;$B266)</f>
        <v>0.78</v>
      </c>
      <c r="LP266" s="4">
        <f>SUMIFS('Aceite Virgen Extra'!LP$6:LP$257,'Aceite Virgen Extra'!$A$6:$A$257,"&gt;="&amp;$A266,'Aceite Virgen Extra'!$B$6:$B$257,"&lt;="&amp;$B266)</f>
        <v>0.7</v>
      </c>
      <c r="LQ266" s="4">
        <f>SUMIFS('Aceite Virgen Extra'!LQ$6:LQ$257,'Aceite Virgen Extra'!$A$6:$A$257,"&gt;="&amp;$A266,'Aceite Virgen Extra'!$B$6:$B$257,"&lt;="&amp;$B266)</f>
        <v>0</v>
      </c>
      <c r="LU266" s="4">
        <f>SUMIFS('Aceite Virgen Extra'!LU$6:LU$257,'Aceite Virgen Extra'!$A$6:$A$257,"&gt;="&amp;$A266,'Aceite Virgen Extra'!$B$6:$B$257,"&lt;="&amp;$B266)</f>
        <v>1.1200000000000001</v>
      </c>
      <c r="LV266" s="4">
        <f>SUMIFS('Aceite Virgen Extra'!LV$6:LV$257,'Aceite Virgen Extra'!$A$6:$A$257,"&gt;="&amp;$A266,'Aceite Virgen Extra'!$B$6:$B$257,"&lt;="&amp;$B266)</f>
        <v>1.4</v>
      </c>
      <c r="LW266" s="4">
        <f>SUMIFS('Aceite Virgen Extra'!LW$6:LW$257,'Aceite Virgen Extra'!$A$6:$A$257,"&gt;="&amp;$A266,'Aceite Virgen Extra'!$B$6:$B$257,"&lt;="&amp;$B266)</f>
        <v>1.1000000000000001</v>
      </c>
      <c r="LX266" s="4">
        <f>SUMIFS('Aceite Virgen Extra'!LX$6:LX$257,'Aceite Virgen Extra'!$A$6:$A$257,"&gt;="&amp;$A266,'Aceite Virgen Extra'!$B$6:$B$257,"&lt;="&amp;$B266)</f>
        <v>0</v>
      </c>
      <c r="MB266" s="4">
        <f>SUMIFS('Aceite Virgen Extra'!MB$6:MB$257,'Aceite Virgen Extra'!$A$6:$A$257,"&gt;="&amp;$A266,'Aceite Virgen Extra'!$B$6:$B$257,"&lt;="&amp;$B266)</f>
        <v>1.2200000000000002</v>
      </c>
      <c r="MC266" s="4">
        <f>SUMIFS('Aceite Virgen Extra'!MC$6:MC$257,'Aceite Virgen Extra'!$A$6:$A$257,"&gt;="&amp;$A266,'Aceite Virgen Extra'!$B$6:$B$257,"&lt;="&amp;$B266)</f>
        <v>0.37</v>
      </c>
      <c r="MD266" s="4">
        <f>SUMIFS('Aceite Virgen Extra'!MD$6:MD$257,'Aceite Virgen Extra'!$A$6:$A$257,"&gt;="&amp;$A266,'Aceite Virgen Extra'!$B$6:$B$257,"&lt;="&amp;$B266)</f>
        <v>2.1</v>
      </c>
      <c r="ME266" s="4">
        <f>SUMIFS('Aceite Virgen Extra'!ME$6:ME$257,'Aceite Virgen Extra'!$A$6:$A$257,"&gt;="&amp;$A266,'Aceite Virgen Extra'!$B$6:$B$257,"&lt;="&amp;$B266)</f>
        <v>0.34</v>
      </c>
      <c r="MI266" s="4">
        <f>SUMIFS('Aceite Virgen Extra'!MI$6:MI$257,'Aceite Virgen Extra'!$A$6:$A$257,"&gt;="&amp;$A266,'Aceite Virgen Extra'!$B$6:$B$257,"&lt;="&amp;$B266)</f>
        <v>0.57999999999999996</v>
      </c>
      <c r="MJ266" s="4">
        <f>SUMIFS('Aceite Virgen Extra'!MJ$6:MJ$257,'Aceite Virgen Extra'!$A$6:$A$257,"&gt;="&amp;$A266,'Aceite Virgen Extra'!$B$6:$B$257,"&lt;="&amp;$B266)</f>
        <v>0.28999999999999998</v>
      </c>
      <c r="MK266" s="4">
        <f>SUMIFS('Aceite Virgen Extra'!MK$6:MK$257,'Aceite Virgen Extra'!$A$6:$A$257,"&gt;="&amp;$A266,'Aceite Virgen Extra'!$B$6:$B$257,"&lt;="&amp;$B266)</f>
        <v>0.86999999999999988</v>
      </c>
      <c r="ML266" s="4">
        <f>SUMIFS('Aceite Virgen Extra'!ML$6:ML$257,'Aceite Virgen Extra'!$A$6:$A$257,"&gt;="&amp;$A266,'Aceite Virgen Extra'!$B$6:$B$257,"&lt;="&amp;$B266)</f>
        <v>0</v>
      </c>
      <c r="MP266" s="4">
        <f>SUMIFS('Aceite Virgen Extra'!MP$6:MP$257,'Aceite Virgen Extra'!$A$6:$A$257,"&gt;="&amp;$A266,'Aceite Virgen Extra'!$B$6:$B$257,"&lt;="&amp;$B266)</f>
        <v>0.29000000000000004</v>
      </c>
      <c r="MQ266" s="4">
        <f>SUMIFS('Aceite Virgen Extra'!MQ$6:MQ$257,'Aceite Virgen Extra'!$A$6:$A$257,"&gt;="&amp;$A266,'Aceite Virgen Extra'!$B$6:$B$257,"&lt;="&amp;$B266)</f>
        <v>0.27</v>
      </c>
      <c r="MR266" s="4">
        <f>SUMIFS('Aceite Virgen Extra'!MR$6:MR$257,'Aceite Virgen Extra'!$A$6:$A$257,"&gt;="&amp;$A266,'Aceite Virgen Extra'!$B$6:$B$257,"&lt;="&amp;$B266)</f>
        <v>0.27</v>
      </c>
      <c r="MS266" s="4">
        <f>SUMIFS('Aceite Virgen Extra'!MS$6:MS$257,'Aceite Virgen Extra'!$A$6:$A$257,"&gt;="&amp;$A266,'Aceite Virgen Extra'!$B$6:$B$257,"&lt;="&amp;$B266)</f>
        <v>0</v>
      </c>
      <c r="MW266" s="4">
        <f>SUMIFS('Aceite Virgen Extra'!MW$6:MW$257,'Aceite Virgen Extra'!$A$6:$A$257,"&gt;="&amp;$A266,'Aceite Virgen Extra'!$B$6:$B$257,"&lt;="&amp;$B266)</f>
        <v>1.1200000000000001</v>
      </c>
      <c r="MX266" s="4">
        <f>SUMIFS('Aceite Virgen Extra'!MX$6:MX$257,'Aceite Virgen Extra'!$A$6:$A$257,"&gt;="&amp;$A266,'Aceite Virgen Extra'!$B$6:$B$257,"&lt;="&amp;$B266)</f>
        <v>1.96</v>
      </c>
      <c r="MY266" s="4">
        <f>SUMIFS('Aceite Virgen Extra'!MY$6:MY$257,'Aceite Virgen Extra'!$A$6:$A$257,"&gt;="&amp;$A266,'Aceite Virgen Extra'!$B$6:$B$257,"&lt;="&amp;$B266)</f>
        <v>0.98</v>
      </c>
      <c r="MZ266" s="4">
        <f>SUMIFS('Aceite Virgen Extra'!MZ$6:MZ$257,'Aceite Virgen Extra'!$A$6:$A$257,"&gt;="&amp;$A266,'Aceite Virgen Extra'!$B$6:$B$257,"&lt;="&amp;$B266)</f>
        <v>0</v>
      </c>
      <c r="ND266" s="4">
        <f>SUMIFS('Aceite Virgen Extra'!ND$6:ND$257,'Aceite Virgen Extra'!$A$6:$A$257,"&gt;="&amp;$A266,'Aceite Virgen Extra'!$B$6:$B$257,"&lt;="&amp;$B266)</f>
        <v>1.08</v>
      </c>
      <c r="NE266" s="4">
        <f>SUMIFS('Aceite Virgen Extra'!NE$6:NE$257,'Aceite Virgen Extra'!$A$6:$A$257,"&gt;="&amp;$A266,'Aceite Virgen Extra'!$B$6:$B$257,"&lt;="&amp;$B266)</f>
        <v>0.98</v>
      </c>
      <c r="NF266" s="4">
        <f>SUMIFS('Aceite Virgen Extra'!NF$6:NF$257,'Aceite Virgen Extra'!$A$6:$A$257,"&gt;="&amp;$A266,'Aceite Virgen Extra'!$B$6:$B$257,"&lt;="&amp;$B266)</f>
        <v>1.23</v>
      </c>
      <c r="NG266" s="4">
        <f>SUMIFS('Aceite Virgen Extra'!NG$6:NG$257,'Aceite Virgen Extra'!$A$6:$A$257,"&gt;="&amp;$A266,'Aceite Virgen Extra'!$B$6:$B$257,"&lt;="&amp;$B266)</f>
        <v>0.84</v>
      </c>
      <c r="NK266" s="4">
        <f>SUMIFS('Aceite Virgen Extra'!NK$6:NK$257,'Aceite Virgen Extra'!$A$6:$A$257,"&gt;="&amp;$A266,'Aceite Virgen Extra'!$B$6:$B$257,"&lt;="&amp;$B266)</f>
        <v>1.21</v>
      </c>
      <c r="NL266" s="4">
        <f>SUMIFS('Aceite Virgen Extra'!NL$6:NL$257,'Aceite Virgen Extra'!$A$6:$A$257,"&gt;="&amp;$A266,'Aceite Virgen Extra'!$B$6:$B$257,"&lt;="&amp;$B266)</f>
        <v>0.46</v>
      </c>
      <c r="NM266" s="4">
        <f>SUMIFS('Aceite Virgen Extra'!NM$6:NM$257,'Aceite Virgen Extra'!$A$6:$A$257,"&gt;="&amp;$A266,'Aceite Virgen Extra'!$B$6:$B$257,"&lt;="&amp;$B266)</f>
        <v>1.8900000000000001</v>
      </c>
      <c r="NN266" s="4">
        <f>SUMIFS('Aceite Virgen Extra'!NN$6:NN$257,'Aceite Virgen Extra'!$A$6:$A$257,"&gt;="&amp;$A266,'Aceite Virgen Extra'!$B$6:$B$257,"&lt;="&amp;$B266)</f>
        <v>0</v>
      </c>
      <c r="NR266" s="4">
        <f>SUMIFS('Aceite Virgen Extra'!NR$6:NR$257,'Aceite Virgen Extra'!$A$6:$A$257,"&gt;="&amp;$A266,'Aceite Virgen Extra'!$B$6:$B$257,"&lt;="&amp;$B266)</f>
        <v>1.06</v>
      </c>
      <c r="NS266" s="4">
        <f>SUMIFS('Aceite Virgen Extra'!NS$6:NS$257,'Aceite Virgen Extra'!$A$6:$A$257,"&gt;="&amp;$A266,'Aceite Virgen Extra'!$B$6:$B$257,"&lt;="&amp;$B266)</f>
        <v>2.0099999999999998</v>
      </c>
      <c r="NT266" s="4">
        <f>SUMIFS('Aceite Virgen Extra'!NT$6:NT$257,'Aceite Virgen Extra'!$A$6:$A$257,"&gt;="&amp;$A266,'Aceite Virgen Extra'!$B$6:$B$257,"&lt;="&amp;$B266)</f>
        <v>0.6</v>
      </c>
      <c r="NU266" s="4">
        <f>SUMIFS('Aceite Virgen Extra'!NU$6:NU$257,'Aceite Virgen Extra'!$A$6:$A$257,"&gt;="&amp;$A266,'Aceite Virgen Extra'!$B$6:$B$257,"&lt;="&amp;$B266)</f>
        <v>0</v>
      </c>
      <c r="NY266" s="4">
        <f>SUMIFS('Aceite Virgen Extra'!NY$6:NY$257,'Aceite Virgen Extra'!$A$6:$A$257,"&gt;="&amp;$A266,'Aceite Virgen Extra'!$B$6:$B$257,"&lt;="&amp;$B266)</f>
        <v>1.34</v>
      </c>
      <c r="NZ266" s="4">
        <f>SUMIFS('Aceite Virgen Extra'!NZ$6:NZ$257,'Aceite Virgen Extra'!$A$6:$A$257,"&gt;="&amp;$A266,'Aceite Virgen Extra'!$B$6:$B$257,"&lt;="&amp;$B266)</f>
        <v>0.33999999999999997</v>
      </c>
      <c r="OA266" s="4">
        <f>SUMIFS('Aceite Virgen Extra'!OA$6:OA$257,'Aceite Virgen Extra'!$A$6:$A$257,"&gt;="&amp;$A266,'Aceite Virgen Extra'!$B$6:$B$257,"&lt;="&amp;$B266)</f>
        <v>1.45</v>
      </c>
      <c r="OB266" s="4">
        <f>SUMIFS('Aceite Virgen Extra'!OB$6:OB$257,'Aceite Virgen Extra'!$A$6:$A$257,"&gt;="&amp;$A266,'Aceite Virgen Extra'!$B$6:$B$257,"&lt;="&amp;$B266)</f>
        <v>3.92</v>
      </c>
      <c r="OF266" s="4">
        <f>SUMIFS('Aceite Virgen Extra'!OF$6:OF$257,'Aceite Virgen Extra'!$A$6:$A$257,"&gt;="&amp;$A266,'Aceite Virgen Extra'!$B$6:$B$257,"&lt;="&amp;$B266)</f>
        <v>0.72</v>
      </c>
      <c r="OG266" s="4">
        <f>SUMIFS('Aceite Virgen Extra'!OG$6:OG$257,'Aceite Virgen Extra'!$A$6:$A$257,"&gt;="&amp;$A266,'Aceite Virgen Extra'!$B$6:$B$257,"&lt;="&amp;$B266)</f>
        <v>0.53</v>
      </c>
      <c r="OH266" s="4">
        <f>SUMIFS('Aceite Virgen Extra'!OH$6:OH$257,'Aceite Virgen Extra'!$A$6:$A$257,"&gt;="&amp;$A266,'Aceite Virgen Extra'!$B$6:$B$257,"&lt;="&amp;$B266)</f>
        <v>0.88000000000000012</v>
      </c>
      <c r="OI266" s="4">
        <f>SUMIFS('Aceite Virgen Extra'!OI$6:OI$257,'Aceite Virgen Extra'!$A$6:$A$257,"&gt;="&amp;$A266,'Aceite Virgen Extra'!$B$6:$B$257,"&lt;="&amp;$B266)</f>
        <v>0</v>
      </c>
      <c r="OM266" s="4">
        <f>SUMIFS('Aceite Virgen Extra'!OM$6:OM$257,'Aceite Virgen Extra'!$A$6:$A$257,"&gt;="&amp;$A266,'Aceite Virgen Extra'!$B$6:$B$257,"&lt;="&amp;$B266)</f>
        <v>1.19</v>
      </c>
      <c r="ON266" s="4">
        <f>SUMIFS('Aceite Virgen Extra'!ON$6:ON$257,'Aceite Virgen Extra'!$A$6:$A$257,"&gt;="&amp;$A266,'Aceite Virgen Extra'!$B$6:$B$257,"&lt;="&amp;$B266)</f>
        <v>0.99</v>
      </c>
      <c r="OO266" s="4">
        <f>SUMIFS('Aceite Virgen Extra'!OO$6:OO$257,'Aceite Virgen Extra'!$A$6:$A$257,"&gt;="&amp;$A266,'Aceite Virgen Extra'!$B$6:$B$257,"&lt;="&amp;$B266)</f>
        <v>0.98</v>
      </c>
      <c r="OP266" s="4">
        <f>SUMIFS('Aceite Virgen Extra'!OP$6:OP$257,'Aceite Virgen Extra'!$A$6:$A$257,"&gt;="&amp;$A266,'Aceite Virgen Extra'!$B$6:$B$257,"&lt;="&amp;$B266)</f>
        <v>1.67</v>
      </c>
      <c r="OT266" s="4">
        <f>SUMIFS('Aceite Virgen Extra'!OT$6:OT$257,'Aceite Virgen Extra'!$A$6:$A$257,"&gt;="&amp;$A266,'Aceite Virgen Extra'!$B$6:$B$257,"&lt;="&amp;$B266)</f>
        <v>0.41</v>
      </c>
      <c r="OU266" s="4">
        <f>SUMIFS('Aceite Virgen Extra'!OU$6:OU$257,'Aceite Virgen Extra'!$A$6:$A$257,"&gt;="&amp;$A266,'Aceite Virgen Extra'!$B$6:$B$257,"&lt;="&amp;$B266)</f>
        <v>0.23</v>
      </c>
      <c r="OV266" s="4">
        <f>SUMIFS('Aceite Virgen Extra'!OV$6:OV$257,'Aceite Virgen Extra'!$A$6:$A$257,"&gt;="&amp;$A266,'Aceite Virgen Extra'!$B$6:$B$257,"&lt;="&amp;$B266)</f>
        <v>0.53</v>
      </c>
      <c r="OW266" s="4">
        <f>SUMIFS('Aceite Virgen Extra'!OW$6:OW$257,'Aceite Virgen Extra'!$A$6:$A$257,"&gt;="&amp;$A266,'Aceite Virgen Extra'!$B$6:$B$257,"&lt;="&amp;$B266)</f>
        <v>0</v>
      </c>
      <c r="PA266" s="4">
        <f>SUMIFS('Aceite Virgen Extra'!PA$6:PA$257,'Aceite Virgen Extra'!$A$6:$A$257,"&gt;="&amp;$A266,'Aceite Virgen Extra'!$B$6:$B$257,"&lt;="&amp;$B266)</f>
        <v>1.1000000000000001</v>
      </c>
      <c r="PB266" s="4">
        <f>SUMIFS('Aceite Virgen Extra'!PB$6:PB$257,'Aceite Virgen Extra'!$A$6:$A$257,"&gt;="&amp;$A266,'Aceite Virgen Extra'!$B$6:$B$257,"&lt;="&amp;$B266)</f>
        <v>1.56</v>
      </c>
      <c r="PC266" s="4">
        <f>SUMIFS('Aceite Virgen Extra'!PC$6:PC$257,'Aceite Virgen Extra'!$A$6:$A$257,"&gt;="&amp;$A266,'Aceite Virgen Extra'!$B$6:$B$257,"&lt;="&amp;$B266)</f>
        <v>0.96</v>
      </c>
      <c r="PD266" s="4">
        <f>SUMIFS('Aceite Virgen Extra'!PD$6:PD$257,'Aceite Virgen Extra'!$A$6:$A$257,"&gt;="&amp;$A266,'Aceite Virgen Extra'!$B$6:$B$257,"&lt;="&amp;$B266)</f>
        <v>0</v>
      </c>
      <c r="PH266" s="4">
        <f>SUMIFS('Aceite Virgen Extra'!PH$6:PH$257,'Aceite Virgen Extra'!$A$6:$A$257,"&gt;="&amp;$A266,'Aceite Virgen Extra'!$B$6:$B$257,"&lt;="&amp;$B266)</f>
        <v>2.5499999999999998</v>
      </c>
      <c r="PI266" s="4">
        <f>SUMIFS('Aceite Virgen Extra'!PI$6:PI$257,'Aceite Virgen Extra'!$A$6:$A$257,"&gt;="&amp;$A266,'Aceite Virgen Extra'!$B$6:$B$257,"&lt;="&amp;$B266)</f>
        <v>2.44</v>
      </c>
      <c r="PJ266" s="4">
        <f>SUMIFS('Aceite Virgen Extra'!PJ$6:PJ$257,'Aceite Virgen Extra'!$A$6:$A$257,"&gt;="&amp;$A266,'Aceite Virgen Extra'!$B$6:$B$257,"&lt;="&amp;$B266)</f>
        <v>2.85</v>
      </c>
      <c r="PK266" s="4">
        <f>SUMIFS('Aceite Virgen Extra'!PK$6:PK$257,'Aceite Virgen Extra'!$A$6:$A$257,"&gt;="&amp;$A266,'Aceite Virgen Extra'!$B$6:$B$257,"&lt;="&amp;$B266)</f>
        <v>2.31</v>
      </c>
      <c r="PO266" s="4">
        <f>SUMIFS('Aceite Virgen Extra'!PO$6:PO$257,'Aceite Virgen Extra'!$A$6:$A$257,"&gt;="&amp;$A266,'Aceite Virgen Extra'!$B$6:$B$257,"&lt;="&amp;$B266)</f>
        <v>2.4699999999999998</v>
      </c>
      <c r="PP266" s="4">
        <f>SUMIFS('Aceite Virgen Extra'!PP$6:PP$257,'Aceite Virgen Extra'!$A$6:$A$257,"&gt;="&amp;$A266,'Aceite Virgen Extra'!$B$6:$B$257,"&lt;="&amp;$B266)</f>
        <v>3.65</v>
      </c>
      <c r="PQ266" s="4">
        <f>SUMIFS('Aceite Virgen Extra'!PQ$6:PQ$257,'Aceite Virgen Extra'!$A$6:$A$257,"&gt;="&amp;$A266,'Aceite Virgen Extra'!$B$6:$B$257,"&lt;="&amp;$B266)</f>
        <v>2.4200000000000004</v>
      </c>
      <c r="PR266" s="4">
        <f>SUMIFS('Aceite Virgen Extra'!PR$6:PR$257,'Aceite Virgen Extra'!$A$6:$A$257,"&gt;="&amp;$A266,'Aceite Virgen Extra'!$B$6:$B$257,"&lt;="&amp;$B266)</f>
        <v>0.56000000000000005</v>
      </c>
      <c r="PV266" s="4">
        <f>SUMIFS('Aceite Virgen Extra'!PV$6:PV$257,'Aceite Virgen Extra'!$A$6:$A$257,"&gt;="&amp;$A266,'Aceite Virgen Extra'!$B$6:$B$257,"&lt;="&amp;$B266)</f>
        <v>3.7300000000000004</v>
      </c>
      <c r="PW266" s="4">
        <f>SUMIFS('Aceite Virgen Extra'!PW$6:PW$257,'Aceite Virgen Extra'!$A$6:$A$257,"&gt;="&amp;$A266,'Aceite Virgen Extra'!$B$6:$B$257,"&lt;="&amp;$B266)</f>
        <v>7.35</v>
      </c>
      <c r="PX266" s="4">
        <f>SUMIFS('Aceite Virgen Extra'!PX$6:PX$257,'Aceite Virgen Extra'!$A$6:$A$257,"&gt;="&amp;$A266,'Aceite Virgen Extra'!$B$6:$B$257,"&lt;="&amp;$B266)</f>
        <v>2.87</v>
      </c>
      <c r="PY266" s="4">
        <f>SUMIFS('Aceite Virgen Extra'!PY$6:PY$257,'Aceite Virgen Extra'!$A$6:$A$257,"&gt;="&amp;$A266,'Aceite Virgen Extra'!$B$6:$B$257,"&lt;="&amp;$B266)</f>
        <v>0</v>
      </c>
      <c r="QC266" s="4">
        <f>SUMIFS('Aceite Virgen Extra'!QC$6:QC$257,'Aceite Virgen Extra'!$A$6:$A$257,"&gt;="&amp;$A266,'Aceite Virgen Extra'!$B$6:$B$257,"&lt;="&amp;$B266)</f>
        <v>4.3899999999999997</v>
      </c>
      <c r="QD266" s="4">
        <f>SUMIFS('Aceite Virgen Extra'!QD$6:QD$257,'Aceite Virgen Extra'!$A$6:$A$257,"&gt;="&amp;$A266,'Aceite Virgen Extra'!$B$6:$B$257,"&lt;="&amp;$B266)</f>
        <v>9.56</v>
      </c>
      <c r="QE266" s="4">
        <f>SUMIFS('Aceite Virgen Extra'!QE$6:QE$257,'Aceite Virgen Extra'!$A$6:$A$257,"&gt;="&amp;$A266,'Aceite Virgen Extra'!$B$6:$B$257,"&lt;="&amp;$B266)</f>
        <v>2.58</v>
      </c>
      <c r="QF266" s="4">
        <f>SUMIFS('Aceite Virgen Extra'!QF$6:QF$257,'Aceite Virgen Extra'!$A$6:$A$257,"&gt;="&amp;$A266,'Aceite Virgen Extra'!$B$6:$B$257,"&lt;="&amp;$B266)</f>
        <v>2.66</v>
      </c>
      <c r="QJ266" s="4">
        <f>SUMIFS('Aceite Virgen Extra'!QJ$6:QJ$257,'Aceite Virgen Extra'!$A$6:$A$257,"&gt;="&amp;$A266,'Aceite Virgen Extra'!$B$6:$B$257,"&lt;="&amp;$B266)</f>
        <v>1.61</v>
      </c>
      <c r="QK266" s="4">
        <f>SUMIFS('Aceite Virgen Extra'!QK$6:QK$257,'Aceite Virgen Extra'!$A$6:$A$257,"&gt;="&amp;$A266,'Aceite Virgen Extra'!$B$6:$B$257,"&lt;="&amp;$B266)</f>
        <v>2.69</v>
      </c>
      <c r="QL266" s="4">
        <f>SUMIFS('Aceite Virgen Extra'!QL$6:QL$257,'Aceite Virgen Extra'!$A$6:$A$257,"&gt;="&amp;$A266,'Aceite Virgen Extra'!$B$6:$B$257,"&lt;="&amp;$B266)</f>
        <v>0.84000000000000008</v>
      </c>
      <c r="QM266" s="4">
        <f>SUMIFS('Aceite Virgen Extra'!QM$6:QM$257,'Aceite Virgen Extra'!$A$6:$A$257,"&gt;="&amp;$A266,'Aceite Virgen Extra'!$B$6:$B$257,"&lt;="&amp;$B266)</f>
        <v>3.52</v>
      </c>
      <c r="QQ266" s="4">
        <f>SUMIFS('Aceite Virgen Extra'!QQ$6:QQ$257,'Aceite Virgen Extra'!$A$6:$A$257,"&gt;="&amp;$A266,'Aceite Virgen Extra'!$B$6:$B$257,"&lt;="&amp;$B266)</f>
        <v>1.43</v>
      </c>
      <c r="QR266" s="4">
        <f>SUMIFS('Aceite Virgen Extra'!QR$6:QR$257,'Aceite Virgen Extra'!$A$6:$A$257,"&gt;="&amp;$A266,'Aceite Virgen Extra'!$B$6:$B$257,"&lt;="&amp;$B266)</f>
        <v>1.92</v>
      </c>
      <c r="QS266" s="4">
        <f>SUMIFS('Aceite Virgen Extra'!QS$6:QS$257,'Aceite Virgen Extra'!$A$6:$A$257,"&gt;="&amp;$A266,'Aceite Virgen Extra'!$B$6:$B$257,"&lt;="&amp;$B266)</f>
        <v>1</v>
      </c>
      <c r="QT266" s="4">
        <f>SUMIFS('Aceite Virgen Extra'!QT$6:QT$257,'Aceite Virgen Extra'!$A$6:$A$257,"&gt;="&amp;$A266,'Aceite Virgen Extra'!$B$6:$B$257,"&lt;="&amp;$B266)</f>
        <v>3.23</v>
      </c>
      <c r="QX266" s="4">
        <f>SUMIFS('Aceite Virgen Extra'!QX$6:QX$257,'Aceite Virgen Extra'!$A$6:$A$257,"&gt;="&amp;$A266,'Aceite Virgen Extra'!$B$6:$B$257,"&lt;="&amp;$B266)</f>
        <v>1.97</v>
      </c>
      <c r="QY266" s="4">
        <f>SUMIFS('Aceite Virgen Extra'!QY$6:QY$257,'Aceite Virgen Extra'!$A$6:$A$257,"&gt;="&amp;$A266,'Aceite Virgen Extra'!$B$6:$B$257,"&lt;="&amp;$B266)</f>
        <v>2</v>
      </c>
      <c r="QZ266" s="4">
        <f>SUMIFS('Aceite Virgen Extra'!QZ$6:QZ$257,'Aceite Virgen Extra'!$A$6:$A$257,"&gt;="&amp;$A266,'Aceite Virgen Extra'!$B$6:$B$257,"&lt;="&amp;$B266)</f>
        <v>1.08</v>
      </c>
      <c r="RA266" s="4">
        <f>SUMIFS('Aceite Virgen Extra'!RA$6:RA$257,'Aceite Virgen Extra'!$A$6:$A$257,"&gt;="&amp;$A266,'Aceite Virgen Extra'!$B$6:$B$257,"&lt;="&amp;$B266)</f>
        <v>3.3600000000000003</v>
      </c>
      <c r="RE266" s="4">
        <f>SUMIFS('Aceite Virgen Extra'!RE$6:RE$257,'Aceite Virgen Extra'!$A$6:$A$257,"&gt;="&amp;$A266,'Aceite Virgen Extra'!$B$6:$B$257,"&lt;="&amp;$B266)</f>
        <v>3.08</v>
      </c>
      <c r="RF266" s="4">
        <f>SUMIFS('Aceite Virgen Extra'!RF$6:RF$257,'Aceite Virgen Extra'!$A$6:$A$257,"&gt;="&amp;$A266,'Aceite Virgen Extra'!$B$6:$B$257,"&lt;="&amp;$B266)</f>
        <v>2.7</v>
      </c>
      <c r="RG266" s="4">
        <f>SUMIFS('Aceite Virgen Extra'!RG$6:RG$257,'Aceite Virgen Extra'!$A$6:$A$257,"&gt;="&amp;$A266,'Aceite Virgen Extra'!$B$6:$B$257,"&lt;="&amp;$B266)</f>
        <v>2.5999999999999996</v>
      </c>
      <c r="RH266" s="4">
        <f>SUMIFS('Aceite Virgen Extra'!RH$6:RH$257,'Aceite Virgen Extra'!$A$6:$A$257,"&gt;="&amp;$A266,'Aceite Virgen Extra'!$B$6:$B$257,"&lt;="&amp;$B266)</f>
        <v>3.1900000000000004</v>
      </c>
      <c r="RL266" s="4">
        <f>SUMIFS('Aceite Virgen Extra'!RL$6:RL$257,'Aceite Virgen Extra'!$A$6:$A$257,"&gt;="&amp;$A266,'Aceite Virgen Extra'!$B$6:$B$257,"&lt;="&amp;$B266)</f>
        <v>4.4000000000000004</v>
      </c>
      <c r="RM266" s="4">
        <f>SUMIFS('Aceite Virgen Extra'!RM$6:RM$257,'Aceite Virgen Extra'!$A$6:$A$257,"&gt;="&amp;$A266,'Aceite Virgen Extra'!$B$6:$B$257,"&lt;="&amp;$B266)</f>
        <v>2.33</v>
      </c>
      <c r="RN266" s="4">
        <f>SUMIFS('Aceite Virgen Extra'!RN$6:RN$257,'Aceite Virgen Extra'!$A$6:$A$257,"&gt;="&amp;$A266,'Aceite Virgen Extra'!$B$6:$B$257,"&lt;="&amp;$B266)</f>
        <v>4.59</v>
      </c>
      <c r="RO266" s="4">
        <f>SUMIFS('Aceite Virgen Extra'!RO$6:RO$257,'Aceite Virgen Extra'!$A$6:$A$257,"&gt;="&amp;$A266,'Aceite Virgen Extra'!$B$6:$B$257,"&lt;="&amp;$B266)</f>
        <v>13.24</v>
      </c>
      <c r="RS266" s="69">
        <f>SUMIFS('Aceite Virgen Extra'!RS$6:RS$257,'Aceite Virgen Extra'!$A$6:$A$257,"&gt;="&amp;$A266,'Aceite Virgen Extra'!$B$6:$B$257,"&lt;="&amp;$B266)</f>
        <v>4.9399999999999995</v>
      </c>
      <c r="RT266" s="4">
        <f>SUMIFS('Aceite Virgen Extra'!RT$6:RT$257,'Aceite Virgen Extra'!$A$6:$A$257,"&gt;="&amp;$A266,'Aceite Virgen Extra'!$B$6:$B$257,"&lt;="&amp;$B266)</f>
        <v>5.92</v>
      </c>
      <c r="RU266" s="4">
        <f>SUMIFS('Aceite Virgen Extra'!RU$6:RU$257,'Aceite Virgen Extra'!$A$6:$A$257,"&gt;="&amp;$A266,'Aceite Virgen Extra'!$B$6:$B$257,"&lt;="&amp;$B266)</f>
        <v>3.3699999999999997</v>
      </c>
      <c r="RV266" s="4">
        <f>SUMIFS('Aceite Virgen Extra'!RV$6:RV$257,'Aceite Virgen Extra'!$A$6:$A$257,"&gt;="&amp;$A266,'Aceite Virgen Extra'!$B$6:$B$257,"&lt;="&amp;$B266)</f>
        <v>11.61</v>
      </c>
      <c r="RZ266" s="69">
        <f>SUMIFS('Aceite Virgen Extra'!RZ$6:RZ$257,'Aceite Virgen Extra'!$A$6:$A$257,"&gt;="&amp;$A266,'Aceite Virgen Extra'!$B$6:$B$257,"&lt;="&amp;$B266)</f>
        <v>4.9400000000000004</v>
      </c>
      <c r="SA266" s="4">
        <f>SUMIFS('Aceite Virgen Extra'!SA$6:SA$257,'Aceite Virgen Extra'!$A$6:$A$257,"&gt;="&amp;$A266,'Aceite Virgen Extra'!$B$6:$B$257,"&lt;="&amp;$B266)</f>
        <v>5.57</v>
      </c>
      <c r="SB266" s="4">
        <f>SUMIFS('Aceite Virgen Extra'!SB$6:SB$257,'Aceite Virgen Extra'!$A$6:$A$257,"&gt;="&amp;$A266,'Aceite Virgen Extra'!$B$6:$B$257,"&lt;="&amp;$B266)</f>
        <v>4.5199999999999996</v>
      </c>
      <c r="SC266" s="4">
        <f>SUMIFS('Aceite Virgen Extra'!SC$6:SC$257,'Aceite Virgen Extra'!$A$6:$A$257,"&gt;="&amp;$A266,'Aceite Virgen Extra'!$B$6:$B$257,"&lt;="&amp;$B266)</f>
        <v>6.6700000000000008</v>
      </c>
      <c r="SG266" s="69">
        <f>SUMIFS('Aceite Virgen Extra'!SG$6:SG$257,'Aceite Virgen Extra'!$A$6:$A$257,"&gt;="&amp;$A266,'Aceite Virgen Extra'!$B$6:$B$257,"&lt;="&amp;$B266)</f>
        <v>9.76</v>
      </c>
      <c r="SH266" s="4">
        <f>SUMIFS('Aceite Virgen Extra'!SH$6:SH$257,'Aceite Virgen Extra'!$A$6:$A$257,"&gt;="&amp;$A266,'Aceite Virgen Extra'!$B$6:$B$257,"&lt;="&amp;$B266)</f>
        <v>3.92</v>
      </c>
      <c r="SI266" s="4">
        <f>SUMIFS('Aceite Virgen Extra'!SI$6:SI$257,'Aceite Virgen Extra'!$A$6:$A$257,"&gt;="&amp;$A266,'Aceite Virgen Extra'!$B$6:$B$257,"&lt;="&amp;$B266)</f>
        <v>13.22</v>
      </c>
      <c r="SJ266" s="4">
        <f>SUMIFS('Aceite Virgen Extra'!SJ$6:SJ$257,'Aceite Virgen Extra'!$A$6:$A$257,"&gt;="&amp;$A266,'Aceite Virgen Extra'!$B$6:$B$257,"&lt;="&amp;$B266)</f>
        <v>10.78</v>
      </c>
      <c r="SN266" s="69">
        <f>SUMIFS('Aceite Virgen Extra'!SN$6:SN$257,'Aceite Virgen Extra'!$A$6:$A$257,"&gt;="&amp;$A266,'Aceite Virgen Extra'!$B$6:$B$257,"&lt;="&amp;$B266)</f>
        <v>17.259999999999998</v>
      </c>
      <c r="SO266" s="4">
        <f>SUMIFS('Aceite Virgen Extra'!SO$6:SO$257,'Aceite Virgen Extra'!$A$6:$A$257,"&gt;="&amp;$A266,'Aceite Virgen Extra'!$B$6:$B$257,"&lt;="&amp;$B266)</f>
        <v>5.7</v>
      </c>
      <c r="SP266" s="4">
        <f>SUMIFS('Aceite Virgen Extra'!SP$6:SP$257,'Aceite Virgen Extra'!$A$6:$A$257,"&gt;="&amp;$A266,'Aceite Virgen Extra'!$B$6:$B$257,"&lt;="&amp;$B266)</f>
        <v>21.36</v>
      </c>
      <c r="SQ266" s="4">
        <f>SUMIFS('Aceite Virgen Extra'!SQ$6:SQ$257,'Aceite Virgen Extra'!$A$6:$A$257,"&gt;="&amp;$A266,'Aceite Virgen Extra'!$B$6:$B$257,"&lt;="&amp;$B266)</f>
        <v>34.04</v>
      </c>
      <c r="SU266" s="69">
        <f>SUMIFS('Aceite Virgen Extra'!SU$6:SU$257,'Aceite Virgen Extra'!$A$6:$A$257,"&gt;="&amp;$A266,'Aceite Virgen Extra'!$B$6:$B$257,"&lt;="&amp;$B266)</f>
        <v>13.58</v>
      </c>
      <c r="SV266" s="4">
        <f>SUMIFS('Aceite Virgen Extra'!SV$6:SV$257,'Aceite Virgen Extra'!$A$6:$A$257,"&gt;="&amp;$A266,'Aceite Virgen Extra'!$B$6:$B$257,"&lt;="&amp;$B266)</f>
        <v>10.77</v>
      </c>
      <c r="SW266" s="4">
        <f>SUMIFS('Aceite Virgen Extra'!SW$6:SW$257,'Aceite Virgen Extra'!$A$6:$A$257,"&gt;="&amp;$A266,'Aceite Virgen Extra'!$B$6:$B$257,"&lt;="&amp;$B266)</f>
        <v>13.59</v>
      </c>
      <c r="SX266" s="4">
        <f>SUMIFS('Aceite Virgen Extra'!SX$6:SX$257,'Aceite Virgen Extra'!$A$6:$A$257,"&gt;="&amp;$A266,'Aceite Virgen Extra'!$B$6:$B$257,"&lt;="&amp;$B266)</f>
        <v>24.54</v>
      </c>
      <c r="TB266" s="69">
        <f>SUMIFS('Aceite Virgen Extra'!TB$6:TB$257,'Aceite Virgen Extra'!$A$6:$A$257,"&gt;="&amp;$A266,'Aceite Virgen Extra'!$B$6:$B$257,"&lt;="&amp;$B266)</f>
        <v>8.11</v>
      </c>
      <c r="TC266" s="4">
        <f>SUMIFS('Aceite Virgen Extra'!TC$6:TC$257,'Aceite Virgen Extra'!$A$6:$A$257,"&gt;="&amp;$A266,'Aceite Virgen Extra'!$B$6:$B$257,"&lt;="&amp;$B266)</f>
        <v>6.1800000000000006</v>
      </c>
      <c r="TD266" s="4">
        <f>SUMIFS('Aceite Virgen Extra'!TD$6:TD$257,'Aceite Virgen Extra'!$A$6:$A$257,"&gt;="&amp;$A266,'Aceite Virgen Extra'!$B$6:$B$257,"&lt;="&amp;$B266)</f>
        <v>8.6199999999999992</v>
      </c>
      <c r="TE266" s="4">
        <f>SUMIFS('Aceite Virgen Extra'!TE$6:TE$257,'Aceite Virgen Extra'!$A$6:$A$257,"&gt;="&amp;$A266,'Aceite Virgen Extra'!$B$6:$B$257,"&lt;="&amp;$B266)</f>
        <v>14.739999999999998</v>
      </c>
      <c r="TI266" s="69">
        <f>SUMIFS('Aceite Virgen Extra'!TI$6:TI$257,'Aceite Virgen Extra'!$A$6:$A$257,"&gt;="&amp;$A266,'Aceite Virgen Extra'!$B$6:$B$257,"&lt;="&amp;$B266)</f>
        <v>7.0900000000000007</v>
      </c>
      <c r="TJ266" s="4">
        <f>SUMIFS('Aceite Virgen Extra'!TJ$6:TJ$257,'Aceite Virgen Extra'!$A$6:$A$257,"&gt;="&amp;$A266,'Aceite Virgen Extra'!$B$6:$B$257,"&lt;="&amp;$B266)</f>
        <v>5.1099999999999994</v>
      </c>
      <c r="TK266" s="4">
        <f>SUMIFS('Aceite Virgen Extra'!TK$6:TK$257,'Aceite Virgen Extra'!$A$6:$A$257,"&gt;="&amp;$A266,'Aceite Virgen Extra'!$B$6:$B$257,"&lt;="&amp;$B266)</f>
        <v>8.9499999999999993</v>
      </c>
      <c r="TL266" s="4">
        <f>SUMIFS('Aceite Virgen Extra'!TL$6:TL$257,'Aceite Virgen Extra'!$A$6:$A$257,"&gt;="&amp;$A266,'Aceite Virgen Extra'!$B$6:$B$257,"&lt;="&amp;$B266)</f>
        <v>5.51</v>
      </c>
      <c r="TP266" s="69">
        <f>SUMIFS('Aceite Virgen Extra'!TP$6:TP$257,'Aceite Virgen Extra'!$A$6:$A$257,"&gt;="&amp;$A266,'Aceite Virgen Extra'!$B$6:$B$257,"&lt;="&amp;$B266)</f>
        <v>6.8299999999999992</v>
      </c>
      <c r="TQ266" s="4">
        <f>SUMIFS('Aceite Virgen Extra'!TQ$6:TQ$257,'Aceite Virgen Extra'!$A$6:$A$257,"&gt;="&amp;$A266,'Aceite Virgen Extra'!$B$6:$B$257,"&lt;="&amp;$B266)</f>
        <v>5.59</v>
      </c>
      <c r="TR266" s="4">
        <f>SUMIFS('Aceite Virgen Extra'!TR$6:TR$257,'Aceite Virgen Extra'!$A$6:$A$257,"&gt;="&amp;$A266,'Aceite Virgen Extra'!$B$6:$B$257,"&lt;="&amp;$B266)</f>
        <v>8.89</v>
      </c>
      <c r="TS266" s="4">
        <f>SUMIFS('Aceite Virgen Extra'!TS$6:TS$257,'Aceite Virgen Extra'!$A$6:$A$257,"&gt;="&amp;$A266,'Aceite Virgen Extra'!$B$6:$B$257,"&lt;="&amp;$B266)</f>
        <v>2.6500000000000004</v>
      </c>
      <c r="TW266" s="69">
        <f>SUMIFS('Aceite Virgen Extra'!TW$6:TW$257,'Aceite Virgen Extra'!$A$6:$A$257,"&gt;="&amp;$A266,'Aceite Virgen Extra'!$B$6:$B$257,"&lt;="&amp;$B266)</f>
        <v>3.3</v>
      </c>
      <c r="TX266" s="4">
        <f>SUMIFS('Aceite Virgen Extra'!TX$6:TX$257,'Aceite Virgen Extra'!$A$6:$A$257,"&gt;="&amp;$A266,'Aceite Virgen Extra'!$B$6:$B$257,"&lt;="&amp;$B266)</f>
        <v>5.09</v>
      </c>
      <c r="TY266" s="4">
        <f>SUMIFS('Aceite Virgen Extra'!TY$6:TY$257,'Aceite Virgen Extra'!$A$6:$A$257,"&gt;="&amp;$A266,'Aceite Virgen Extra'!$B$6:$B$257,"&lt;="&amp;$B266)</f>
        <v>2.79</v>
      </c>
      <c r="TZ266" s="4">
        <f>SUMIFS('Aceite Virgen Extra'!TZ$6:TZ$257,'Aceite Virgen Extra'!$A$6:$A$257,"&gt;="&amp;$A266,'Aceite Virgen Extra'!$B$6:$B$257,"&lt;="&amp;$B266)</f>
        <v>4.3</v>
      </c>
      <c r="UD266" s="69">
        <f>SUMIFS('Aceite Virgen Extra'!UD$6:UD$257,'Aceite Virgen Extra'!$A$6:$A$257,"&gt;="&amp;$A266,'Aceite Virgen Extra'!$B$6:$B$257,"&lt;="&amp;$B266)</f>
        <v>3.4099999999999997</v>
      </c>
      <c r="UE266" s="4">
        <f>SUMIFS('Aceite Virgen Extra'!UE$6:UE$257,'Aceite Virgen Extra'!$A$6:$A$257,"&gt;="&amp;$A266,'Aceite Virgen Extra'!$B$6:$B$257,"&lt;="&amp;$B266)</f>
        <v>5.37</v>
      </c>
      <c r="UF266" s="4">
        <f>SUMIFS('Aceite Virgen Extra'!UF$6:UF$257,'Aceite Virgen Extra'!$A$6:$A$257,"&gt;="&amp;$A266,'Aceite Virgen Extra'!$B$6:$B$257,"&lt;="&amp;$B266)</f>
        <v>2.92</v>
      </c>
      <c r="UG266" s="4">
        <f>SUMIFS('Aceite Virgen Extra'!UG$6:UG$257,'Aceite Virgen Extra'!$A$6:$A$257,"&gt;="&amp;$A266,'Aceite Virgen Extra'!$B$6:$B$257,"&lt;="&amp;$B266)</f>
        <v>5.0299999999999994</v>
      </c>
      <c r="UK266" s="69">
        <f>SUMIFS('Aceite Virgen Extra'!UK$6:UK$257,'Aceite Virgen Extra'!$A$6:$A$257,"&gt;="&amp;$A266,'Aceite Virgen Extra'!$B$6:$B$257,"&lt;="&amp;$B266)</f>
        <v>2.5300000000000002</v>
      </c>
      <c r="UL266" s="4">
        <f>SUMIFS('Aceite Virgen Extra'!UL$6:UL$257,'Aceite Virgen Extra'!$A$6:$A$257,"&gt;="&amp;$A266,'Aceite Virgen Extra'!$B$6:$B$257,"&lt;="&amp;$B266)</f>
        <v>2.75</v>
      </c>
      <c r="UM266" s="4">
        <f>SUMIFS('Aceite Virgen Extra'!UM$6:UM$257,'Aceite Virgen Extra'!$A$6:$A$257,"&gt;="&amp;$A266,'Aceite Virgen Extra'!$B$6:$B$257,"&lt;="&amp;$B266)</f>
        <v>1.83</v>
      </c>
      <c r="UN266" s="4">
        <f>SUMIFS('Aceite Virgen Extra'!UN$6:UN$257,'Aceite Virgen Extra'!$A$6:$A$257,"&gt;="&amp;$A266,'Aceite Virgen Extra'!$B$6:$B$257,"&lt;="&amp;$B266)</f>
        <v>3.3</v>
      </c>
      <c r="UR266" s="69">
        <f>SUMIFS('Aceite Virgen Extra'!UR$6:UR$257,'Aceite Virgen Extra'!$A$6:$A$257,"&gt;="&amp;$A266,'Aceite Virgen Extra'!$B$6:$B$257,"&lt;="&amp;$B266)</f>
        <v>2.2800000000000002</v>
      </c>
      <c r="US266" s="4">
        <f>SUMIFS('Aceite Virgen Extra'!US$6:US$257,'Aceite Virgen Extra'!$A$6:$A$257,"&gt;="&amp;$A266,'Aceite Virgen Extra'!$B$6:$B$257,"&lt;="&amp;$B266)</f>
        <v>1.23</v>
      </c>
      <c r="UT266" s="4">
        <f>SUMIFS('Aceite Virgen Extra'!UT$6:UT$257,'Aceite Virgen Extra'!$A$6:$A$257,"&gt;="&amp;$A266,'Aceite Virgen Extra'!$B$6:$B$257,"&lt;="&amp;$B266)</f>
        <v>2.1500000000000004</v>
      </c>
      <c r="UU266" s="4">
        <f>SUMIFS('Aceite Virgen Extra'!UU$6:UU$257,'Aceite Virgen Extra'!$A$6:$A$257,"&gt;="&amp;$A266,'Aceite Virgen Extra'!$B$6:$B$257,"&lt;="&amp;$B266)</f>
        <v>6.62</v>
      </c>
      <c r="UY266" s="69">
        <f>SUMIFS('Aceite Virgen Extra'!UY$6:UY$257,'Aceite Virgen Extra'!$A$6:$A$257,"&gt;="&amp;$A266,'Aceite Virgen Extra'!$B$6:$B$257,"&lt;="&amp;$B266)</f>
        <v>1.68</v>
      </c>
      <c r="UZ266" s="4">
        <f>SUMIFS('Aceite Virgen Extra'!UZ$6:UZ$257,'Aceite Virgen Extra'!$A$6:$A$257,"&gt;="&amp;$A266,'Aceite Virgen Extra'!$B$6:$B$257,"&lt;="&amp;$B266)</f>
        <v>1.1499999999999999</v>
      </c>
      <c r="VA266" s="4">
        <f>SUMIFS('Aceite Virgen Extra'!VA$6:VA$257,'Aceite Virgen Extra'!$A$6:$A$257,"&gt;="&amp;$A266,'Aceite Virgen Extra'!$B$6:$B$257,"&lt;="&amp;$B266)</f>
        <v>1.8399999999999999</v>
      </c>
      <c r="VB266" s="4">
        <f>SUMIFS('Aceite Virgen Extra'!VB$6:VB$257,'Aceite Virgen Extra'!$A$6:$A$257,"&gt;="&amp;$A266,'Aceite Virgen Extra'!$B$6:$B$257,"&lt;="&amp;$B266)</f>
        <v>0.56000000000000005</v>
      </c>
      <c r="VF266" s="69">
        <f>SUMIFS('Aceite Virgen Extra'!VF$6:VF$257,'Aceite Virgen Extra'!$A$6:$A$257,"&gt;="&amp;$A266,'Aceite Virgen Extra'!$B$6:$B$257,"&lt;="&amp;$B266)</f>
        <v>1.58</v>
      </c>
      <c r="VG266" s="4">
        <f>SUMIFS('Aceite Virgen Extra'!VG$6:VG$257,'Aceite Virgen Extra'!$A$6:$A$257,"&gt;="&amp;$A266,'Aceite Virgen Extra'!$B$6:$B$257,"&lt;="&amp;$B266)</f>
        <v>2.4900000000000002</v>
      </c>
      <c r="VH266" s="4">
        <f>SUMIFS('Aceite Virgen Extra'!VH$6:VH$257,'Aceite Virgen Extra'!$A$6:$A$257,"&gt;="&amp;$A266,'Aceite Virgen Extra'!$B$6:$B$257,"&lt;="&amp;$B266)</f>
        <v>1.01</v>
      </c>
      <c r="VI266" s="4">
        <f>SUMIFS('Aceite Virgen Extra'!VI$6:VI$257,'Aceite Virgen Extra'!$A$6:$A$257,"&gt;="&amp;$A266,'Aceite Virgen Extra'!$B$6:$B$257,"&lt;="&amp;$B266)</f>
        <v>3.05</v>
      </c>
      <c r="VM266" s="69">
        <f>SUMIFS('Aceite Virgen Extra'!VM$6:VM$257,'Aceite Virgen Extra'!$A$6:$A$257,"&gt;="&amp;$A266,'Aceite Virgen Extra'!$B$6:$B$257,"&lt;="&amp;$B266)</f>
        <v>2.09</v>
      </c>
      <c r="VN266" s="4">
        <f>SUMIFS('Aceite Virgen Extra'!VN$6:VN$257,'Aceite Virgen Extra'!$A$6:$A$257,"&gt;="&amp;$A266,'Aceite Virgen Extra'!$B$6:$B$257,"&lt;="&amp;$B266)</f>
        <v>3.59</v>
      </c>
      <c r="VO266" s="4">
        <f>SUMIFS('Aceite Virgen Extra'!VO$6:VO$257,'Aceite Virgen Extra'!$A$6:$A$257,"&gt;="&amp;$A266,'Aceite Virgen Extra'!$B$6:$B$257,"&lt;="&amp;$B266)</f>
        <v>1.03</v>
      </c>
      <c r="VP266" s="4">
        <f>SUMIFS('Aceite Virgen Extra'!VP$6:VP$257,'Aceite Virgen Extra'!$A$6:$A$257,"&gt;="&amp;$A266,'Aceite Virgen Extra'!$B$6:$B$257,"&lt;="&amp;$B266)</f>
        <v>5.86</v>
      </c>
      <c r="VT266" s="69">
        <f>SUMIFS('Aceite Virgen Extra'!VT$6:VT$257,'Aceite Virgen Extra'!$A$6:$A$257,"&gt;="&amp;$A266,'Aceite Virgen Extra'!$B$6:$B$257,"&lt;="&amp;$B266)</f>
        <v>2.16</v>
      </c>
      <c r="VU266" s="4">
        <f>SUMIFS('Aceite Virgen Extra'!VU$6:VU$257,'Aceite Virgen Extra'!$A$6:$A$257,"&gt;="&amp;$A266,'Aceite Virgen Extra'!$B$6:$B$257,"&lt;="&amp;$B266)</f>
        <v>0.49</v>
      </c>
      <c r="VV266" s="4">
        <f>SUMIFS('Aceite Virgen Extra'!VV$6:VV$257,'Aceite Virgen Extra'!$A$6:$A$257,"&gt;="&amp;$A266,'Aceite Virgen Extra'!$B$6:$B$257,"&lt;="&amp;$B266)</f>
        <v>2.29</v>
      </c>
      <c r="VW266" s="4">
        <f>SUMIFS('Aceite Virgen Extra'!VW$6:VW$257,'Aceite Virgen Extra'!$A$6:$A$257,"&gt;="&amp;$A266,'Aceite Virgen Extra'!$B$6:$B$257,"&lt;="&amp;$B266)</f>
        <v>4.9800000000000004</v>
      </c>
      <c r="WA266" s="69">
        <f>SUMIFS('Aceite Virgen Extra'!WA$6:WA$257,'Aceite Virgen Extra'!$A$6:$A$257,"&gt;="&amp;$A266,'Aceite Virgen Extra'!$B$6:$B$257,"&lt;="&amp;$B266)</f>
        <v>1.5099999999999998</v>
      </c>
      <c r="WB266" s="4">
        <f>SUMIFS('Aceite Virgen Extra'!WB$6:WB$257,'Aceite Virgen Extra'!$A$6:$A$257,"&gt;="&amp;$A266,'Aceite Virgen Extra'!$B$6:$B$257,"&lt;="&amp;$B266)</f>
        <v>1.26</v>
      </c>
      <c r="WC266" s="4">
        <f>SUMIFS('Aceite Virgen Extra'!WC$6:WC$257,'Aceite Virgen Extra'!$A$6:$A$257,"&gt;="&amp;$A266,'Aceite Virgen Extra'!$B$6:$B$257,"&lt;="&amp;$B266)</f>
        <v>1.67</v>
      </c>
      <c r="WD266" s="4">
        <f>SUMIFS('Aceite Virgen Extra'!WD$6:WD$257,'Aceite Virgen Extra'!$A$6:$A$257,"&gt;="&amp;$A266,'Aceite Virgen Extra'!$B$6:$B$257,"&lt;="&amp;$B266)</f>
        <v>0.79</v>
      </c>
      <c r="WH266" s="69">
        <f>SUMIFS('Aceite Virgen Extra'!WH$6:WH$257,'Aceite Virgen Extra'!$A$6:$A$257,"&gt;="&amp;$A266,'Aceite Virgen Extra'!$B$6:$B$257,"&lt;="&amp;$B266)</f>
        <v>0.42000000000000004</v>
      </c>
      <c r="WI266" s="4">
        <f>SUMIFS('Aceite Virgen Extra'!WI$6:WI$257,'Aceite Virgen Extra'!$A$6:$A$257,"&gt;="&amp;$A266,'Aceite Virgen Extra'!$B$6:$B$257,"&lt;="&amp;$B266)</f>
        <v>0.6</v>
      </c>
      <c r="WJ266" s="4">
        <f>SUMIFS('Aceite Virgen Extra'!WJ$6:WJ$257,'Aceite Virgen Extra'!$A$6:$A$257,"&gt;="&amp;$A266,'Aceite Virgen Extra'!$B$6:$B$257,"&lt;="&amp;$B266)</f>
        <v>0.32</v>
      </c>
      <c r="WK266" s="4">
        <f>SUMIFS('Aceite Virgen Extra'!WK$6:WK$257,'Aceite Virgen Extra'!$A$6:$A$257,"&gt;="&amp;$A266,'Aceite Virgen Extra'!$B$6:$B$257,"&lt;="&amp;$B266)</f>
        <v>0.41</v>
      </c>
      <c r="WO266" s="69">
        <f>SUMIFS('Aceite Virgen Extra'!WO$6:WO$257,'Aceite Virgen Extra'!$A$6:$A$257,"&gt;="&amp;$A266,'Aceite Virgen Extra'!$B$6:$B$257,"&lt;="&amp;$B266)</f>
        <v>2.33</v>
      </c>
      <c r="WP266" s="4">
        <f>SUMIFS('Aceite Virgen Extra'!WP$6:WP$257,'Aceite Virgen Extra'!$A$6:$A$257,"&gt;="&amp;$A266,'Aceite Virgen Extra'!$B$6:$B$257,"&lt;="&amp;$B266)</f>
        <v>5.07</v>
      </c>
      <c r="WQ266" s="4">
        <f>SUMIFS('Aceite Virgen Extra'!WQ$6:WQ$257,'Aceite Virgen Extra'!$A$6:$A$257,"&gt;="&amp;$A266,'Aceite Virgen Extra'!$B$6:$B$257,"&lt;="&amp;$B266)</f>
        <v>1.07</v>
      </c>
      <c r="WR266" s="4">
        <f>SUMIFS('Aceite Virgen Extra'!WR$6:WR$257,'Aceite Virgen Extra'!$A$6:$A$257,"&gt;="&amp;$A266,'Aceite Virgen Extra'!$B$6:$B$257,"&lt;="&amp;$B266)</f>
        <v>0.88</v>
      </c>
      <c r="WV266" s="69">
        <f>SUMIFS('Aceite Virgen Extra'!WV$6:WV$257,'Aceite Virgen Extra'!$A$6:$A$257,"&gt;="&amp;$A266,'Aceite Virgen Extra'!$B$6:$B$257,"&lt;="&amp;$B266)</f>
        <v>1.2600000000000002</v>
      </c>
      <c r="WW266" s="4">
        <f>SUMIFS('Aceite Virgen Extra'!WW$6:WW$257,'Aceite Virgen Extra'!$A$6:$A$257,"&gt;="&amp;$A266,'Aceite Virgen Extra'!$B$6:$B$257,"&lt;="&amp;$B266)</f>
        <v>2.91</v>
      </c>
      <c r="WX266" s="4">
        <f>SUMIFS('Aceite Virgen Extra'!WX$6:WX$257,'Aceite Virgen Extra'!$A$6:$A$257,"&gt;="&amp;$A266,'Aceite Virgen Extra'!$B$6:$B$257,"&lt;="&amp;$B266)</f>
        <v>0.49</v>
      </c>
      <c r="WY266" s="4">
        <f>SUMIFS('Aceite Virgen Extra'!WY$6:WY$257,'Aceite Virgen Extra'!$A$6:$A$257,"&gt;="&amp;$A266,'Aceite Virgen Extra'!$B$6:$B$257,"&lt;="&amp;$B266)</f>
        <v>1.1000000000000001</v>
      </c>
      <c r="XC266" s="69">
        <f>SUMIFS('Aceite Virgen Extra'!XC$6:XC$257,'Aceite Virgen Extra'!$A$6:$A$257,"&gt;="&amp;$A266,'Aceite Virgen Extra'!$B$6:$B$257,"&lt;="&amp;$B266)</f>
        <v>7.2000000000000011</v>
      </c>
      <c r="XD266" s="4">
        <f>SUMIFS('Aceite Virgen Extra'!XD$6:XD$257,'Aceite Virgen Extra'!$A$6:$A$257,"&gt;="&amp;$A266,'Aceite Virgen Extra'!$B$6:$B$257,"&lt;="&amp;$B266)</f>
        <v>4.72</v>
      </c>
      <c r="XE266" s="4">
        <f>SUMIFS('Aceite Virgen Extra'!XE$6:XE$257,'Aceite Virgen Extra'!$A$6:$A$257,"&gt;="&amp;$A266,'Aceite Virgen Extra'!$B$6:$B$257,"&lt;="&amp;$B266)</f>
        <v>9.06</v>
      </c>
      <c r="XF266" s="4">
        <f>SUMIFS('Aceite Virgen Extra'!XF$6:XF$257,'Aceite Virgen Extra'!$A$6:$A$257,"&gt;="&amp;$A266,'Aceite Virgen Extra'!$B$6:$B$257,"&lt;="&amp;$B266)</f>
        <v>0.72</v>
      </c>
      <c r="XJ266" s="69">
        <f>SUMIFS('Aceite Virgen Extra'!XJ$6:XJ$257,'Aceite Virgen Extra'!$A$6:$A$257,"&gt;="&amp;$A266,'Aceite Virgen Extra'!$B$6:$B$257,"&lt;="&amp;$B266)</f>
        <v>9.870000000000001</v>
      </c>
      <c r="XK266" s="4">
        <f>SUMIFS('Aceite Virgen Extra'!XK$6:XK$257,'Aceite Virgen Extra'!$A$6:$A$257,"&gt;="&amp;$A266,'Aceite Virgen Extra'!$B$6:$B$257,"&lt;="&amp;$B266)</f>
        <v>6.4099999999999993</v>
      </c>
      <c r="XL266" s="4">
        <f>SUMIFS('Aceite Virgen Extra'!XL$6:XL$257,'Aceite Virgen Extra'!$A$6:$A$257,"&gt;="&amp;$A266,'Aceite Virgen Extra'!$B$6:$B$257,"&lt;="&amp;$B266)</f>
        <v>12.760000000000002</v>
      </c>
      <c r="XM266" s="4">
        <f>SUMIFS('Aceite Virgen Extra'!XM$6:XM$257,'Aceite Virgen Extra'!$A$6:$A$257,"&gt;="&amp;$A266,'Aceite Virgen Extra'!$B$6:$B$257,"&lt;="&amp;$B266)</f>
        <v>8.3699999999999992</v>
      </c>
      <c r="XQ266" s="69">
        <f>SUMIFS('Aceite Virgen Extra'!XQ$6:XQ$257,'Aceite Virgen Extra'!$A$6:$A$257,"&gt;="&amp;$A266,'Aceite Virgen Extra'!$B$6:$B$257,"&lt;="&amp;$B266)</f>
        <v>5</v>
      </c>
      <c r="XR266" s="4">
        <f>SUMIFS('Aceite Virgen Extra'!XR$6:XR$257,'Aceite Virgen Extra'!$A$6:$A$257,"&gt;="&amp;$A266,'Aceite Virgen Extra'!$B$6:$B$257,"&lt;="&amp;$B266)</f>
        <v>2.73</v>
      </c>
      <c r="XS266" s="4">
        <f>SUMIFS('Aceite Virgen Extra'!XS$6:XS$257,'Aceite Virgen Extra'!$A$6:$A$257,"&gt;="&amp;$A266,'Aceite Virgen Extra'!$B$6:$B$257,"&lt;="&amp;$B266)</f>
        <v>4.1500000000000004</v>
      </c>
      <c r="XT266" s="4">
        <f>SUMIFS('Aceite Virgen Extra'!XT$6:XT$257,'Aceite Virgen Extra'!$A$6:$A$257,"&gt;="&amp;$A266,'Aceite Virgen Extra'!$B$6:$B$257,"&lt;="&amp;$B266)</f>
        <v>14.47</v>
      </c>
    </row>
    <row r="267" spans="1:644" x14ac:dyDescent="0.25">
      <c r="A267" s="9">
        <f>'TAM Aceite Virgen Extra'!B15</f>
        <v>6.7</v>
      </c>
      <c r="B267" s="9">
        <f>'TAM Aceite Virgen Extra'!C15</f>
        <v>7</v>
      </c>
      <c r="C267" s="9"/>
      <c r="D267" s="4">
        <f>SUMIFS('Aceite Virgen Extra'!D$6:D$257,'Aceite Virgen Extra'!$A$6:$A$257,"&gt;="&amp;$A267,'Aceite Virgen Extra'!$B$6:$B$257,"&lt;="&amp;$B267)</f>
        <v>0.14000000000000001</v>
      </c>
      <c r="E267" s="4">
        <f>SUMIFS('Aceite Virgen Extra'!E$6:E$257,'Aceite Virgen Extra'!$A$6:$A$257,"&gt;="&amp;$A267,'Aceite Virgen Extra'!$B$6:$B$257,"&lt;="&amp;$B267)</f>
        <v>0.25</v>
      </c>
      <c r="F267" s="4">
        <f>SUMIFS('Aceite Virgen Extra'!F$6:F$257,'Aceite Virgen Extra'!$A$6:$A$257,"&gt;="&amp;$A267,'Aceite Virgen Extra'!$B$6:$B$257,"&lt;="&amp;$B267)</f>
        <v>0.09</v>
      </c>
      <c r="G267" s="4">
        <f>SUMIFS('Aceite Virgen Extra'!G$6:G$257,'Aceite Virgen Extra'!$A$6:$A$257,"&gt;="&amp;$A267,'Aceite Virgen Extra'!$B$6:$B$257,"&lt;="&amp;$B267)</f>
        <v>0</v>
      </c>
      <c r="H267" s="9"/>
      <c r="I267" s="9"/>
      <c r="J267" s="9"/>
      <c r="K267" s="4">
        <f>SUMIFS('Aceite Virgen Extra'!K$6:K$257,'Aceite Virgen Extra'!$A$6:$A$257,"&gt;="&amp;$A267,'Aceite Virgen Extra'!$B$6:$B$257,"&lt;="&amp;$B267)</f>
        <v>0.26</v>
      </c>
      <c r="L267" s="4">
        <f>SUMIFS('Aceite Virgen Extra'!L$6:L$257,'Aceite Virgen Extra'!$A$6:$A$257,"&gt;="&amp;$A267,'Aceite Virgen Extra'!$B$6:$B$257,"&lt;="&amp;$B267)</f>
        <v>0.7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0.31999999999999995</v>
      </c>
      <c r="S267" s="4">
        <f>SUMIFS('Aceite Virgen Extra'!S$6:S$257,'Aceite Virgen Extra'!$A$6:$A$257,"&gt;="&amp;$A267,'Aceite Virgen Extra'!$B$6:$B$257,"&lt;="&amp;$B267)</f>
        <v>0.32999999999999996</v>
      </c>
      <c r="T267" s="4">
        <f>SUMIFS('Aceite Virgen Extra'!T$6:T$257,'Aceite Virgen Extra'!$A$6:$A$257,"&gt;="&amp;$A267,'Aceite Virgen Extra'!$B$6:$B$257,"&lt;="&amp;$B267)</f>
        <v>0.05</v>
      </c>
      <c r="U267" s="4">
        <f>SUMIFS('Aceite Virgen Extra'!U$6:U$257,'Aceite Virgen Extra'!$A$6:$A$257,"&gt;="&amp;$A267,'Aceite Virgen Extra'!$B$6:$B$257,"&lt;="&amp;$B267)</f>
        <v>0</v>
      </c>
      <c r="V267" s="9"/>
      <c r="W267" s="9"/>
      <c r="X267" s="9"/>
      <c r="Y267" s="4">
        <f>SUMIFS('Aceite Virgen Extra'!Y$6:Y$257,'Aceite Virgen Extra'!$A$6:$A$257,"&gt;="&amp;$A267,'Aceite Virgen Extra'!$B$6:$B$257,"&lt;="&amp;$B267)</f>
        <v>0.59000000000000008</v>
      </c>
      <c r="Z267" s="4">
        <f>SUMIFS('Aceite Virgen Extra'!Z$6:Z$257,'Aceite Virgen Extra'!$A$6:$A$257,"&gt;="&amp;$A267,'Aceite Virgen Extra'!$B$6:$B$257,"&lt;="&amp;$B267)</f>
        <v>1.06</v>
      </c>
      <c r="AA267" s="4">
        <f>SUMIFS('Aceite Virgen Extra'!AA$6:AA$257,'Aceite Virgen Extra'!$A$6:$A$257,"&gt;="&amp;$A267,'Aceite Virgen Extra'!$B$6:$B$257,"&lt;="&amp;$B267)</f>
        <v>0.21</v>
      </c>
      <c r="AB267" s="4">
        <f>SUMIFS('Aceite Virgen Extra'!AB$6:AB$257,'Aceite Virgen Extra'!$A$6:$A$257,"&gt;="&amp;$A267,'Aceite Virgen Extra'!$B$6:$B$257,"&lt;="&amp;$B267)</f>
        <v>0.8</v>
      </c>
      <c r="AC267" s="9"/>
      <c r="AD267" s="9"/>
      <c r="AE267" s="9"/>
      <c r="AF267" s="4">
        <f>SUMIFS('Aceite Virgen Extra'!AF$6:AF$257,'Aceite Virgen Extra'!$A$6:$A$257,"&gt;="&amp;$A267,'Aceite Virgen Extra'!$B$6:$B$257,"&lt;="&amp;$B267)</f>
        <v>0.6</v>
      </c>
      <c r="AG267" s="4">
        <f>SUMIFS('Aceite Virgen Extra'!AG$6:AG$257,'Aceite Virgen Extra'!$A$6:$A$257,"&gt;="&amp;$A267,'Aceite Virgen Extra'!$B$6:$B$257,"&lt;="&amp;$B267)</f>
        <v>0.79</v>
      </c>
      <c r="AH267" s="4">
        <f>SUMIFS('Aceite Virgen Extra'!AH$6:AH$257,'Aceite Virgen Extra'!$A$6:$A$257,"&gt;="&amp;$A267,'Aceite Virgen Extra'!$B$6:$B$257,"&lt;="&amp;$B267)</f>
        <v>0.56000000000000005</v>
      </c>
      <c r="AI267" s="4">
        <f>SUMIFS('Aceite Virgen Extra'!AI$6:AI$257,'Aceite Virgen Extra'!$A$6:$A$257,"&gt;="&amp;$A267,'Aceite Virgen Extra'!$B$6:$B$257,"&lt;="&amp;$B267)</f>
        <v>0.63</v>
      </c>
      <c r="AJ267" s="9"/>
      <c r="AK267" s="9"/>
      <c r="AL267" s="9"/>
      <c r="AM267" s="4">
        <f>SUMIFS('Aceite Virgen Extra'!AM$6:AM$257,'Aceite Virgen Extra'!$A$6:$A$257,"&gt;="&amp;$A267,'Aceite Virgen Extra'!$B$6:$B$257,"&lt;="&amp;$B267)</f>
        <v>0.03</v>
      </c>
      <c r="AN267" s="4">
        <f>SUMIFS('Aceite Virgen Extra'!AN$6:AN$257,'Aceite Virgen Extra'!$A$6:$A$257,"&gt;="&amp;$A267,'Aceite Virgen Extra'!$B$6:$B$257,"&lt;="&amp;$B267)</f>
        <v>0.14000000000000001</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0.52</v>
      </c>
      <c r="AU267" s="4">
        <f>SUMIFS('Aceite Virgen Extra'!AU$6:AU$257,'Aceite Virgen Extra'!$A$6:$A$257,"&gt;="&amp;$A267,'Aceite Virgen Extra'!$B$6:$B$257,"&lt;="&amp;$B267)</f>
        <v>0.5</v>
      </c>
      <c r="AV267" s="4">
        <f>SUMIFS('Aceite Virgen Extra'!AV$6:AV$257,'Aceite Virgen Extra'!$A$6:$A$257,"&gt;="&amp;$A267,'Aceite Virgen Extra'!$B$6:$B$257,"&lt;="&amp;$B267)</f>
        <v>0</v>
      </c>
      <c r="AW267" s="4">
        <f>SUMIFS('Aceite Virgen Extra'!AW$6:AW$257,'Aceite Virgen Extra'!$A$6:$A$257,"&gt;="&amp;$A267,'Aceite Virgen Extra'!$B$6:$B$257,"&lt;="&amp;$B267)</f>
        <v>1.78</v>
      </c>
      <c r="BA267" s="4">
        <f>SUMIFS('Aceite Virgen Extra'!BA$6:BA$257,'Aceite Virgen Extra'!$A$6:$A$257,"&gt;="&amp;A267,'Aceite Virgen Extra'!$B$6:$B$257,"&lt;="&amp;B267)</f>
        <v>0.4</v>
      </c>
      <c r="BB267" s="4">
        <f>SUMIFS('Aceite Virgen Extra'!BB$6:BB$257,'Aceite Virgen Extra'!$A$6:$A$257,"&gt;="&amp;$A267,'Aceite Virgen Extra'!$B$6:$B$257,"&lt;="&amp;$B267)</f>
        <v>0.51</v>
      </c>
      <c r="BC267" s="4">
        <f>SUMIFS('Aceite Virgen Extra'!BC$6:BC$257,'Aceite Virgen Extra'!$A$6:$A$257,"&gt;="&amp;$A267,'Aceite Virgen Extra'!$B$6:$B$257,"&lt;="&amp;$B267)</f>
        <v>0.36</v>
      </c>
      <c r="BD267" s="4">
        <f>SUMIFS('Aceite Virgen Extra'!BD$6:BD$257,'Aceite Virgen Extra'!$A$6:$A$257,"&gt;="&amp;$A267,'Aceite Virgen Extra'!$B$6:$B$257,"&lt;="&amp;$B267)</f>
        <v>0.56999999999999995</v>
      </c>
      <c r="BH267" s="4">
        <f>SUMIFS('Aceite Virgen Extra'!BH$6:BH$257,'Aceite Virgen Extra'!$A$6:$A$257,"&gt;="&amp;$A267,'Aceite Virgen Extra'!$B$6:$B$257,"&lt;="&amp;$B267)</f>
        <v>0.04</v>
      </c>
      <c r="BI267" s="4">
        <f>SUMIFS('Aceite Virgen Extra'!BI$6:BI$257,'Aceite Virgen Extra'!$A$6:$A$257,"&gt;="&amp;$A267,'Aceite Virgen Extra'!$B$6:$B$257,"&lt;="&amp;$B267)</f>
        <v>0.16</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0.55000000000000004</v>
      </c>
      <c r="BP267" s="4">
        <f>SUMIFS('Aceite Virgen Extra'!BP$6:BP$257,'Aceite Virgen Extra'!$A$6:$A$257,"&gt;="&amp;$A267,'Aceite Virgen Extra'!$B$6:$B$257,"&lt;="&amp;$B267)</f>
        <v>0.57999999999999996</v>
      </c>
      <c r="BQ267" s="4">
        <f>SUMIFS('Aceite Virgen Extra'!BQ$6:BQ$257,'Aceite Virgen Extra'!$A$6:$A$257,"&gt;="&amp;$A267,'Aceite Virgen Extra'!$B$6:$B$257,"&lt;="&amp;$B267)</f>
        <v>0.11</v>
      </c>
      <c r="BR267" s="4">
        <f>SUMIFS('Aceite Virgen Extra'!BR$6:BR$257,'Aceite Virgen Extra'!$A$6:$A$257,"&gt;="&amp;$A267,'Aceite Virgen Extra'!$B$6:$B$257,"&lt;="&amp;$B267)</f>
        <v>1.72</v>
      </c>
      <c r="BV267" s="4">
        <f>SUMIFS('Aceite Virgen Extra'!BV$6:BV$257,'Aceite Virgen Extra'!$A$6:$A$257,"&gt;="&amp;$A267,'Aceite Virgen Extra'!$B$6:$B$257,"&lt;="&amp;$B267)</f>
        <v>0.65</v>
      </c>
      <c r="BW267" s="4">
        <f>SUMIFS('Aceite Virgen Extra'!BW$6:BW$257,'Aceite Virgen Extra'!$A$6:$A$257,"&gt;="&amp;$A267,'Aceite Virgen Extra'!$B$6:$B$257,"&lt;="&amp;$B267)</f>
        <v>0.94</v>
      </c>
      <c r="BX267" s="4">
        <f>SUMIFS('Aceite Virgen Extra'!BX$6:BX$257,'Aceite Virgen Extra'!$A$6:$A$257,"&gt;="&amp;$A267,'Aceite Virgen Extra'!$B$6:$B$257,"&lt;="&amp;$B267)</f>
        <v>0.77</v>
      </c>
      <c r="BY267" s="4">
        <f>SUMIFS('Aceite Virgen Extra'!BY$6:BY$257,'Aceite Virgen Extra'!$A$6:$A$257,"&gt;="&amp;$A267,'Aceite Virgen Extra'!$B$6:$B$257,"&lt;="&amp;$B267)</f>
        <v>0</v>
      </c>
      <c r="CC267" s="4">
        <f>SUMIFS('Aceite Virgen Extra'!CC$6:CC$257,'Aceite Virgen Extra'!$A$6:$A$257,"&gt;="&amp;$A267,'Aceite Virgen Extra'!$B$6:$B$257,"&lt;="&amp;$B267)</f>
        <v>0.38</v>
      </c>
      <c r="CD267" s="4">
        <f>SUMIFS('Aceite Virgen Extra'!CD$6:CD$257,'Aceite Virgen Extra'!$A$6:$A$257,"&gt;="&amp;$A267,'Aceite Virgen Extra'!$B$6:$B$257,"&lt;="&amp;$B267)</f>
        <v>0.23</v>
      </c>
      <c r="CE267" s="4">
        <f>SUMIFS('Aceite Virgen Extra'!CE$6:CE$257,'Aceite Virgen Extra'!$A$6:$A$257,"&gt;="&amp;$A267,'Aceite Virgen Extra'!$B$6:$B$257,"&lt;="&amp;$B267)</f>
        <v>0.09</v>
      </c>
      <c r="CF267" s="4">
        <f>SUMIFS('Aceite Virgen Extra'!CF$6:CF$257,'Aceite Virgen Extra'!$A$6:$A$257,"&gt;="&amp;$A267,'Aceite Virgen Extra'!$B$6:$B$257,"&lt;="&amp;$B267)</f>
        <v>1.62</v>
      </c>
      <c r="CJ267" s="4">
        <f>SUMIFS('Aceite Virgen Extra'!CJ$6:CJ$257,'Aceite Virgen Extra'!$A$6:$A$257,"&gt;="&amp;$A267,'Aceite Virgen Extra'!$B$6:$B$257,"&lt;="&amp;$B267)</f>
        <v>0.19</v>
      </c>
      <c r="CK267" s="4">
        <f>SUMIFS('Aceite Virgen Extra'!CK$6:CK$257,'Aceite Virgen Extra'!$A$6:$A$257,"&gt;="&amp;$A267,'Aceite Virgen Extra'!$B$6:$B$257,"&lt;="&amp;$B267)</f>
        <v>0</v>
      </c>
      <c r="CL267" s="4">
        <f>SUMIFS('Aceite Virgen Extra'!CL$6:CL$257,'Aceite Virgen Extra'!$A$6:$A$257,"&gt;="&amp;$A267,'Aceite Virgen Extra'!$B$6:$B$257,"&lt;="&amp;$B267)</f>
        <v>0.06</v>
      </c>
      <c r="CM267" s="4">
        <f>SUMIFS('Aceite Virgen Extra'!CM$6:CM$257,'Aceite Virgen Extra'!$A$6:$A$257,"&gt;="&amp;$A267,'Aceite Virgen Extra'!$B$6:$B$257,"&lt;="&amp;$B267)</f>
        <v>0.67999999999999994</v>
      </c>
      <c r="CQ267" s="4">
        <f>SUMIFS('Aceite Virgen Extra'!CQ$6:CQ$257,'Aceite Virgen Extra'!$A$6:$A$257,"&gt;="&amp;$A267,'Aceite Virgen Extra'!$B$6:$B$257,"&lt;="&amp;$B267)</f>
        <v>0.3</v>
      </c>
      <c r="CR267" s="4">
        <f>SUMIFS('Aceite Virgen Extra'!CR$6:CR$257,'Aceite Virgen Extra'!$A$6:$A$257,"&gt;="&amp;$A267,'Aceite Virgen Extra'!$B$6:$B$257,"&lt;="&amp;$B267)</f>
        <v>0.49</v>
      </c>
      <c r="CS267" s="4">
        <f>SUMIFS('Aceite Virgen Extra'!CS$6:CS$257,'Aceite Virgen Extra'!$A$6:$A$257,"&gt;="&amp;$A267,'Aceite Virgen Extra'!$B$6:$B$257,"&lt;="&amp;$B267)</f>
        <v>0.18</v>
      </c>
      <c r="CT267" s="4">
        <f>SUMIFS('Aceite Virgen Extra'!CT$6:CT$257,'Aceite Virgen Extra'!$A$6:$A$257,"&gt;="&amp;$A267,'Aceite Virgen Extra'!$B$6:$B$257,"&lt;="&amp;$B267)</f>
        <v>0.49</v>
      </c>
      <c r="CX267" s="4">
        <f>SUMIFS('Aceite Virgen Extra'!CX$6:CX$257,'Aceite Virgen Extra'!$A$6:$A$257,"&gt;="&amp;$A267,'Aceite Virgen Extra'!$B$6:$B$257,"&lt;="&amp;$B267)</f>
        <v>0.26</v>
      </c>
      <c r="CY267" s="4">
        <f>SUMIFS('Aceite Virgen Extra'!CY$6:CY$257,'Aceite Virgen Extra'!$A$6:$A$257,"&gt;="&amp;$A267,'Aceite Virgen Extra'!$B$6:$B$257,"&lt;="&amp;$B267)</f>
        <v>0.23</v>
      </c>
      <c r="CZ267" s="4">
        <f>SUMIFS('Aceite Virgen Extra'!CZ$6:CZ$257,'Aceite Virgen Extra'!$A$6:$A$257,"&gt;="&amp;$A267,'Aceite Virgen Extra'!$B$6:$B$257,"&lt;="&amp;$B267)</f>
        <v>0.14000000000000001</v>
      </c>
      <c r="DA267" s="4">
        <f>SUMIFS('Aceite Virgen Extra'!DA$6:DA$257,'Aceite Virgen Extra'!$A$6:$A$257,"&gt;="&amp;$A267,'Aceite Virgen Extra'!$B$6:$B$257,"&lt;="&amp;$B267)</f>
        <v>0.85</v>
      </c>
      <c r="DE267" s="4">
        <f>SUMIFS('Aceite Virgen Extra'!DE$6:DE$257,'Aceite Virgen Extra'!$A$6:$A$257,"&gt;="&amp;$A267,'Aceite Virgen Extra'!$B$6:$B$257,"&lt;="&amp;$B267)</f>
        <v>0.27</v>
      </c>
      <c r="DF267" s="4">
        <f>SUMIFS('Aceite Virgen Extra'!DF$6:DF$257,'Aceite Virgen Extra'!$A$6:$A$257,"&gt;="&amp;$A267,'Aceite Virgen Extra'!$B$6:$B$257,"&lt;="&amp;$B267)</f>
        <v>0.16</v>
      </c>
      <c r="DG267" s="4">
        <f>SUMIFS('Aceite Virgen Extra'!DG$6:DG$257,'Aceite Virgen Extra'!$A$6:$A$257,"&gt;="&amp;$A267,'Aceite Virgen Extra'!$B$6:$B$257,"&lt;="&amp;$B267)</f>
        <v>0.1</v>
      </c>
      <c r="DH267" s="4">
        <f>SUMIFS('Aceite Virgen Extra'!DH$6:DH$257,'Aceite Virgen Extra'!$A$6:$A$257,"&gt;="&amp;$A267,'Aceite Virgen Extra'!$B$6:$B$257,"&lt;="&amp;$B267)</f>
        <v>1.23</v>
      </c>
      <c r="DL267" s="4">
        <f>SUMIFS('Aceite Virgen Extra'!DL$6:DL$257,'Aceite Virgen Extra'!$A$6:$A$257,"&gt;="&amp;$A267,'Aceite Virgen Extra'!$B$6:$B$257,"&lt;="&amp;$B267)</f>
        <v>0.25</v>
      </c>
      <c r="DM267" s="4">
        <f>SUMIFS('Aceite Virgen Extra'!DM$6:DM$257,'Aceite Virgen Extra'!$A$6:$A$257,"&gt;="&amp;$A267,'Aceite Virgen Extra'!$B$6:$B$257,"&lt;="&amp;$B267)</f>
        <v>0.25</v>
      </c>
      <c r="DN267" s="4">
        <f>SUMIFS('Aceite Virgen Extra'!DN$6:DN$257,'Aceite Virgen Extra'!$A$6:$A$257,"&gt;="&amp;$A267,'Aceite Virgen Extra'!$B$6:$B$257,"&lt;="&amp;$B267)</f>
        <v>0.33</v>
      </c>
      <c r="DO267" s="4">
        <f>SUMIFS('Aceite Virgen Extra'!DO$6:DO$257,'Aceite Virgen Extra'!$A$6:$A$257,"&gt;="&amp;$A267,'Aceite Virgen Extra'!$B$6:$B$257,"&lt;="&amp;$B267)</f>
        <v>0</v>
      </c>
      <c r="DS267" s="4">
        <f>SUMIFS('Aceite Virgen Extra'!DS$6:DS$257,'Aceite Virgen Extra'!$A$6:$A$257,"&gt;="&amp;$A267,'Aceite Virgen Extra'!$B$6:$B$257,"&lt;="&amp;$B267)</f>
        <v>0.31000000000000005</v>
      </c>
      <c r="DT267" s="4">
        <f>SUMIFS('Aceite Virgen Extra'!DT$6:DT$257,'Aceite Virgen Extra'!$A$6:$A$257,"&gt;="&amp;$A267,'Aceite Virgen Extra'!$B$6:$B$257,"&lt;="&amp;$B267)</f>
        <v>0.77</v>
      </c>
      <c r="DU267" s="4">
        <f>SUMIFS('Aceite Virgen Extra'!DU$6:DU$257,'Aceite Virgen Extra'!$A$6:$A$257,"&gt;="&amp;$A267,'Aceite Virgen Extra'!$B$6:$B$257,"&lt;="&amp;$B267)</f>
        <v>0.19</v>
      </c>
      <c r="DV267" s="4">
        <f>SUMIFS('Aceite Virgen Extra'!DV$6:DV$257,'Aceite Virgen Extra'!$A$6:$A$257,"&gt;="&amp;$A267,'Aceite Virgen Extra'!$B$6:$B$257,"&lt;="&amp;$B267)</f>
        <v>0</v>
      </c>
      <c r="DZ267" s="4">
        <f>SUMIFS('Aceite Virgen Extra'!DZ$6:DZ$257,'Aceite Virgen Extra'!$A$6:$A$257,"&gt;="&amp;$A267,'Aceite Virgen Extra'!$B$6:$B$257,"&lt;="&amp;$B267)</f>
        <v>0.3</v>
      </c>
      <c r="EA267" s="4">
        <f>SUMIFS('Aceite Virgen Extra'!EA$6:EA$257,'Aceite Virgen Extra'!$A$6:$A$257,"&gt;="&amp;$A267,'Aceite Virgen Extra'!$B$6:$B$257,"&lt;="&amp;$B267)</f>
        <v>0.57000000000000006</v>
      </c>
      <c r="EB267" s="4">
        <f>SUMIFS('Aceite Virgen Extra'!EB$6:EB$257,'Aceite Virgen Extra'!$A$6:$A$257,"&gt;="&amp;$A267,'Aceite Virgen Extra'!$B$6:$B$257,"&lt;="&amp;$B267)</f>
        <v>0.18</v>
      </c>
      <c r="EC267" s="4">
        <f>SUMIFS('Aceite Virgen Extra'!EC$6:EC$257,'Aceite Virgen Extra'!$A$6:$A$257,"&gt;="&amp;$A267,'Aceite Virgen Extra'!$B$6:$B$257,"&lt;="&amp;$B267)</f>
        <v>0.21</v>
      </c>
      <c r="EG267" s="4">
        <f>SUMIFS('Aceite Virgen Extra'!EG$6:EG$257,'Aceite Virgen Extra'!$A$6:$A$257,"&gt;="&amp;$A267,'Aceite Virgen Extra'!$B$6:$B$257,"&lt;="&amp;$B267)</f>
        <v>0.4</v>
      </c>
      <c r="EH267" s="4">
        <f>SUMIFS('Aceite Virgen Extra'!EH$6:EH$257,'Aceite Virgen Extra'!$A$6:$A$257,"&gt;="&amp;$A267,'Aceite Virgen Extra'!$B$6:$B$257,"&lt;="&amp;$B267)</f>
        <v>0.87</v>
      </c>
      <c r="EI267" s="4">
        <f>SUMIFS('Aceite Virgen Extra'!EI$6:EI$257,'Aceite Virgen Extra'!$A$6:$A$257,"&gt;="&amp;$A267,'Aceite Virgen Extra'!$B$6:$B$257,"&lt;="&amp;$B267)</f>
        <v>0.22</v>
      </c>
      <c r="EJ267" s="4">
        <f>SUMIFS('Aceite Virgen Extra'!EJ$6:EJ$257,'Aceite Virgen Extra'!$A$6:$A$257,"&gt;="&amp;$A267,'Aceite Virgen Extra'!$B$6:$B$257,"&lt;="&amp;$B267)</f>
        <v>0</v>
      </c>
      <c r="EN267" s="4">
        <f>SUMIFS('Aceite Virgen Extra'!EN$6:EN$257,'Aceite Virgen Extra'!$A$6:$A$257,"&gt;="&amp;$A267,'Aceite Virgen Extra'!$B$6:$B$257,"&lt;="&amp;$B267)</f>
        <v>0.42999999999999994</v>
      </c>
      <c r="EO267" s="4">
        <f>SUMIFS('Aceite Virgen Extra'!EO$6:EO$257,'Aceite Virgen Extra'!$A$6:$A$257,"&gt;="&amp;$A267,'Aceite Virgen Extra'!$B$6:$B$257,"&lt;="&amp;$B267)</f>
        <v>0.34</v>
      </c>
      <c r="EP267" s="4">
        <f>SUMIFS('Aceite Virgen Extra'!EP$6:EP$257,'Aceite Virgen Extra'!$A$6:$A$257,"&gt;="&amp;$A267,'Aceite Virgen Extra'!$B$6:$B$257,"&lt;="&amp;$B267)</f>
        <v>0.6100000000000001</v>
      </c>
      <c r="EQ267" s="4">
        <f>SUMIFS('Aceite Virgen Extra'!EQ$6:EQ$257,'Aceite Virgen Extra'!$A$6:$A$257,"&gt;="&amp;$A267,'Aceite Virgen Extra'!$B$6:$B$257,"&lt;="&amp;$B267)</f>
        <v>0</v>
      </c>
      <c r="EU267" s="4">
        <f>SUMIFS('Aceite Virgen Extra'!EU$6:EU$257,'Aceite Virgen Extra'!$A$6:$A$257,"&gt;="&amp;$A267,'Aceite Virgen Extra'!$B$6:$B$257,"&lt;="&amp;$B267)</f>
        <v>0.35</v>
      </c>
      <c r="EV267" s="4">
        <f>SUMIFS('Aceite Virgen Extra'!EV$6:EV$257,'Aceite Virgen Extra'!$A$6:$A$257,"&gt;="&amp;$A267,'Aceite Virgen Extra'!$B$6:$B$257,"&lt;="&amp;$B267)</f>
        <v>0.90000000000000013</v>
      </c>
      <c r="EW267" s="4">
        <f>SUMIFS('Aceite Virgen Extra'!EW$6:EW$257,'Aceite Virgen Extra'!$A$6:$A$257,"&gt;="&amp;$A267,'Aceite Virgen Extra'!$B$6:$B$257,"&lt;="&amp;$B267)</f>
        <v>0.17</v>
      </c>
      <c r="EX267" s="4">
        <f>SUMIFS('Aceite Virgen Extra'!EX$6:EX$257,'Aceite Virgen Extra'!$A$6:$A$257,"&gt;="&amp;$A267,'Aceite Virgen Extra'!$B$6:$B$257,"&lt;="&amp;$B267)</f>
        <v>0</v>
      </c>
      <c r="FB267" s="4">
        <f>SUMIFS('Aceite Virgen Extra'!FB$6:FB$257,'Aceite Virgen Extra'!$A$6:$A$257,"&gt;="&amp;$A267,'Aceite Virgen Extra'!$B$6:$B$257,"&lt;="&amp;$B267)</f>
        <v>0.26</v>
      </c>
      <c r="FC267" s="4">
        <f>SUMIFS('Aceite Virgen Extra'!FC$6:FC$257,'Aceite Virgen Extra'!$A$6:$A$257,"&gt;="&amp;$A267,'Aceite Virgen Extra'!$B$6:$B$257,"&lt;="&amp;$B267)</f>
        <v>0.54</v>
      </c>
      <c r="FD267" s="4">
        <f>SUMIFS('Aceite Virgen Extra'!FD$6:FD$257,'Aceite Virgen Extra'!$A$6:$A$257,"&gt;="&amp;$A267,'Aceite Virgen Extra'!$B$6:$B$257,"&lt;="&amp;$B267)</f>
        <v>0.05</v>
      </c>
      <c r="FE267" s="4">
        <f>SUMIFS('Aceite Virgen Extra'!FE$6:FE$257,'Aceite Virgen Extra'!$A$6:$A$257,"&gt;="&amp;$A267,'Aceite Virgen Extra'!$B$6:$B$257,"&lt;="&amp;$B267)</f>
        <v>0.5</v>
      </c>
      <c r="FI267" s="4">
        <f>SUMIFS('Aceite Virgen Extra'!FI$6:FI$257,'Aceite Virgen Extra'!$A$6:$A$257,"&gt;="&amp;$A267,'Aceite Virgen Extra'!$B$6:$B$257,"&lt;="&amp;$B267)</f>
        <v>0.48</v>
      </c>
      <c r="FJ267" s="4">
        <f>SUMIFS('Aceite Virgen Extra'!FJ$6:FJ$257,'Aceite Virgen Extra'!$A$6:$A$257,"&gt;="&amp;$A267,'Aceite Virgen Extra'!$B$6:$B$257,"&lt;="&amp;$B267)</f>
        <v>0.39</v>
      </c>
      <c r="FK267" s="4">
        <f>SUMIFS('Aceite Virgen Extra'!FK$6:FK$257,'Aceite Virgen Extra'!$A$6:$A$257,"&gt;="&amp;$A267,'Aceite Virgen Extra'!$B$6:$B$257,"&lt;="&amp;$B267)</f>
        <v>0.61</v>
      </c>
      <c r="FL267" s="4">
        <f>SUMIFS('Aceite Virgen Extra'!FL$6:FL$257,'Aceite Virgen Extra'!$A$6:$A$257,"&gt;="&amp;$A267,'Aceite Virgen Extra'!$B$6:$B$257,"&lt;="&amp;$B267)</f>
        <v>0</v>
      </c>
      <c r="FP267" s="4">
        <f>SUMIFS('Aceite Virgen Extra'!FP$6:FP$257,'Aceite Virgen Extra'!$A$6:$A$257,"&gt;="&amp;$A267,'Aceite Virgen Extra'!$B$6:$B$257,"&lt;="&amp;$B267)</f>
        <v>0.60000000000000009</v>
      </c>
      <c r="FQ267" s="4">
        <f>SUMIFS('Aceite Virgen Extra'!FQ$6:FQ$257,'Aceite Virgen Extra'!$A$6:$A$257,"&gt;="&amp;$A267,'Aceite Virgen Extra'!$B$6:$B$257,"&lt;="&amp;$B267)</f>
        <v>1.36</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0.15000000000000002</v>
      </c>
      <c r="FX267" s="4">
        <f>SUMIFS('Aceite Virgen Extra'!FX$6:FX$257,'Aceite Virgen Extra'!$A$6:$A$257,"&gt;="&amp;$A267,'Aceite Virgen Extra'!$B$6:$B$257,"&lt;="&amp;$B267)</f>
        <v>0.22</v>
      </c>
      <c r="FY267" s="4">
        <f>SUMIFS('Aceite Virgen Extra'!FY$6:FY$257,'Aceite Virgen Extra'!$A$6:$A$257,"&gt;="&amp;$A267,'Aceite Virgen Extra'!$B$6:$B$257,"&lt;="&amp;$B267)</f>
        <v>0.15000000000000002</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0.14000000000000001</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0.14000000000000001</v>
      </c>
      <c r="GS267" s="4">
        <f>SUMIFS('Aceite Virgen Extra'!GS$6:GS$257,'Aceite Virgen Extra'!$A$6:$A$257,"&gt;="&amp;$A267,'Aceite Virgen Extra'!$B$6:$B$257,"&lt;="&amp;$B267)</f>
        <v>0.22</v>
      </c>
      <c r="GT267" s="4">
        <f>SUMIFS('Aceite Virgen Extra'!GT$6:GT$257,'Aceite Virgen Extra'!$A$6:$A$257,"&gt;="&amp;$A267,'Aceite Virgen Extra'!$B$6:$B$257,"&lt;="&amp;$B267)</f>
        <v>0.15</v>
      </c>
      <c r="GU267" s="4">
        <f>SUMIFS('Aceite Virgen Extra'!GU$6:GU$257,'Aceite Virgen Extra'!$A$6:$A$257,"&gt;="&amp;$A267,'Aceite Virgen Extra'!$B$6:$B$257,"&lt;="&amp;$B267)</f>
        <v>0</v>
      </c>
      <c r="GY267" s="4">
        <f>SUMIFS('Aceite Virgen Extra'!GY$6:GY$257,'Aceite Virgen Extra'!$A$6:$A$257,"&gt;="&amp;$A267,'Aceite Virgen Extra'!$B$6:$B$257,"&lt;="&amp;$B267)</f>
        <v>0.27</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3.45</v>
      </c>
      <c r="HF267" s="4">
        <f>SUMIFS('Aceite Virgen Extra'!HF$6:HF$257,'Aceite Virgen Extra'!$A$6:$A$257,"&gt;="&amp;$A267,'Aceite Virgen Extra'!$B$6:$B$257,"&lt;="&amp;$B267)</f>
        <v>0.32</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2.33</v>
      </c>
      <c r="HM267" s="4">
        <f>SUMIFS('Aceite Virgen Extra'!HM$6:HM$257,'Aceite Virgen Extra'!$A$6:$A$257,"&gt;="&amp;$A267,'Aceite Virgen Extra'!$B$6:$B$257,"&lt;="&amp;$B267)</f>
        <v>7.0000000000000007E-2</v>
      </c>
      <c r="HN267" s="4">
        <f>SUMIFS('Aceite Virgen Extra'!HN$6:HN$257,'Aceite Virgen Extra'!$A$6:$A$257,"&gt;="&amp;$A267,'Aceite Virgen Extra'!$B$6:$B$257,"&lt;="&amp;$B267)</f>
        <v>0</v>
      </c>
      <c r="HO267" s="4">
        <f>SUMIFS('Aceite Virgen Extra'!HO$6:HO$257,'Aceite Virgen Extra'!$A$6:$A$257,"&gt;="&amp;$A267,'Aceite Virgen Extra'!$B$6:$B$257,"&lt;="&amp;$B267)</f>
        <v>0.15</v>
      </c>
      <c r="HP267" s="4">
        <f>SUMIFS('Aceite Virgen Extra'!HP$6:HP$257,'Aceite Virgen Extra'!$A$6:$A$257,"&gt;="&amp;$A267,'Aceite Virgen Extra'!$B$6:$B$257,"&lt;="&amp;$B267)</f>
        <v>0</v>
      </c>
      <c r="HT267" s="4">
        <f>SUMIFS('Aceite Virgen Extra'!HT$6:HT$257,'Aceite Virgen Extra'!$A$6:$A$257,"&gt;="&amp;$A267,'Aceite Virgen Extra'!$B$6:$B$257,"&lt;="&amp;$B267)</f>
        <v>0.05</v>
      </c>
      <c r="HU267" s="4">
        <f>SUMIFS('Aceite Virgen Extra'!HU$6:HU$257,'Aceite Virgen Extra'!$A$6:$A$257,"&gt;="&amp;$A267,'Aceite Virgen Extra'!$B$6:$B$257,"&lt;="&amp;$B267)</f>
        <v>0.08</v>
      </c>
      <c r="HV267" s="4">
        <f>SUMIFS('Aceite Virgen Extra'!HV$6:HV$257,'Aceite Virgen Extra'!$A$6:$A$257,"&gt;="&amp;$A267,'Aceite Virgen Extra'!$B$6:$B$257,"&lt;="&amp;$B267)</f>
        <v>0.06</v>
      </c>
      <c r="HW267" s="4">
        <f>SUMIFS('Aceite Virgen Extra'!HW$6:HW$257,'Aceite Virgen Extra'!$A$6:$A$257,"&gt;="&amp;$A267,'Aceite Virgen Extra'!$B$6:$B$257,"&lt;="&amp;$B267)</f>
        <v>0</v>
      </c>
      <c r="HZ267"/>
      <c r="IA267" s="4">
        <f>SUMIFS('Aceite Virgen Extra'!IA$6:IA$257,'Aceite Virgen Extra'!$A$6:$A$257,"&gt;="&amp;$A267,'Aceite Virgen Extra'!$B$6:$B$257,"&lt;="&amp;$B267)</f>
        <v>0.19</v>
      </c>
      <c r="IB267" s="4">
        <f>SUMIFS('Aceite Virgen Extra'!IB$6:IB$257,'Aceite Virgen Extra'!$A$6:$A$257,"&gt;="&amp;$A267,'Aceite Virgen Extra'!$B$6:$B$257,"&lt;="&amp;$B267)</f>
        <v>0.48</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0.03</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0.3</v>
      </c>
      <c r="IO267" s="4">
        <f>SUMIFS('Aceite Virgen Extra'!IO$6:IO$257,'Aceite Virgen Extra'!$A$6:$A$257,"&gt;="&amp;$A267,'Aceite Virgen Extra'!$B$6:$B$257,"&lt;="&amp;$B267)</f>
        <v>0.04</v>
      </c>
      <c r="IP267" s="4">
        <f>SUMIFS('Aceite Virgen Extra'!IP$6:IP$257,'Aceite Virgen Extra'!$A$6:$A$257,"&gt;="&amp;$A267,'Aceite Virgen Extra'!$B$6:$B$257,"&lt;="&amp;$B267)</f>
        <v>0</v>
      </c>
      <c r="IQ267" s="4">
        <f>SUMIFS('Aceite Virgen Extra'!IQ$6:IQ$257,'Aceite Virgen Extra'!$A$6:$A$257,"&gt;="&amp;$A267,'Aceite Virgen Extra'!$B$6:$B$257,"&lt;="&amp;$B267)</f>
        <v>0.08</v>
      </c>
      <c r="IR267" s="4">
        <f>SUMIFS('Aceite Virgen Extra'!IR$6:IR$257,'Aceite Virgen Extra'!$A$6:$A$257,"&gt;="&amp;$A267,'Aceite Virgen Extra'!$B$6:$B$257,"&lt;="&amp;$B267)</f>
        <v>0</v>
      </c>
      <c r="IV267" s="4">
        <f>SUMIFS('Aceite Virgen Extra'!IV$6:IV$257,'Aceite Virgen Extra'!$A$6:$A$257,"&gt;="&amp;$A267,'Aceite Virgen Extra'!$B$6:$B$257,"&lt;="&amp;$B267)</f>
        <v>0.32999999999999996</v>
      </c>
      <c r="IW267" s="4">
        <f>SUMIFS('Aceite Virgen Extra'!IW$6:IW$257,'Aceite Virgen Extra'!$A$6:$A$257,"&gt;="&amp;$A267,'Aceite Virgen Extra'!$B$6:$B$257,"&lt;="&amp;$B267)</f>
        <v>0.35</v>
      </c>
      <c r="IX267" s="4">
        <f>SUMIFS('Aceite Virgen Extra'!IX$6:IX$257,'Aceite Virgen Extra'!$A$6:$A$257,"&gt;="&amp;$A267,'Aceite Virgen Extra'!$B$6:$B$257,"&lt;="&amp;$B267)</f>
        <v>0.27</v>
      </c>
      <c r="IY267" s="4">
        <f>SUMIFS('Aceite Virgen Extra'!IY$6:IY$257,'Aceite Virgen Extra'!$A$6:$A$257,"&gt;="&amp;$A267,'Aceite Virgen Extra'!$B$6:$B$257,"&lt;="&amp;$B267)</f>
        <v>1</v>
      </c>
      <c r="JB267"/>
      <c r="JC267" s="4">
        <f>SUMIFS('Aceite Virgen Extra'!JC$6:JC$257,'Aceite Virgen Extra'!$A$6:$A$257,"&gt;="&amp;$A267,'Aceite Virgen Extra'!$B$6:$B$257,"&lt;="&amp;$B267)</f>
        <v>1.2200000000000002</v>
      </c>
      <c r="JD267" s="4">
        <f>SUMIFS('Aceite Virgen Extra'!JD$6:JD$257,'Aceite Virgen Extra'!$A$6:$A$257,"&gt;="&amp;$A267,'Aceite Virgen Extra'!$B$6:$B$257,"&lt;="&amp;$B267)</f>
        <v>1.85</v>
      </c>
      <c r="JE267" s="4">
        <f>SUMIFS('Aceite Virgen Extra'!JE$6:JE$257,'Aceite Virgen Extra'!$A$6:$A$257,"&gt;="&amp;$A267,'Aceite Virgen Extra'!$B$6:$B$257,"&lt;="&amp;$B267)</f>
        <v>0</v>
      </c>
      <c r="JF267" s="4">
        <f>SUMIFS('Aceite Virgen Extra'!JF$6:JF$257,'Aceite Virgen Extra'!$A$6:$A$257,"&gt;="&amp;$A267,'Aceite Virgen Extra'!$B$6:$B$257,"&lt;="&amp;$B267)</f>
        <v>5.52</v>
      </c>
      <c r="JJ267" s="4">
        <f>SUMIFS('Aceite Virgen Extra'!JJ$6:JJ$257,'Aceite Virgen Extra'!$A$6:$A$257,"&gt;="&amp;$A267,'Aceite Virgen Extra'!$B$6:$B$257,"&lt;="&amp;$B267)</f>
        <v>0.16</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0.28999999999999998</v>
      </c>
      <c r="JR267" s="4">
        <f>SUMIFS('Aceite Virgen Extra'!JR$6:JR$257,'Aceite Virgen Extra'!$A$6:$A$257,"&gt;="&amp;$A267,'Aceite Virgen Extra'!$B$6:$B$257,"&lt;="&amp;$B267)</f>
        <v>0.14000000000000001</v>
      </c>
      <c r="JS267" s="4">
        <f>SUMIFS('Aceite Virgen Extra'!JS$6:JS$257,'Aceite Virgen Extra'!$A$6:$A$257,"&gt;="&amp;$A267,'Aceite Virgen Extra'!$B$6:$B$257,"&lt;="&amp;$B267)</f>
        <v>0.4</v>
      </c>
      <c r="JT267" s="4">
        <f>SUMIFS('Aceite Virgen Extra'!JT$6:JT$257,'Aceite Virgen Extra'!$A$6:$A$257,"&gt;="&amp;$A267,'Aceite Virgen Extra'!$B$6:$B$257,"&lt;="&amp;$B267)</f>
        <v>0</v>
      </c>
      <c r="JX267" s="4">
        <f>SUMIFS('Aceite Virgen Extra'!JX$6:JX$257,'Aceite Virgen Extra'!$A$6:$A$257,"&gt;="&amp;$A267,'Aceite Virgen Extra'!$B$6:$B$257,"&lt;="&amp;$B267)</f>
        <v>0.42000000000000004</v>
      </c>
      <c r="JY267" s="4">
        <f>SUMIFS('Aceite Virgen Extra'!JY$6:JY$257,'Aceite Virgen Extra'!$A$6:$A$257,"&gt;="&amp;$A267,'Aceite Virgen Extra'!$B$6:$B$257,"&lt;="&amp;$B267)</f>
        <v>1.1599999999999999</v>
      </c>
      <c r="JZ267" s="4">
        <f>SUMIFS('Aceite Virgen Extra'!JZ$6:JZ$257,'Aceite Virgen Extra'!$A$6:$A$257,"&gt;="&amp;$A267,'Aceite Virgen Extra'!$B$6:$B$257,"&lt;="&amp;$B267)</f>
        <v>0</v>
      </c>
      <c r="KA267" s="4">
        <f>SUMIFS('Aceite Virgen Extra'!KA$6:KA$257,'Aceite Virgen Extra'!$A$6:$A$257,"&gt;="&amp;$A267,'Aceite Virgen Extra'!$B$6:$B$257,"&lt;="&amp;$B267)</f>
        <v>0.71</v>
      </c>
      <c r="KE267" s="4">
        <f>SUMIFS('Aceite Virgen Extra'!KE$6:KE$257,'Aceite Virgen Extra'!$A$6:$A$257,"&gt;="&amp;$A267,'Aceite Virgen Extra'!$B$6:$B$257,"&lt;="&amp;$B267)</f>
        <v>0.16000000000000003</v>
      </c>
      <c r="KF267" s="4">
        <f>SUMIFS('Aceite Virgen Extra'!KF$6:KF$257,'Aceite Virgen Extra'!$A$6:$A$257,"&gt;="&amp;$A267,'Aceite Virgen Extra'!$B$6:$B$257,"&lt;="&amp;$B267)</f>
        <v>0.13</v>
      </c>
      <c r="KG267" s="4">
        <f>SUMIFS('Aceite Virgen Extra'!KG$6:KG$257,'Aceite Virgen Extra'!$A$6:$A$257,"&gt;="&amp;$A267,'Aceite Virgen Extra'!$B$6:$B$257,"&lt;="&amp;$B267)</f>
        <v>0</v>
      </c>
      <c r="KH267" s="4">
        <f>SUMIFS('Aceite Virgen Extra'!KH$6:KH$257,'Aceite Virgen Extra'!$A$6:$A$257,"&gt;="&amp;$A267,'Aceite Virgen Extra'!$B$6:$B$257,"&lt;="&amp;$B267)</f>
        <v>0.43</v>
      </c>
      <c r="KL267" s="4">
        <f>SUMIFS('Aceite Virgen Extra'!KL$6:KL$257,'Aceite Virgen Extra'!$A$6:$A$257,"&gt;="&amp;$A267,'Aceite Virgen Extra'!$B$6:$B$257,"&lt;="&amp;$B267)</f>
        <v>0.1</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0.4</v>
      </c>
      <c r="KS267" s="4">
        <f>SUMIFS('Aceite Virgen Extra'!KS$6:KS$257,'Aceite Virgen Extra'!$A$6:$A$257,"&gt;="&amp;$A267,'Aceite Virgen Extra'!$B$6:$B$257,"&lt;="&amp;$B267)</f>
        <v>0.37</v>
      </c>
      <c r="KT267" s="4">
        <f>SUMIFS('Aceite Virgen Extra'!KT$6:KT$257,'Aceite Virgen Extra'!$A$6:$A$257,"&gt;="&amp;$A267,'Aceite Virgen Extra'!$B$6:$B$257,"&lt;="&amp;$B267)</f>
        <v>0.37</v>
      </c>
      <c r="KU267" s="4">
        <f>SUMIFS('Aceite Virgen Extra'!KU$6:KU$257,'Aceite Virgen Extra'!$A$6:$A$257,"&gt;="&amp;$A267,'Aceite Virgen Extra'!$B$6:$B$257,"&lt;="&amp;$B267)</f>
        <v>0.22999999999999998</v>
      </c>
      <c r="KV267" s="4">
        <f>SUMIFS('Aceite Virgen Extra'!KV$6:KV$257,'Aceite Virgen Extra'!$A$6:$A$257,"&gt;="&amp;$A267,'Aceite Virgen Extra'!$B$6:$B$257,"&lt;="&amp;$B267)</f>
        <v>1.03</v>
      </c>
      <c r="KZ267" s="4">
        <f>SUMIFS('Aceite Virgen Extra'!KZ$6:KZ$257,'Aceite Virgen Extra'!$A$6:$A$257,"&gt;="&amp;$A267,'Aceite Virgen Extra'!$B$6:$B$257,"&lt;="&amp;$B267)</f>
        <v>1.04</v>
      </c>
      <c r="LA267" s="4">
        <f>SUMIFS('Aceite Virgen Extra'!LA$6:LA$257,'Aceite Virgen Extra'!$A$6:$A$257,"&gt;="&amp;$A267,'Aceite Virgen Extra'!$B$6:$B$257,"&lt;="&amp;$B267)</f>
        <v>0.41</v>
      </c>
      <c r="LB267" s="4">
        <f>SUMIFS('Aceite Virgen Extra'!LB$6:LB$257,'Aceite Virgen Extra'!$A$6:$A$257,"&gt;="&amp;$A267,'Aceite Virgen Extra'!$B$6:$B$257,"&lt;="&amp;$B267)</f>
        <v>0</v>
      </c>
      <c r="LC267" s="4">
        <f>SUMIFS('Aceite Virgen Extra'!LC$6:LC$257,'Aceite Virgen Extra'!$A$6:$A$257,"&gt;="&amp;$A267,'Aceite Virgen Extra'!$B$6:$B$257,"&lt;="&amp;$B267)</f>
        <v>6.67</v>
      </c>
      <c r="LG267" s="4">
        <f>SUMIFS('Aceite Virgen Extra'!LG$6:LG$257,'Aceite Virgen Extra'!$A$6:$A$257,"&gt;="&amp;$A267,'Aceite Virgen Extra'!$B$6:$B$257,"&lt;="&amp;$B267)</f>
        <v>0.19</v>
      </c>
      <c r="LH267" s="4">
        <f>SUMIFS('Aceite Virgen Extra'!LH$6:LH$257,'Aceite Virgen Extra'!$A$6:$A$257,"&gt;="&amp;$A267,'Aceite Virgen Extra'!$B$6:$B$257,"&lt;="&amp;$B267)</f>
        <v>0.21</v>
      </c>
      <c r="LI267" s="4">
        <f>SUMIFS('Aceite Virgen Extra'!LI$6:LI$257,'Aceite Virgen Extra'!$A$6:$A$257,"&gt;="&amp;$A267,'Aceite Virgen Extra'!$B$6:$B$257,"&lt;="&amp;$B267)</f>
        <v>0</v>
      </c>
      <c r="LJ267" s="4">
        <f>SUMIFS('Aceite Virgen Extra'!LJ$6:LJ$257,'Aceite Virgen Extra'!$A$6:$A$257,"&gt;="&amp;$A267,'Aceite Virgen Extra'!$B$6:$B$257,"&lt;="&amp;$B267)</f>
        <v>0.99</v>
      </c>
      <c r="LN267" s="4">
        <f>SUMIFS('Aceite Virgen Extra'!LN$6:LN$257,'Aceite Virgen Extra'!$A$6:$A$257,"&gt;="&amp;$A267,'Aceite Virgen Extra'!$B$6:$B$257,"&lt;="&amp;$B267)</f>
        <v>0.19</v>
      </c>
      <c r="LO267" s="4">
        <f>SUMIFS('Aceite Virgen Extra'!LO$6:LO$257,'Aceite Virgen Extra'!$A$6:$A$257,"&gt;="&amp;$A267,'Aceite Virgen Extra'!$B$6:$B$257,"&lt;="&amp;$B267)</f>
        <v>0.54</v>
      </c>
      <c r="LP267" s="4">
        <f>SUMIFS('Aceite Virgen Extra'!LP$6:LP$257,'Aceite Virgen Extra'!$A$6:$A$257,"&gt;="&amp;$A267,'Aceite Virgen Extra'!$B$6:$B$257,"&lt;="&amp;$B267)</f>
        <v>0</v>
      </c>
      <c r="LQ267" s="4">
        <f>SUMIFS('Aceite Virgen Extra'!LQ$6:LQ$257,'Aceite Virgen Extra'!$A$6:$A$257,"&gt;="&amp;$A267,'Aceite Virgen Extra'!$B$6:$B$257,"&lt;="&amp;$B267)</f>
        <v>0.44</v>
      </c>
      <c r="LU267" s="4">
        <f>SUMIFS('Aceite Virgen Extra'!LU$6:LU$257,'Aceite Virgen Extra'!$A$6:$A$257,"&gt;="&amp;$A267,'Aceite Virgen Extra'!$B$6:$B$257,"&lt;="&amp;$B267)</f>
        <v>0.51</v>
      </c>
      <c r="LV267" s="4">
        <f>SUMIFS('Aceite Virgen Extra'!LV$6:LV$257,'Aceite Virgen Extra'!$A$6:$A$257,"&gt;="&amp;$A267,'Aceite Virgen Extra'!$B$6:$B$257,"&lt;="&amp;$B267)</f>
        <v>0.83</v>
      </c>
      <c r="LW267" s="4">
        <f>SUMIFS('Aceite Virgen Extra'!LW$6:LW$257,'Aceite Virgen Extra'!$A$6:$A$257,"&gt;="&amp;$A267,'Aceite Virgen Extra'!$B$6:$B$257,"&lt;="&amp;$B267)</f>
        <v>0</v>
      </c>
      <c r="LX267" s="4">
        <f>SUMIFS('Aceite Virgen Extra'!LX$6:LX$257,'Aceite Virgen Extra'!$A$6:$A$257,"&gt;="&amp;$A267,'Aceite Virgen Extra'!$B$6:$B$257,"&lt;="&amp;$B267)</f>
        <v>1.89</v>
      </c>
      <c r="MB267" s="4">
        <f>SUMIFS('Aceite Virgen Extra'!MB$6:MB$257,'Aceite Virgen Extra'!$A$6:$A$257,"&gt;="&amp;$A267,'Aceite Virgen Extra'!$B$6:$B$257,"&lt;="&amp;$B267)</f>
        <v>0.6100000000000001</v>
      </c>
      <c r="MC267" s="4">
        <f>SUMIFS('Aceite Virgen Extra'!MC$6:MC$257,'Aceite Virgen Extra'!$A$6:$A$257,"&gt;="&amp;$A267,'Aceite Virgen Extra'!$B$6:$B$257,"&lt;="&amp;$B267)</f>
        <v>0.57999999999999996</v>
      </c>
      <c r="MD267" s="4">
        <f>SUMIFS('Aceite Virgen Extra'!MD$6:MD$257,'Aceite Virgen Extra'!$A$6:$A$257,"&gt;="&amp;$A267,'Aceite Virgen Extra'!$B$6:$B$257,"&lt;="&amp;$B267)</f>
        <v>0.36</v>
      </c>
      <c r="ME267" s="4">
        <f>SUMIFS('Aceite Virgen Extra'!ME$6:ME$257,'Aceite Virgen Extra'!$A$6:$A$257,"&gt;="&amp;$A267,'Aceite Virgen Extra'!$B$6:$B$257,"&lt;="&amp;$B267)</f>
        <v>1.98</v>
      </c>
      <c r="MI267" s="4">
        <f>SUMIFS('Aceite Virgen Extra'!MI$6:MI$257,'Aceite Virgen Extra'!$A$6:$A$257,"&gt;="&amp;$A267,'Aceite Virgen Extra'!$B$6:$B$257,"&lt;="&amp;$B267)</f>
        <v>1.1100000000000001</v>
      </c>
      <c r="MJ267" s="4">
        <f>SUMIFS('Aceite Virgen Extra'!MJ$6:MJ$257,'Aceite Virgen Extra'!$A$6:$A$257,"&gt;="&amp;$A267,'Aceite Virgen Extra'!$B$6:$B$257,"&lt;="&amp;$B267)</f>
        <v>1.31</v>
      </c>
      <c r="MK267" s="4">
        <f>SUMIFS('Aceite Virgen Extra'!MK$6:MK$257,'Aceite Virgen Extra'!$A$6:$A$257,"&gt;="&amp;$A267,'Aceite Virgen Extra'!$B$6:$B$257,"&lt;="&amp;$B267)</f>
        <v>0.31000000000000005</v>
      </c>
      <c r="ML267" s="4">
        <f>SUMIFS('Aceite Virgen Extra'!ML$6:ML$257,'Aceite Virgen Extra'!$A$6:$A$257,"&gt;="&amp;$A267,'Aceite Virgen Extra'!$B$6:$B$257,"&lt;="&amp;$B267)</f>
        <v>3.9</v>
      </c>
      <c r="MP267" s="4">
        <f>SUMIFS('Aceite Virgen Extra'!MP$6:MP$257,'Aceite Virgen Extra'!$A$6:$A$257,"&gt;="&amp;$A267,'Aceite Virgen Extra'!$B$6:$B$257,"&lt;="&amp;$B267)</f>
        <v>0.31</v>
      </c>
      <c r="MQ267" s="4">
        <f>SUMIFS('Aceite Virgen Extra'!MQ$6:MQ$257,'Aceite Virgen Extra'!$A$6:$A$257,"&gt;="&amp;$A267,'Aceite Virgen Extra'!$B$6:$B$257,"&lt;="&amp;$B267)</f>
        <v>0.22</v>
      </c>
      <c r="MR267" s="4">
        <f>SUMIFS('Aceite Virgen Extra'!MR$6:MR$257,'Aceite Virgen Extra'!$A$6:$A$257,"&gt;="&amp;$A267,'Aceite Virgen Extra'!$B$6:$B$257,"&lt;="&amp;$B267)</f>
        <v>0.34</v>
      </c>
      <c r="MS267" s="4">
        <f>SUMIFS('Aceite Virgen Extra'!MS$6:MS$257,'Aceite Virgen Extra'!$A$6:$A$257,"&gt;="&amp;$A267,'Aceite Virgen Extra'!$B$6:$B$257,"&lt;="&amp;$B267)</f>
        <v>0</v>
      </c>
      <c r="MW267" s="4">
        <f>SUMIFS('Aceite Virgen Extra'!MW$6:MW$257,'Aceite Virgen Extra'!$A$6:$A$257,"&gt;="&amp;$A267,'Aceite Virgen Extra'!$B$6:$B$257,"&lt;="&amp;$B267)</f>
        <v>0.04</v>
      </c>
      <c r="MX267" s="4">
        <f>SUMIFS('Aceite Virgen Extra'!MX$6:MX$257,'Aceite Virgen Extra'!$A$6:$A$257,"&gt;="&amp;$A267,'Aceite Virgen Extra'!$B$6:$B$257,"&lt;="&amp;$B267)</f>
        <v>0.14000000000000001</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0.27</v>
      </c>
      <c r="NE267" s="4">
        <f>SUMIFS('Aceite Virgen Extra'!NE$6:NE$257,'Aceite Virgen Extra'!$A$6:$A$257,"&gt;="&amp;$A267,'Aceite Virgen Extra'!$B$6:$B$257,"&lt;="&amp;$B267)</f>
        <v>0.97</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0.42</v>
      </c>
      <c r="NL267" s="4">
        <f>SUMIFS('Aceite Virgen Extra'!NL$6:NL$257,'Aceite Virgen Extra'!$A$6:$A$257,"&gt;="&amp;$A267,'Aceite Virgen Extra'!$B$6:$B$257,"&lt;="&amp;$B267)</f>
        <v>0.73</v>
      </c>
      <c r="NM267" s="4">
        <f>SUMIFS('Aceite Virgen Extra'!NM$6:NM$257,'Aceite Virgen Extra'!$A$6:$A$257,"&gt;="&amp;$A267,'Aceite Virgen Extra'!$B$6:$B$257,"&lt;="&amp;$B267)</f>
        <v>0.33</v>
      </c>
      <c r="NN267" s="4">
        <f>SUMIFS('Aceite Virgen Extra'!NN$6:NN$257,'Aceite Virgen Extra'!$A$6:$A$257,"&gt;="&amp;$A267,'Aceite Virgen Extra'!$B$6:$B$257,"&lt;="&amp;$B267)</f>
        <v>0.51</v>
      </c>
      <c r="NR267" s="4">
        <f>SUMIFS('Aceite Virgen Extra'!NR$6:NR$257,'Aceite Virgen Extra'!$A$6:$A$257,"&gt;="&amp;$A267,'Aceite Virgen Extra'!$B$6:$B$257,"&lt;="&amp;$B267)</f>
        <v>2.23</v>
      </c>
      <c r="NS267" s="4">
        <f>SUMIFS('Aceite Virgen Extra'!NS$6:NS$257,'Aceite Virgen Extra'!$A$6:$A$257,"&gt;="&amp;$A267,'Aceite Virgen Extra'!$B$6:$B$257,"&lt;="&amp;$B267)</f>
        <v>0.39</v>
      </c>
      <c r="NT267" s="4">
        <f>SUMIFS('Aceite Virgen Extra'!NT$6:NT$257,'Aceite Virgen Extra'!$A$6:$A$257,"&gt;="&amp;$A267,'Aceite Virgen Extra'!$B$6:$B$257,"&lt;="&amp;$B267)</f>
        <v>0.8</v>
      </c>
      <c r="NU267" s="4">
        <f>SUMIFS('Aceite Virgen Extra'!NU$6:NU$257,'Aceite Virgen Extra'!$A$6:$A$257,"&gt;="&amp;$A267,'Aceite Virgen Extra'!$B$6:$B$257,"&lt;="&amp;$B267)</f>
        <v>1.1599999999999999</v>
      </c>
      <c r="NY267" s="4">
        <f>SUMIFS('Aceite Virgen Extra'!NY$6:NY$257,'Aceite Virgen Extra'!$A$6:$A$257,"&gt;="&amp;$A267,'Aceite Virgen Extra'!$B$6:$B$257,"&lt;="&amp;$B267)</f>
        <v>0.52</v>
      </c>
      <c r="NZ267" s="4">
        <f>SUMIFS('Aceite Virgen Extra'!NZ$6:NZ$257,'Aceite Virgen Extra'!$A$6:$A$257,"&gt;="&amp;$A267,'Aceite Virgen Extra'!$B$6:$B$257,"&lt;="&amp;$B267)</f>
        <v>0.22</v>
      </c>
      <c r="OA267" s="4">
        <f>SUMIFS('Aceite Virgen Extra'!OA$6:OA$257,'Aceite Virgen Extra'!$A$6:$A$257,"&gt;="&amp;$A267,'Aceite Virgen Extra'!$B$6:$B$257,"&lt;="&amp;$B267)</f>
        <v>0.2</v>
      </c>
      <c r="OB267" s="4">
        <f>SUMIFS('Aceite Virgen Extra'!OB$6:OB$257,'Aceite Virgen Extra'!$A$6:$A$257,"&gt;="&amp;$A267,'Aceite Virgen Extra'!$B$6:$B$257,"&lt;="&amp;$B267)</f>
        <v>3.54</v>
      </c>
      <c r="OF267" s="4">
        <f>SUMIFS('Aceite Virgen Extra'!OF$6:OF$257,'Aceite Virgen Extra'!$A$6:$A$257,"&gt;="&amp;$A267,'Aceite Virgen Extra'!$B$6:$B$257,"&lt;="&amp;$B267)</f>
        <v>1.1299999999999999</v>
      </c>
      <c r="OG267" s="4">
        <f>SUMIFS('Aceite Virgen Extra'!OG$6:OG$257,'Aceite Virgen Extra'!$A$6:$A$257,"&gt;="&amp;$A267,'Aceite Virgen Extra'!$B$6:$B$257,"&lt;="&amp;$B267)</f>
        <v>0.95</v>
      </c>
      <c r="OH267" s="4">
        <f>SUMIFS('Aceite Virgen Extra'!OH$6:OH$257,'Aceite Virgen Extra'!$A$6:$A$257,"&gt;="&amp;$A267,'Aceite Virgen Extra'!$B$6:$B$257,"&lt;="&amp;$B267)</f>
        <v>0.72</v>
      </c>
      <c r="OI267" s="4">
        <f>SUMIFS('Aceite Virgen Extra'!OI$6:OI$257,'Aceite Virgen Extra'!$A$6:$A$257,"&gt;="&amp;$A267,'Aceite Virgen Extra'!$B$6:$B$257,"&lt;="&amp;$B267)</f>
        <v>2.72</v>
      </c>
      <c r="OM267" s="4">
        <f>SUMIFS('Aceite Virgen Extra'!OM$6:OM$257,'Aceite Virgen Extra'!$A$6:$A$257,"&gt;="&amp;$A267,'Aceite Virgen Extra'!$B$6:$B$257,"&lt;="&amp;$B267)</f>
        <v>0.38</v>
      </c>
      <c r="ON267" s="4">
        <f>SUMIFS('Aceite Virgen Extra'!ON$6:ON$257,'Aceite Virgen Extra'!$A$6:$A$257,"&gt;="&amp;$A267,'Aceite Virgen Extra'!$B$6:$B$257,"&lt;="&amp;$B267)</f>
        <v>0.14000000000000001</v>
      </c>
      <c r="OO267" s="4">
        <f>SUMIFS('Aceite Virgen Extra'!OO$6:OO$257,'Aceite Virgen Extra'!$A$6:$A$257,"&gt;="&amp;$A267,'Aceite Virgen Extra'!$B$6:$B$257,"&lt;="&amp;$B267)</f>
        <v>7.0000000000000007E-2</v>
      </c>
      <c r="OP267" s="4">
        <f>SUMIFS('Aceite Virgen Extra'!OP$6:OP$257,'Aceite Virgen Extra'!$A$6:$A$257,"&gt;="&amp;$A267,'Aceite Virgen Extra'!$B$6:$B$257,"&lt;="&amp;$B267)</f>
        <v>0.5</v>
      </c>
      <c r="OT267" s="4">
        <f>SUMIFS('Aceite Virgen Extra'!OT$6:OT$257,'Aceite Virgen Extra'!$A$6:$A$257,"&gt;="&amp;$A267,'Aceite Virgen Extra'!$B$6:$B$257,"&lt;="&amp;$B267)</f>
        <v>0.86999999999999988</v>
      </c>
      <c r="OU267" s="4">
        <f>SUMIFS('Aceite Virgen Extra'!OU$6:OU$257,'Aceite Virgen Extra'!$A$6:$A$257,"&gt;="&amp;$A267,'Aceite Virgen Extra'!$B$6:$B$257,"&lt;="&amp;$B267)</f>
        <v>1.5799999999999998</v>
      </c>
      <c r="OV267" s="4">
        <f>SUMIFS('Aceite Virgen Extra'!OV$6:OV$257,'Aceite Virgen Extra'!$A$6:$A$257,"&gt;="&amp;$A267,'Aceite Virgen Extra'!$B$6:$B$257,"&lt;="&amp;$B267)</f>
        <v>0.60000000000000009</v>
      </c>
      <c r="OW267" s="4">
        <f>SUMIFS('Aceite Virgen Extra'!OW$6:OW$257,'Aceite Virgen Extra'!$A$6:$A$257,"&gt;="&amp;$A267,'Aceite Virgen Extra'!$B$6:$B$257,"&lt;="&amp;$B267)</f>
        <v>0.56999999999999995</v>
      </c>
      <c r="PA267" s="4">
        <f>SUMIFS('Aceite Virgen Extra'!PA$6:PA$257,'Aceite Virgen Extra'!$A$6:$A$257,"&gt;="&amp;$A267,'Aceite Virgen Extra'!$B$6:$B$257,"&lt;="&amp;$B267)</f>
        <v>6.76</v>
      </c>
      <c r="PB267" s="4">
        <f>SUMIFS('Aceite Virgen Extra'!PB$6:PB$257,'Aceite Virgen Extra'!$A$6:$A$257,"&gt;="&amp;$A267,'Aceite Virgen Extra'!$B$6:$B$257,"&lt;="&amp;$B267)</f>
        <v>20.34</v>
      </c>
      <c r="PC267" s="4">
        <f>SUMIFS('Aceite Virgen Extra'!PC$6:PC$257,'Aceite Virgen Extra'!$A$6:$A$257,"&gt;="&amp;$A267,'Aceite Virgen Extra'!$B$6:$B$257,"&lt;="&amp;$B267)</f>
        <v>2.25</v>
      </c>
      <c r="PD267" s="4">
        <f>SUMIFS('Aceite Virgen Extra'!PD$6:PD$257,'Aceite Virgen Extra'!$A$6:$A$257,"&gt;="&amp;$A267,'Aceite Virgen Extra'!$B$6:$B$257,"&lt;="&amp;$B267)</f>
        <v>0</v>
      </c>
      <c r="PH267" s="4">
        <f>SUMIFS('Aceite Virgen Extra'!PH$6:PH$257,'Aceite Virgen Extra'!$A$6:$A$257,"&gt;="&amp;$A267,'Aceite Virgen Extra'!$B$6:$B$257,"&lt;="&amp;$B267)</f>
        <v>7.0200000000000005</v>
      </c>
      <c r="PI267" s="4">
        <f>SUMIFS('Aceite Virgen Extra'!PI$6:PI$257,'Aceite Virgen Extra'!$A$6:$A$257,"&gt;="&amp;$A267,'Aceite Virgen Extra'!$B$6:$B$257,"&lt;="&amp;$B267)</f>
        <v>17.96</v>
      </c>
      <c r="PJ267" s="4">
        <f>SUMIFS('Aceite Virgen Extra'!PJ$6:PJ$257,'Aceite Virgen Extra'!$A$6:$A$257,"&gt;="&amp;$A267,'Aceite Virgen Extra'!$B$6:$B$257,"&lt;="&amp;$B267)</f>
        <v>2.2999999999999998</v>
      </c>
      <c r="PK267" s="4">
        <f>SUMIFS('Aceite Virgen Extra'!PK$6:PK$257,'Aceite Virgen Extra'!$A$6:$A$257,"&gt;="&amp;$A267,'Aceite Virgen Extra'!$B$6:$B$257,"&lt;="&amp;$B267)</f>
        <v>2.6799999999999997</v>
      </c>
      <c r="PO267" s="4">
        <f>SUMIFS('Aceite Virgen Extra'!PO$6:PO$257,'Aceite Virgen Extra'!$A$6:$A$257,"&gt;="&amp;$A267,'Aceite Virgen Extra'!$B$6:$B$257,"&lt;="&amp;$B267)</f>
        <v>4.53</v>
      </c>
      <c r="PP267" s="4">
        <f>SUMIFS('Aceite Virgen Extra'!PP$6:PP$257,'Aceite Virgen Extra'!$A$6:$A$257,"&gt;="&amp;$A267,'Aceite Virgen Extra'!$B$6:$B$257,"&lt;="&amp;$B267)</f>
        <v>11.16</v>
      </c>
      <c r="PQ267" s="4">
        <f>SUMIFS('Aceite Virgen Extra'!PQ$6:PQ$257,'Aceite Virgen Extra'!$A$6:$A$257,"&gt;="&amp;$A267,'Aceite Virgen Extra'!$B$6:$B$257,"&lt;="&amp;$B267)</f>
        <v>1.65</v>
      </c>
      <c r="PR267" s="4">
        <f>SUMIFS('Aceite Virgen Extra'!PR$6:PR$257,'Aceite Virgen Extra'!$A$6:$A$257,"&gt;="&amp;$A267,'Aceite Virgen Extra'!$B$6:$B$257,"&lt;="&amp;$B267)</f>
        <v>4.4800000000000004</v>
      </c>
      <c r="PV267" s="4">
        <f>SUMIFS('Aceite Virgen Extra'!PV$6:PV$257,'Aceite Virgen Extra'!$A$6:$A$257,"&gt;="&amp;$A267,'Aceite Virgen Extra'!$B$6:$B$257,"&lt;="&amp;$B267)</f>
        <v>4.2200000000000006</v>
      </c>
      <c r="PW267" s="4">
        <f>SUMIFS('Aceite Virgen Extra'!PW$6:PW$257,'Aceite Virgen Extra'!$A$6:$A$257,"&gt;="&amp;$A267,'Aceite Virgen Extra'!$B$6:$B$257,"&lt;="&amp;$B267)</f>
        <v>9.4499999999999993</v>
      </c>
      <c r="PX267" s="4">
        <f>SUMIFS('Aceite Virgen Extra'!PX$6:PX$257,'Aceite Virgen Extra'!$A$6:$A$257,"&gt;="&amp;$A267,'Aceite Virgen Extra'!$B$6:$B$257,"&lt;="&amp;$B267)</f>
        <v>1.4</v>
      </c>
      <c r="PY267" s="4">
        <f>SUMIFS('Aceite Virgen Extra'!PY$6:PY$257,'Aceite Virgen Extra'!$A$6:$A$257,"&gt;="&amp;$A267,'Aceite Virgen Extra'!$B$6:$B$257,"&lt;="&amp;$B267)</f>
        <v>4.67</v>
      </c>
      <c r="QC267" s="4">
        <f>SUMIFS('Aceite Virgen Extra'!QC$6:QC$257,'Aceite Virgen Extra'!$A$6:$A$257,"&gt;="&amp;$A267,'Aceite Virgen Extra'!$B$6:$B$257,"&lt;="&amp;$B267)</f>
        <v>4.5999999999999996</v>
      </c>
      <c r="QD267" s="4">
        <f>SUMIFS('Aceite Virgen Extra'!QD$6:QD$257,'Aceite Virgen Extra'!$A$6:$A$257,"&gt;="&amp;$A267,'Aceite Virgen Extra'!$B$6:$B$257,"&lt;="&amp;$B267)</f>
        <v>13.23</v>
      </c>
      <c r="QE267" s="4">
        <f>SUMIFS('Aceite Virgen Extra'!QE$6:QE$257,'Aceite Virgen Extra'!$A$6:$A$257,"&gt;="&amp;$A267,'Aceite Virgen Extra'!$B$6:$B$257,"&lt;="&amp;$B267)</f>
        <v>1.46</v>
      </c>
      <c r="QF267" s="4">
        <f>SUMIFS('Aceite Virgen Extra'!QF$6:QF$257,'Aceite Virgen Extra'!$A$6:$A$257,"&gt;="&amp;$A267,'Aceite Virgen Extra'!$B$6:$B$257,"&lt;="&amp;$B267)</f>
        <v>1.8</v>
      </c>
      <c r="QJ267" s="4">
        <f>SUMIFS('Aceite Virgen Extra'!QJ$6:QJ$257,'Aceite Virgen Extra'!$A$6:$A$257,"&gt;="&amp;$A267,'Aceite Virgen Extra'!$B$6:$B$257,"&lt;="&amp;$B267)</f>
        <v>7.68</v>
      </c>
      <c r="QK267" s="4">
        <f>SUMIFS('Aceite Virgen Extra'!QK$6:QK$257,'Aceite Virgen Extra'!$A$6:$A$257,"&gt;="&amp;$A267,'Aceite Virgen Extra'!$B$6:$B$257,"&lt;="&amp;$B267)</f>
        <v>24.18</v>
      </c>
      <c r="QL267" s="4">
        <f>SUMIFS('Aceite Virgen Extra'!QL$6:QL$257,'Aceite Virgen Extra'!$A$6:$A$257,"&gt;="&amp;$A267,'Aceite Virgen Extra'!$B$6:$B$257,"&lt;="&amp;$B267)</f>
        <v>2.4699999999999998</v>
      </c>
      <c r="QM267" s="4">
        <f>SUMIFS('Aceite Virgen Extra'!QM$6:QM$257,'Aceite Virgen Extra'!$A$6:$A$257,"&gt;="&amp;$A267,'Aceite Virgen Extra'!$B$6:$B$257,"&lt;="&amp;$B267)</f>
        <v>1.79</v>
      </c>
      <c r="QQ267" s="4">
        <f>SUMIFS('Aceite Virgen Extra'!QQ$6:QQ$257,'Aceite Virgen Extra'!$A$6:$A$257,"&gt;="&amp;$A267,'Aceite Virgen Extra'!$B$6:$B$257,"&lt;="&amp;$B267)</f>
        <v>13.51</v>
      </c>
      <c r="QR267" s="4">
        <f>SUMIFS('Aceite Virgen Extra'!QR$6:QR$257,'Aceite Virgen Extra'!$A$6:$A$257,"&gt;="&amp;$A267,'Aceite Virgen Extra'!$B$6:$B$257,"&lt;="&amp;$B267)</f>
        <v>27</v>
      </c>
      <c r="QS267" s="4">
        <f>SUMIFS('Aceite Virgen Extra'!QS$6:QS$257,'Aceite Virgen Extra'!$A$6:$A$257,"&gt;="&amp;$A267,'Aceite Virgen Extra'!$B$6:$B$257,"&lt;="&amp;$B267)</f>
        <v>9.08</v>
      </c>
      <c r="QT267" s="4">
        <f>SUMIFS('Aceite Virgen Extra'!QT$6:QT$257,'Aceite Virgen Extra'!$A$6:$A$257,"&gt;="&amp;$A267,'Aceite Virgen Extra'!$B$6:$B$257,"&lt;="&amp;$B267)</f>
        <v>5.33</v>
      </c>
      <c r="QX267" s="4">
        <f>SUMIFS('Aceite Virgen Extra'!QX$6:QX$257,'Aceite Virgen Extra'!$A$6:$A$257,"&gt;="&amp;$A267,'Aceite Virgen Extra'!$B$6:$B$257,"&lt;="&amp;$B267)</f>
        <v>3.7</v>
      </c>
      <c r="QY267" s="4">
        <f>SUMIFS('Aceite Virgen Extra'!QY$6:QY$257,'Aceite Virgen Extra'!$A$6:$A$257,"&gt;="&amp;$A267,'Aceite Virgen Extra'!$B$6:$B$257,"&lt;="&amp;$B267)</f>
        <v>8.0500000000000007</v>
      </c>
      <c r="QZ267" s="4">
        <f>SUMIFS('Aceite Virgen Extra'!QZ$6:QZ$257,'Aceite Virgen Extra'!$A$6:$A$257,"&gt;="&amp;$A267,'Aceite Virgen Extra'!$B$6:$B$257,"&lt;="&amp;$B267)</f>
        <v>1.6</v>
      </c>
      <c r="RA267" s="4">
        <f>SUMIFS('Aceite Virgen Extra'!RA$6:RA$257,'Aceite Virgen Extra'!$A$6:$A$257,"&gt;="&amp;$A267,'Aceite Virgen Extra'!$B$6:$B$257,"&lt;="&amp;$B267)</f>
        <v>8.17</v>
      </c>
      <c r="RE267" s="4">
        <f>SUMIFS('Aceite Virgen Extra'!RE$6:RE$257,'Aceite Virgen Extra'!$A$6:$A$257,"&gt;="&amp;$A267,'Aceite Virgen Extra'!$B$6:$B$257,"&lt;="&amp;$B267)</f>
        <v>3.5600000000000005</v>
      </c>
      <c r="RF267" s="4">
        <f>SUMIFS('Aceite Virgen Extra'!RF$6:RF$257,'Aceite Virgen Extra'!$A$6:$A$257,"&gt;="&amp;$A267,'Aceite Virgen Extra'!$B$6:$B$257,"&lt;="&amp;$B267)</f>
        <v>1.43</v>
      </c>
      <c r="RG267" s="4">
        <f>SUMIFS('Aceite Virgen Extra'!RG$6:RG$257,'Aceite Virgen Extra'!$A$6:$A$257,"&gt;="&amp;$A267,'Aceite Virgen Extra'!$B$6:$B$257,"&lt;="&amp;$B267)</f>
        <v>4.8499999999999996</v>
      </c>
      <c r="RH267" s="4">
        <f>SUMIFS('Aceite Virgen Extra'!RH$6:RH$257,'Aceite Virgen Extra'!$A$6:$A$257,"&gt;="&amp;$A267,'Aceite Virgen Extra'!$B$6:$B$257,"&lt;="&amp;$B267)</f>
        <v>2.8</v>
      </c>
      <c r="RL267" s="4">
        <f>SUMIFS('Aceite Virgen Extra'!RL$6:RL$257,'Aceite Virgen Extra'!$A$6:$A$257,"&gt;="&amp;$A267,'Aceite Virgen Extra'!$B$6:$B$257,"&lt;="&amp;$B267)</f>
        <v>2.67</v>
      </c>
      <c r="RM267" s="4">
        <f>SUMIFS('Aceite Virgen Extra'!RM$6:RM$257,'Aceite Virgen Extra'!$A$6:$A$257,"&gt;="&amp;$A267,'Aceite Virgen Extra'!$B$6:$B$257,"&lt;="&amp;$B267)</f>
        <v>2.0699999999999998</v>
      </c>
      <c r="RN267" s="4">
        <f>SUMIFS('Aceite Virgen Extra'!RN$6:RN$257,'Aceite Virgen Extra'!$A$6:$A$257,"&gt;="&amp;$A267,'Aceite Virgen Extra'!$B$6:$B$257,"&lt;="&amp;$B267)</f>
        <v>3.4099999999999997</v>
      </c>
      <c r="RO267" s="4">
        <f>SUMIFS('Aceite Virgen Extra'!RO$6:RO$257,'Aceite Virgen Extra'!$A$6:$A$257,"&gt;="&amp;$A267,'Aceite Virgen Extra'!$B$6:$B$257,"&lt;="&amp;$B267)</f>
        <v>1.1399999999999999</v>
      </c>
      <c r="RS267" s="69">
        <f>SUMIFS('Aceite Virgen Extra'!RS$6:RS$257,'Aceite Virgen Extra'!$A$6:$A$257,"&gt;="&amp;$A267,'Aceite Virgen Extra'!$B$6:$B$257,"&lt;="&amp;$B267)</f>
        <v>2.5300000000000002</v>
      </c>
      <c r="RT267" s="4">
        <f>SUMIFS('Aceite Virgen Extra'!RT$6:RT$257,'Aceite Virgen Extra'!$A$6:$A$257,"&gt;="&amp;$A267,'Aceite Virgen Extra'!$B$6:$B$257,"&lt;="&amp;$B267)</f>
        <v>1.65</v>
      </c>
      <c r="RU267" s="4">
        <f>SUMIFS('Aceite Virgen Extra'!RU$6:RU$257,'Aceite Virgen Extra'!$A$6:$A$257,"&gt;="&amp;$A267,'Aceite Virgen Extra'!$B$6:$B$257,"&lt;="&amp;$B267)</f>
        <v>3.74</v>
      </c>
      <c r="RV267" s="4">
        <f>SUMIFS('Aceite Virgen Extra'!RV$6:RV$257,'Aceite Virgen Extra'!$A$6:$A$257,"&gt;="&amp;$A267,'Aceite Virgen Extra'!$B$6:$B$257,"&lt;="&amp;$B267)</f>
        <v>0</v>
      </c>
      <c r="RZ267" s="69">
        <f>SUMIFS('Aceite Virgen Extra'!RZ$6:RZ$257,'Aceite Virgen Extra'!$A$6:$A$257,"&gt;="&amp;$A267,'Aceite Virgen Extra'!$B$6:$B$257,"&lt;="&amp;$B267)</f>
        <v>4.59</v>
      </c>
      <c r="SA267" s="4">
        <f>SUMIFS('Aceite Virgen Extra'!SA$6:SA$257,'Aceite Virgen Extra'!$A$6:$A$257,"&gt;="&amp;$A267,'Aceite Virgen Extra'!$B$6:$B$257,"&lt;="&amp;$B267)</f>
        <v>4.08</v>
      </c>
      <c r="SB267" s="4">
        <f>SUMIFS('Aceite Virgen Extra'!SB$6:SB$257,'Aceite Virgen Extra'!$A$6:$A$257,"&gt;="&amp;$A267,'Aceite Virgen Extra'!$B$6:$B$257,"&lt;="&amp;$B267)</f>
        <v>5.9399999999999995</v>
      </c>
      <c r="SC267" s="4">
        <f>SUMIFS('Aceite Virgen Extra'!SC$6:SC$257,'Aceite Virgen Extra'!$A$6:$A$257,"&gt;="&amp;$A267,'Aceite Virgen Extra'!$B$6:$B$257,"&lt;="&amp;$B267)</f>
        <v>0.66</v>
      </c>
      <c r="SG267" s="69">
        <f>SUMIFS('Aceite Virgen Extra'!SG$6:SG$257,'Aceite Virgen Extra'!$A$6:$A$257,"&gt;="&amp;$A267,'Aceite Virgen Extra'!$B$6:$B$257,"&lt;="&amp;$B267)</f>
        <v>3.85</v>
      </c>
      <c r="SH267" s="4">
        <f>SUMIFS('Aceite Virgen Extra'!SH$6:SH$257,'Aceite Virgen Extra'!$A$6:$A$257,"&gt;="&amp;$A267,'Aceite Virgen Extra'!$B$6:$B$257,"&lt;="&amp;$B267)</f>
        <v>3.5900000000000003</v>
      </c>
      <c r="SI267" s="4">
        <f>SUMIFS('Aceite Virgen Extra'!SI$6:SI$257,'Aceite Virgen Extra'!$A$6:$A$257,"&gt;="&amp;$A267,'Aceite Virgen Extra'!$B$6:$B$257,"&lt;="&amp;$B267)</f>
        <v>3.94</v>
      </c>
      <c r="SJ267" s="4">
        <f>SUMIFS('Aceite Virgen Extra'!SJ$6:SJ$257,'Aceite Virgen Extra'!$A$6:$A$257,"&gt;="&amp;$A267,'Aceite Virgen Extra'!$B$6:$B$257,"&lt;="&amp;$B267)</f>
        <v>4.21</v>
      </c>
      <c r="SN267" s="69">
        <f>SUMIFS('Aceite Virgen Extra'!SN$6:SN$257,'Aceite Virgen Extra'!$A$6:$A$257,"&gt;="&amp;$A267,'Aceite Virgen Extra'!$B$6:$B$257,"&lt;="&amp;$B267)</f>
        <v>3.26</v>
      </c>
      <c r="SO267" s="4">
        <f>SUMIFS('Aceite Virgen Extra'!SO$6:SO$257,'Aceite Virgen Extra'!$A$6:$A$257,"&gt;="&amp;$A267,'Aceite Virgen Extra'!$B$6:$B$257,"&lt;="&amp;$B267)</f>
        <v>4.49</v>
      </c>
      <c r="SP267" s="4">
        <f>SUMIFS('Aceite Virgen Extra'!SP$6:SP$257,'Aceite Virgen Extra'!$A$6:$A$257,"&gt;="&amp;$A267,'Aceite Virgen Extra'!$B$6:$B$257,"&lt;="&amp;$B267)</f>
        <v>2.56</v>
      </c>
      <c r="SQ267" s="4">
        <f>SUMIFS('Aceite Virgen Extra'!SQ$6:SQ$257,'Aceite Virgen Extra'!$A$6:$A$257,"&gt;="&amp;$A267,'Aceite Virgen Extra'!$B$6:$B$257,"&lt;="&amp;$B267)</f>
        <v>0</v>
      </c>
      <c r="SU267" s="69">
        <f>SUMIFS('Aceite Virgen Extra'!SU$6:SU$257,'Aceite Virgen Extra'!$A$6:$A$257,"&gt;="&amp;$A267,'Aceite Virgen Extra'!$B$6:$B$257,"&lt;="&amp;$B267)</f>
        <v>20.590000000000003</v>
      </c>
      <c r="SV267" s="4">
        <f>SUMIFS('Aceite Virgen Extra'!SV$6:SV$257,'Aceite Virgen Extra'!$A$6:$A$257,"&gt;="&amp;$A267,'Aceite Virgen Extra'!$B$6:$B$257,"&lt;="&amp;$B267)</f>
        <v>10.030000000000001</v>
      </c>
      <c r="SW267" s="4">
        <f>SUMIFS('Aceite Virgen Extra'!SW$6:SW$257,'Aceite Virgen Extra'!$A$6:$A$257,"&gt;="&amp;$A267,'Aceite Virgen Extra'!$B$6:$B$257,"&lt;="&amp;$B267)</f>
        <v>25.02</v>
      </c>
      <c r="SX267" s="4">
        <f>SUMIFS('Aceite Virgen Extra'!SX$6:SX$257,'Aceite Virgen Extra'!$A$6:$A$257,"&gt;="&amp;$A267,'Aceite Virgen Extra'!$B$6:$B$257,"&lt;="&amp;$B267)</f>
        <v>28.860000000000003</v>
      </c>
      <c r="TB267" s="69">
        <f>SUMIFS('Aceite Virgen Extra'!TB$6:TB$257,'Aceite Virgen Extra'!$A$6:$A$257,"&gt;="&amp;$A267,'Aceite Virgen Extra'!$B$6:$B$257,"&lt;="&amp;$B267)</f>
        <v>11.379999999999999</v>
      </c>
      <c r="TC267" s="4">
        <f>SUMIFS('Aceite Virgen Extra'!TC$6:TC$257,'Aceite Virgen Extra'!$A$6:$A$257,"&gt;="&amp;$A267,'Aceite Virgen Extra'!$B$6:$B$257,"&lt;="&amp;$B267)</f>
        <v>5.0600000000000005</v>
      </c>
      <c r="TD267" s="4">
        <f>SUMIFS('Aceite Virgen Extra'!TD$6:TD$257,'Aceite Virgen Extra'!$A$6:$A$257,"&gt;="&amp;$A267,'Aceite Virgen Extra'!$B$6:$B$257,"&lt;="&amp;$B267)</f>
        <v>13.27</v>
      </c>
      <c r="TE267" s="4">
        <f>SUMIFS('Aceite Virgen Extra'!TE$6:TE$257,'Aceite Virgen Extra'!$A$6:$A$257,"&gt;="&amp;$A267,'Aceite Virgen Extra'!$B$6:$B$257,"&lt;="&amp;$B267)</f>
        <v>21.830000000000002</v>
      </c>
      <c r="TI267" s="69">
        <f>SUMIFS('Aceite Virgen Extra'!TI$6:TI$257,'Aceite Virgen Extra'!$A$6:$A$257,"&gt;="&amp;$A267,'Aceite Virgen Extra'!$B$6:$B$257,"&lt;="&amp;$B267)</f>
        <v>1.87</v>
      </c>
      <c r="TJ267" s="4">
        <f>SUMIFS('Aceite Virgen Extra'!TJ$6:TJ$257,'Aceite Virgen Extra'!$A$6:$A$257,"&gt;="&amp;$A267,'Aceite Virgen Extra'!$B$6:$B$257,"&lt;="&amp;$B267)</f>
        <v>1.38</v>
      </c>
      <c r="TK267" s="4">
        <f>SUMIFS('Aceite Virgen Extra'!TK$6:TK$257,'Aceite Virgen Extra'!$A$6:$A$257,"&gt;="&amp;$A267,'Aceite Virgen Extra'!$B$6:$B$257,"&lt;="&amp;$B267)</f>
        <v>1.4700000000000002</v>
      </c>
      <c r="TL267" s="4">
        <f>SUMIFS('Aceite Virgen Extra'!TL$6:TL$257,'Aceite Virgen Extra'!$A$6:$A$257,"&gt;="&amp;$A267,'Aceite Virgen Extra'!$B$6:$B$257,"&lt;="&amp;$B267)</f>
        <v>5.66</v>
      </c>
      <c r="TP267" s="69">
        <f>SUMIFS('Aceite Virgen Extra'!TP$6:TP$257,'Aceite Virgen Extra'!$A$6:$A$257,"&gt;="&amp;$A267,'Aceite Virgen Extra'!$B$6:$B$257,"&lt;="&amp;$B267)</f>
        <v>2.13</v>
      </c>
      <c r="TQ267" s="4">
        <f>SUMIFS('Aceite Virgen Extra'!TQ$6:TQ$257,'Aceite Virgen Extra'!$A$6:$A$257,"&gt;="&amp;$A267,'Aceite Virgen Extra'!$B$6:$B$257,"&lt;="&amp;$B267)</f>
        <v>1.22</v>
      </c>
      <c r="TR267" s="4">
        <f>SUMIFS('Aceite Virgen Extra'!TR$6:TR$257,'Aceite Virgen Extra'!$A$6:$A$257,"&gt;="&amp;$A267,'Aceite Virgen Extra'!$B$6:$B$257,"&lt;="&amp;$B267)</f>
        <v>1.19</v>
      </c>
      <c r="TS267" s="4">
        <f>SUMIFS('Aceite Virgen Extra'!TS$6:TS$257,'Aceite Virgen Extra'!$A$6:$A$257,"&gt;="&amp;$A267,'Aceite Virgen Extra'!$B$6:$B$257,"&lt;="&amp;$B267)</f>
        <v>7.6499999999999995</v>
      </c>
      <c r="TW267" s="69">
        <f>SUMIFS('Aceite Virgen Extra'!TW$6:TW$257,'Aceite Virgen Extra'!$A$6:$A$257,"&gt;="&amp;$A267,'Aceite Virgen Extra'!$B$6:$B$257,"&lt;="&amp;$B267)</f>
        <v>3.17</v>
      </c>
      <c r="TX267" s="4">
        <f>SUMIFS('Aceite Virgen Extra'!TX$6:TX$257,'Aceite Virgen Extra'!$A$6:$A$257,"&gt;="&amp;$A267,'Aceite Virgen Extra'!$B$6:$B$257,"&lt;="&amp;$B267)</f>
        <v>2.7</v>
      </c>
      <c r="TY267" s="4">
        <f>SUMIFS('Aceite Virgen Extra'!TY$6:TY$257,'Aceite Virgen Extra'!$A$6:$A$257,"&gt;="&amp;$A267,'Aceite Virgen Extra'!$B$6:$B$257,"&lt;="&amp;$B267)</f>
        <v>3.56</v>
      </c>
      <c r="TZ267" s="4">
        <f>SUMIFS('Aceite Virgen Extra'!TZ$6:TZ$257,'Aceite Virgen Extra'!$A$6:$A$257,"&gt;="&amp;$A267,'Aceite Virgen Extra'!$B$6:$B$257,"&lt;="&amp;$B267)</f>
        <v>1.47</v>
      </c>
      <c r="UD267" s="69">
        <f>SUMIFS('Aceite Virgen Extra'!UD$6:UD$257,'Aceite Virgen Extra'!$A$6:$A$257,"&gt;="&amp;$A267,'Aceite Virgen Extra'!$B$6:$B$257,"&lt;="&amp;$B267)</f>
        <v>1.1400000000000001</v>
      </c>
      <c r="UE267" s="4">
        <f>SUMIFS('Aceite Virgen Extra'!UE$6:UE$257,'Aceite Virgen Extra'!$A$6:$A$257,"&gt;="&amp;$A267,'Aceite Virgen Extra'!$B$6:$B$257,"&lt;="&amp;$B267)</f>
        <v>1.1399999999999999</v>
      </c>
      <c r="UF267" s="4">
        <f>SUMIFS('Aceite Virgen Extra'!UF$6:UF$257,'Aceite Virgen Extra'!$A$6:$A$257,"&gt;="&amp;$A267,'Aceite Virgen Extra'!$B$6:$B$257,"&lt;="&amp;$B267)</f>
        <v>0.70000000000000007</v>
      </c>
      <c r="UG267" s="4">
        <f>SUMIFS('Aceite Virgen Extra'!UG$6:UG$257,'Aceite Virgen Extra'!$A$6:$A$257,"&gt;="&amp;$A267,'Aceite Virgen Extra'!$B$6:$B$257,"&lt;="&amp;$B267)</f>
        <v>3.06</v>
      </c>
      <c r="UK267" s="69">
        <f>SUMIFS('Aceite Virgen Extra'!UK$6:UK$257,'Aceite Virgen Extra'!$A$6:$A$257,"&gt;="&amp;$A267,'Aceite Virgen Extra'!$B$6:$B$257,"&lt;="&amp;$B267)</f>
        <v>1.56</v>
      </c>
      <c r="UL267" s="4">
        <f>SUMIFS('Aceite Virgen Extra'!UL$6:UL$257,'Aceite Virgen Extra'!$A$6:$A$257,"&gt;="&amp;$A267,'Aceite Virgen Extra'!$B$6:$B$257,"&lt;="&amp;$B267)</f>
        <v>3.1100000000000003</v>
      </c>
      <c r="UM267" s="4">
        <f>SUMIFS('Aceite Virgen Extra'!UM$6:UM$257,'Aceite Virgen Extra'!$A$6:$A$257,"&gt;="&amp;$A267,'Aceite Virgen Extra'!$B$6:$B$257,"&lt;="&amp;$B267)</f>
        <v>0.75</v>
      </c>
      <c r="UN267" s="4">
        <f>SUMIFS('Aceite Virgen Extra'!UN$6:UN$257,'Aceite Virgen Extra'!$A$6:$A$257,"&gt;="&amp;$A267,'Aceite Virgen Extra'!$B$6:$B$257,"&lt;="&amp;$B267)</f>
        <v>1.46</v>
      </c>
      <c r="UR267" s="69">
        <f>SUMIFS('Aceite Virgen Extra'!UR$6:UR$257,'Aceite Virgen Extra'!$A$6:$A$257,"&gt;="&amp;$A267,'Aceite Virgen Extra'!$B$6:$B$257,"&lt;="&amp;$B267)</f>
        <v>1.04</v>
      </c>
      <c r="US267" s="4">
        <f>SUMIFS('Aceite Virgen Extra'!US$6:US$257,'Aceite Virgen Extra'!$A$6:$A$257,"&gt;="&amp;$A267,'Aceite Virgen Extra'!$B$6:$B$257,"&lt;="&amp;$B267)</f>
        <v>2.5700000000000003</v>
      </c>
      <c r="UT267" s="4">
        <f>SUMIFS('Aceite Virgen Extra'!UT$6:UT$257,'Aceite Virgen Extra'!$A$6:$A$257,"&gt;="&amp;$A267,'Aceite Virgen Extra'!$B$6:$B$257,"&lt;="&amp;$B267)</f>
        <v>0.61</v>
      </c>
      <c r="UU267" s="4">
        <f>SUMIFS('Aceite Virgen Extra'!UU$6:UU$257,'Aceite Virgen Extra'!$A$6:$A$257,"&gt;="&amp;$A267,'Aceite Virgen Extra'!$B$6:$B$257,"&lt;="&amp;$B267)</f>
        <v>0</v>
      </c>
      <c r="UY267" s="69">
        <f>SUMIFS('Aceite Virgen Extra'!UY$6:UY$257,'Aceite Virgen Extra'!$A$6:$A$257,"&gt;="&amp;$A267,'Aceite Virgen Extra'!$B$6:$B$257,"&lt;="&amp;$B267)</f>
        <v>1.04</v>
      </c>
      <c r="UZ267" s="4">
        <f>SUMIFS('Aceite Virgen Extra'!UZ$6:UZ$257,'Aceite Virgen Extra'!$A$6:$A$257,"&gt;="&amp;$A267,'Aceite Virgen Extra'!$B$6:$B$257,"&lt;="&amp;$B267)</f>
        <v>1.96</v>
      </c>
      <c r="VA267" s="4">
        <f>SUMIFS('Aceite Virgen Extra'!VA$6:VA$257,'Aceite Virgen Extra'!$A$6:$A$257,"&gt;="&amp;$A267,'Aceite Virgen Extra'!$B$6:$B$257,"&lt;="&amp;$B267)</f>
        <v>0.31</v>
      </c>
      <c r="VB267" s="4">
        <f>SUMIFS('Aceite Virgen Extra'!VB$6:VB$257,'Aceite Virgen Extra'!$A$6:$A$257,"&gt;="&amp;$A267,'Aceite Virgen Extra'!$B$6:$B$257,"&lt;="&amp;$B267)</f>
        <v>3.21</v>
      </c>
      <c r="VF267" s="69">
        <f>SUMIFS('Aceite Virgen Extra'!VF$6:VF$257,'Aceite Virgen Extra'!$A$6:$A$257,"&gt;="&amp;$A267,'Aceite Virgen Extra'!$B$6:$B$257,"&lt;="&amp;$B267)</f>
        <v>0.92000000000000015</v>
      </c>
      <c r="VG267" s="4">
        <f>SUMIFS('Aceite Virgen Extra'!VG$6:VG$257,'Aceite Virgen Extra'!$A$6:$A$257,"&gt;="&amp;$A267,'Aceite Virgen Extra'!$B$6:$B$257,"&lt;="&amp;$B267)</f>
        <v>1.65</v>
      </c>
      <c r="VH267" s="4">
        <f>SUMIFS('Aceite Virgen Extra'!VH$6:VH$257,'Aceite Virgen Extra'!$A$6:$A$257,"&gt;="&amp;$A267,'Aceite Virgen Extra'!$B$6:$B$257,"&lt;="&amp;$B267)</f>
        <v>0.36</v>
      </c>
      <c r="VI267" s="4">
        <f>SUMIFS('Aceite Virgen Extra'!VI$6:VI$257,'Aceite Virgen Extra'!$A$6:$A$257,"&gt;="&amp;$A267,'Aceite Virgen Extra'!$B$6:$B$257,"&lt;="&amp;$B267)</f>
        <v>2.3199999999999998</v>
      </c>
      <c r="VM267" s="69">
        <f>SUMIFS('Aceite Virgen Extra'!VM$6:VM$257,'Aceite Virgen Extra'!$A$6:$A$257,"&gt;="&amp;$A267,'Aceite Virgen Extra'!$B$6:$B$257,"&lt;="&amp;$B267)</f>
        <v>0.35</v>
      </c>
      <c r="VN267" s="4">
        <f>SUMIFS('Aceite Virgen Extra'!VN$6:VN$257,'Aceite Virgen Extra'!$A$6:$A$257,"&gt;="&amp;$A267,'Aceite Virgen Extra'!$B$6:$B$257,"&lt;="&amp;$B267)</f>
        <v>0.57000000000000006</v>
      </c>
      <c r="VO267" s="4">
        <f>SUMIFS('Aceite Virgen Extra'!VO$6:VO$257,'Aceite Virgen Extra'!$A$6:$A$257,"&gt;="&amp;$A267,'Aceite Virgen Extra'!$B$6:$B$257,"&lt;="&amp;$B267)</f>
        <v>0.34</v>
      </c>
      <c r="VP267" s="4">
        <f>SUMIFS('Aceite Virgen Extra'!VP$6:VP$257,'Aceite Virgen Extra'!$A$6:$A$257,"&gt;="&amp;$A267,'Aceite Virgen Extra'!$B$6:$B$257,"&lt;="&amp;$B267)</f>
        <v>0</v>
      </c>
      <c r="VT267" s="69">
        <f>SUMIFS('Aceite Virgen Extra'!VT$6:VT$257,'Aceite Virgen Extra'!$A$6:$A$257,"&gt;="&amp;$A267,'Aceite Virgen Extra'!$B$6:$B$257,"&lt;="&amp;$B267)</f>
        <v>0.56000000000000005</v>
      </c>
      <c r="VU267" s="4">
        <f>SUMIFS('Aceite Virgen Extra'!VU$6:VU$257,'Aceite Virgen Extra'!$A$6:$A$257,"&gt;="&amp;$A267,'Aceite Virgen Extra'!$B$6:$B$257,"&lt;="&amp;$B267)</f>
        <v>1.91</v>
      </c>
      <c r="VV267" s="4">
        <f>SUMIFS('Aceite Virgen Extra'!VV$6:VV$257,'Aceite Virgen Extra'!$A$6:$A$257,"&gt;="&amp;$A267,'Aceite Virgen Extra'!$B$6:$B$257,"&lt;="&amp;$B267)</f>
        <v>0</v>
      </c>
      <c r="VW267" s="4">
        <f>SUMIFS('Aceite Virgen Extra'!VW$6:VW$257,'Aceite Virgen Extra'!$A$6:$A$257,"&gt;="&amp;$A267,'Aceite Virgen Extra'!$B$6:$B$257,"&lt;="&amp;$B267)</f>
        <v>0</v>
      </c>
      <c r="WA267" s="69">
        <f>SUMIFS('Aceite Virgen Extra'!WA$6:WA$257,'Aceite Virgen Extra'!$A$6:$A$257,"&gt;="&amp;$A267,'Aceite Virgen Extra'!$B$6:$B$257,"&lt;="&amp;$B267)</f>
        <v>1.0900000000000001</v>
      </c>
      <c r="WB267" s="4">
        <f>SUMIFS('Aceite Virgen Extra'!WB$6:WB$257,'Aceite Virgen Extra'!$A$6:$A$257,"&gt;="&amp;$A267,'Aceite Virgen Extra'!$B$6:$B$257,"&lt;="&amp;$B267)</f>
        <v>2.0500000000000003</v>
      </c>
      <c r="WC267" s="4">
        <f>SUMIFS('Aceite Virgen Extra'!WC$6:WC$257,'Aceite Virgen Extra'!$A$6:$A$257,"&gt;="&amp;$A267,'Aceite Virgen Extra'!$B$6:$B$257,"&lt;="&amp;$B267)</f>
        <v>0.83000000000000007</v>
      </c>
      <c r="WD267" s="4">
        <f>SUMIFS('Aceite Virgen Extra'!WD$6:WD$257,'Aceite Virgen Extra'!$A$6:$A$257,"&gt;="&amp;$A267,'Aceite Virgen Extra'!$B$6:$B$257,"&lt;="&amp;$B267)</f>
        <v>0</v>
      </c>
      <c r="WH267" s="69">
        <f>SUMIFS('Aceite Virgen Extra'!WH$6:WH$257,'Aceite Virgen Extra'!$A$6:$A$257,"&gt;="&amp;$A267,'Aceite Virgen Extra'!$B$6:$B$257,"&lt;="&amp;$B267)</f>
        <v>0.96000000000000008</v>
      </c>
      <c r="WI267" s="4">
        <f>SUMIFS('Aceite Virgen Extra'!WI$6:WI$257,'Aceite Virgen Extra'!$A$6:$A$257,"&gt;="&amp;$A267,'Aceite Virgen Extra'!$B$6:$B$257,"&lt;="&amp;$B267)</f>
        <v>1.8800000000000001</v>
      </c>
      <c r="WJ267" s="4">
        <f>SUMIFS('Aceite Virgen Extra'!WJ$6:WJ$257,'Aceite Virgen Extra'!$A$6:$A$257,"&gt;="&amp;$A267,'Aceite Virgen Extra'!$B$6:$B$257,"&lt;="&amp;$B267)</f>
        <v>0.65999999999999992</v>
      </c>
      <c r="WK267" s="4">
        <f>SUMIFS('Aceite Virgen Extra'!WK$6:WK$257,'Aceite Virgen Extra'!$A$6:$A$257,"&gt;="&amp;$A267,'Aceite Virgen Extra'!$B$6:$B$257,"&lt;="&amp;$B267)</f>
        <v>0</v>
      </c>
      <c r="WO267" s="69">
        <f>SUMIFS('Aceite Virgen Extra'!WO$6:WO$257,'Aceite Virgen Extra'!$A$6:$A$257,"&gt;="&amp;$A267,'Aceite Virgen Extra'!$B$6:$B$257,"&lt;="&amp;$B267)</f>
        <v>1.94</v>
      </c>
      <c r="WP267" s="4">
        <f>SUMIFS('Aceite Virgen Extra'!WP$6:WP$257,'Aceite Virgen Extra'!$A$6:$A$257,"&gt;="&amp;$A267,'Aceite Virgen Extra'!$B$6:$B$257,"&lt;="&amp;$B267)</f>
        <v>2.8600000000000003</v>
      </c>
      <c r="WQ267" s="4">
        <f>SUMIFS('Aceite Virgen Extra'!WQ$6:WQ$257,'Aceite Virgen Extra'!$A$6:$A$257,"&gt;="&amp;$A267,'Aceite Virgen Extra'!$B$6:$B$257,"&lt;="&amp;$B267)</f>
        <v>1.51</v>
      </c>
      <c r="WR267" s="4">
        <f>SUMIFS('Aceite Virgen Extra'!WR$6:WR$257,'Aceite Virgen Extra'!$A$6:$A$257,"&gt;="&amp;$A267,'Aceite Virgen Extra'!$B$6:$B$257,"&lt;="&amp;$B267)</f>
        <v>0</v>
      </c>
      <c r="WV267" s="69">
        <f>SUMIFS('Aceite Virgen Extra'!WV$6:WV$257,'Aceite Virgen Extra'!$A$6:$A$257,"&gt;="&amp;$A267,'Aceite Virgen Extra'!$B$6:$B$257,"&lt;="&amp;$B267)</f>
        <v>0.82</v>
      </c>
      <c r="WW267" s="4">
        <f>SUMIFS('Aceite Virgen Extra'!WW$6:WW$257,'Aceite Virgen Extra'!$A$6:$A$257,"&gt;="&amp;$A267,'Aceite Virgen Extra'!$B$6:$B$257,"&lt;="&amp;$B267)</f>
        <v>0.99</v>
      </c>
      <c r="WX267" s="4">
        <f>SUMIFS('Aceite Virgen Extra'!WX$6:WX$257,'Aceite Virgen Extra'!$A$6:$A$257,"&gt;="&amp;$A267,'Aceite Virgen Extra'!$B$6:$B$257,"&lt;="&amp;$B267)</f>
        <v>0.77</v>
      </c>
      <c r="WY267" s="4">
        <f>SUMIFS('Aceite Virgen Extra'!WY$6:WY$257,'Aceite Virgen Extra'!$A$6:$A$257,"&gt;="&amp;$A267,'Aceite Virgen Extra'!$B$6:$B$257,"&lt;="&amp;$B267)</f>
        <v>0.47</v>
      </c>
      <c r="XC267" s="69">
        <f>SUMIFS('Aceite Virgen Extra'!XC$6:XC$257,'Aceite Virgen Extra'!$A$6:$A$257,"&gt;="&amp;$A267,'Aceite Virgen Extra'!$B$6:$B$257,"&lt;="&amp;$B267)</f>
        <v>13.899999999999999</v>
      </c>
      <c r="XD267" s="4">
        <f>SUMIFS('Aceite Virgen Extra'!XD$6:XD$257,'Aceite Virgen Extra'!$A$6:$A$257,"&gt;="&amp;$A267,'Aceite Virgen Extra'!$B$6:$B$257,"&lt;="&amp;$B267)</f>
        <v>20.02</v>
      </c>
      <c r="XE267" s="4">
        <f>SUMIFS('Aceite Virgen Extra'!XE$6:XE$257,'Aceite Virgen Extra'!$A$6:$A$257,"&gt;="&amp;$A267,'Aceite Virgen Extra'!$B$6:$B$257,"&lt;="&amp;$B267)</f>
        <v>12.24</v>
      </c>
      <c r="XF267" s="4">
        <f>SUMIFS('Aceite Virgen Extra'!XF$6:XF$257,'Aceite Virgen Extra'!$A$6:$A$257,"&gt;="&amp;$A267,'Aceite Virgen Extra'!$B$6:$B$257,"&lt;="&amp;$B267)</f>
        <v>11.89</v>
      </c>
      <c r="XJ267" s="69">
        <f>SUMIFS('Aceite Virgen Extra'!XJ$6:XJ$257,'Aceite Virgen Extra'!$A$6:$A$257,"&gt;="&amp;$A267,'Aceite Virgen Extra'!$B$6:$B$257,"&lt;="&amp;$B267)</f>
        <v>35.96</v>
      </c>
      <c r="XK267" s="4">
        <f>SUMIFS('Aceite Virgen Extra'!XK$6:XK$257,'Aceite Virgen Extra'!$A$6:$A$257,"&gt;="&amp;$A267,'Aceite Virgen Extra'!$B$6:$B$257,"&lt;="&amp;$B267)</f>
        <v>31.78</v>
      </c>
      <c r="XL267" s="4">
        <f>SUMIFS('Aceite Virgen Extra'!XL$6:XL$257,'Aceite Virgen Extra'!$A$6:$A$257,"&gt;="&amp;$A267,'Aceite Virgen Extra'!$B$6:$B$257,"&lt;="&amp;$B267)</f>
        <v>36.89</v>
      </c>
      <c r="XM267" s="4">
        <f>SUMIFS('Aceite Virgen Extra'!XM$6:XM$257,'Aceite Virgen Extra'!$A$6:$A$257,"&gt;="&amp;$A267,'Aceite Virgen Extra'!$B$6:$B$257,"&lt;="&amp;$B267)</f>
        <v>66.92</v>
      </c>
      <c r="XQ267" s="69">
        <f>SUMIFS('Aceite Virgen Extra'!XQ$6:XQ$257,'Aceite Virgen Extra'!$A$6:$A$257,"&gt;="&amp;$A267,'Aceite Virgen Extra'!$B$6:$B$257,"&lt;="&amp;$B267)</f>
        <v>9.9700000000000006</v>
      </c>
      <c r="XR267" s="4">
        <f>SUMIFS('Aceite Virgen Extra'!XR$6:XR$257,'Aceite Virgen Extra'!$A$6:$A$257,"&gt;="&amp;$A267,'Aceite Virgen Extra'!$B$6:$B$257,"&lt;="&amp;$B267)</f>
        <v>8.6000000000000014</v>
      </c>
      <c r="XS267" s="4">
        <f>SUMIFS('Aceite Virgen Extra'!XS$6:XS$257,'Aceite Virgen Extra'!$A$6:$A$257,"&gt;="&amp;$A267,'Aceite Virgen Extra'!$B$6:$B$257,"&lt;="&amp;$B267)</f>
        <v>11.79</v>
      </c>
      <c r="XT267" s="4">
        <f>SUMIFS('Aceite Virgen Extra'!XT$6:XT$257,'Aceite Virgen Extra'!$A$6:$A$257,"&gt;="&amp;$A267,'Aceite Virgen Extra'!$B$6:$B$257,"&lt;="&amp;$B267)</f>
        <v>10.41</v>
      </c>
    </row>
    <row r="268" spans="1:644" x14ac:dyDescent="0.25">
      <c r="A268" s="9">
        <f>'TAM Aceite Virgen Extra'!B16</f>
        <v>7</v>
      </c>
      <c r="B268" s="9">
        <f>'TAM Aceite Virgen Extra'!C16</f>
        <v>7.3</v>
      </c>
      <c r="C268" s="9"/>
      <c r="D268" s="4">
        <f>SUMIFS('Aceite Virgen Extra'!D$6:D$257,'Aceite Virgen Extra'!$A$6:$A$257,"&gt;="&amp;$A268,'Aceite Virgen Extra'!$B$6:$B$257,"&lt;="&amp;$B268)</f>
        <v>0.96000000000000008</v>
      </c>
      <c r="E268" s="4">
        <f>SUMIFS('Aceite Virgen Extra'!E$6:E$257,'Aceite Virgen Extra'!$A$6:$A$257,"&gt;="&amp;$A268,'Aceite Virgen Extra'!$B$6:$B$257,"&lt;="&amp;$B268)</f>
        <v>0.27</v>
      </c>
      <c r="F268" s="4">
        <f>SUMIFS('Aceite Virgen Extra'!F$6:F$257,'Aceite Virgen Extra'!$A$6:$A$257,"&gt;="&amp;$A268,'Aceite Virgen Extra'!$B$6:$B$257,"&lt;="&amp;$B268)</f>
        <v>1.27</v>
      </c>
      <c r="G268" s="4">
        <f>SUMIFS('Aceite Virgen Extra'!G$6:G$257,'Aceite Virgen Extra'!$A$6:$A$257,"&gt;="&amp;$A268,'Aceite Virgen Extra'!$B$6:$B$257,"&lt;="&amp;$B268)</f>
        <v>0.4</v>
      </c>
      <c r="H268" s="9"/>
      <c r="I268" s="9"/>
      <c r="J268" s="9"/>
      <c r="K268" s="4">
        <f>SUMIFS('Aceite Virgen Extra'!K$6:K$257,'Aceite Virgen Extra'!$A$6:$A$257,"&gt;="&amp;$A268,'Aceite Virgen Extra'!$B$6:$B$257,"&lt;="&amp;$B268)</f>
        <v>1.06</v>
      </c>
      <c r="L268" s="4">
        <f>SUMIFS('Aceite Virgen Extra'!L$6:L$257,'Aceite Virgen Extra'!$A$6:$A$257,"&gt;="&amp;$A268,'Aceite Virgen Extra'!$B$6:$B$257,"&lt;="&amp;$B268)</f>
        <v>0.59</v>
      </c>
      <c r="M268" s="4">
        <f>SUMIFS('Aceite Virgen Extra'!M$6:M$257,'Aceite Virgen Extra'!$A$6:$A$257,"&gt;="&amp;$A268,'Aceite Virgen Extra'!$B$6:$B$257,"&lt;="&amp;$B268)</f>
        <v>1.82</v>
      </c>
      <c r="N268" s="4">
        <f>SUMIFS('Aceite Virgen Extra'!N$6:N$257,'Aceite Virgen Extra'!$A$6:$A$257,"&gt;="&amp;$A268,'Aceite Virgen Extra'!$B$6:$B$257,"&lt;="&amp;$B268)</f>
        <v>0</v>
      </c>
      <c r="O268" s="9"/>
      <c r="P268" s="9"/>
      <c r="Q268" s="9"/>
      <c r="R268" s="4">
        <f>SUMIFS('Aceite Virgen Extra'!R$6:R$257,'Aceite Virgen Extra'!$A$6:$A$257,"&gt;="&amp;$A268,'Aceite Virgen Extra'!$B$6:$B$257,"&lt;="&amp;$B268)</f>
        <v>1.07</v>
      </c>
      <c r="S268" s="4">
        <f>SUMIFS('Aceite Virgen Extra'!S$6:S$257,'Aceite Virgen Extra'!$A$6:$A$257,"&gt;="&amp;$A268,'Aceite Virgen Extra'!$B$6:$B$257,"&lt;="&amp;$B268)</f>
        <v>0.64</v>
      </c>
      <c r="T268" s="4">
        <f>SUMIFS('Aceite Virgen Extra'!T$6:T$257,'Aceite Virgen Extra'!$A$6:$A$257,"&gt;="&amp;$A268,'Aceite Virgen Extra'!$B$6:$B$257,"&lt;="&amp;$B268)</f>
        <v>1.76</v>
      </c>
      <c r="U268" s="4">
        <f>SUMIFS('Aceite Virgen Extra'!U$6:U$257,'Aceite Virgen Extra'!$A$6:$A$257,"&gt;="&amp;$A268,'Aceite Virgen Extra'!$B$6:$B$257,"&lt;="&amp;$B268)</f>
        <v>0</v>
      </c>
      <c r="V268" s="9"/>
      <c r="W268" s="9"/>
      <c r="X268" s="9"/>
      <c r="Y268" s="4">
        <f>SUMIFS('Aceite Virgen Extra'!Y$6:Y$257,'Aceite Virgen Extra'!$A$6:$A$257,"&gt;="&amp;$A268,'Aceite Virgen Extra'!$B$6:$B$257,"&lt;="&amp;$B268)</f>
        <v>1.0699999999999998</v>
      </c>
      <c r="Z268" s="4">
        <f>SUMIFS('Aceite Virgen Extra'!Z$6:Z$257,'Aceite Virgen Extra'!$A$6:$A$257,"&gt;="&amp;$A268,'Aceite Virgen Extra'!$B$6:$B$257,"&lt;="&amp;$B268)</f>
        <v>0.70000000000000007</v>
      </c>
      <c r="AA268" s="4">
        <f>SUMIFS('Aceite Virgen Extra'!AA$6:AA$257,'Aceite Virgen Extra'!$A$6:$A$257,"&gt;="&amp;$A268,'Aceite Virgen Extra'!$B$6:$B$257,"&lt;="&amp;$B268)</f>
        <v>0.91</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0.95</v>
      </c>
      <c r="AG268" s="4">
        <f>SUMIFS('Aceite Virgen Extra'!AG$6:AG$257,'Aceite Virgen Extra'!$A$6:$A$257,"&gt;="&amp;$A268,'Aceite Virgen Extra'!$B$6:$B$257,"&lt;="&amp;$B268)</f>
        <v>0</v>
      </c>
      <c r="AH268" s="4">
        <f>SUMIFS('Aceite Virgen Extra'!AH$6:AH$257,'Aceite Virgen Extra'!$A$6:$A$257,"&gt;="&amp;$A268,'Aceite Virgen Extra'!$B$6:$B$257,"&lt;="&amp;$B268)</f>
        <v>1.29</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0.49000000000000005</v>
      </c>
      <c r="AN268" s="4">
        <f>SUMIFS('Aceite Virgen Extra'!AN$6:AN$257,'Aceite Virgen Extra'!$A$6:$A$257,"&gt;="&amp;$A268,'Aceite Virgen Extra'!$B$6:$B$257,"&lt;="&amp;$B268)</f>
        <v>0.27</v>
      </c>
      <c r="AO268" s="4">
        <f>SUMIFS('Aceite Virgen Extra'!AO$6:AO$257,'Aceite Virgen Extra'!$A$6:$A$257,"&gt;="&amp;$A268,'Aceite Virgen Extra'!$B$6:$B$257,"&lt;="&amp;$B268)</f>
        <v>0.63</v>
      </c>
      <c r="AP268" s="4">
        <f>SUMIFS('Aceite Virgen Extra'!AP$6:AP$257,'Aceite Virgen Extra'!$A$6:$A$257,"&gt;="&amp;$A268,'Aceite Virgen Extra'!$B$6:$B$257,"&lt;="&amp;$B268)</f>
        <v>0.37</v>
      </c>
      <c r="AQ268" s="9"/>
      <c r="AR268" s="9"/>
      <c r="AT268" s="4">
        <f>SUMIFS('Aceite Virgen Extra'!AT$6:AT$257,'Aceite Virgen Extra'!$A$6:$A$257,"&gt;="&amp;$A268,'Aceite Virgen Extra'!$B$6:$B$257,"&lt;="&amp;$B268)</f>
        <v>0.72</v>
      </c>
      <c r="AU268" s="4">
        <f>SUMIFS('Aceite Virgen Extra'!AU$6:AU$257,'Aceite Virgen Extra'!$A$6:$A$257,"&gt;="&amp;$A268,'Aceite Virgen Extra'!$B$6:$B$257,"&lt;="&amp;$B268)</f>
        <v>0.47</v>
      </c>
      <c r="AV268" s="4">
        <f>SUMIFS('Aceite Virgen Extra'!AV$6:AV$257,'Aceite Virgen Extra'!$A$6:$A$257,"&gt;="&amp;$A268,'Aceite Virgen Extra'!$B$6:$B$257,"&lt;="&amp;$B268)</f>
        <v>0.70000000000000007</v>
      </c>
      <c r="AW268" s="4">
        <f>SUMIFS('Aceite Virgen Extra'!AW$6:AW$257,'Aceite Virgen Extra'!$A$6:$A$257,"&gt;="&amp;$A268,'Aceite Virgen Extra'!$B$6:$B$257,"&lt;="&amp;$B268)</f>
        <v>0.55000000000000004</v>
      </c>
      <c r="BA268" s="4">
        <f>SUMIFS('Aceite Virgen Extra'!BA$6:BA$257,'Aceite Virgen Extra'!$A$6:$A$257,"&gt;="&amp;A268,'Aceite Virgen Extra'!$B$6:$B$257,"&lt;="&amp;B268)</f>
        <v>0.33</v>
      </c>
      <c r="BB268" s="4">
        <f>SUMIFS('Aceite Virgen Extra'!BB$6:BB$257,'Aceite Virgen Extra'!$A$6:$A$257,"&gt;="&amp;$A268,'Aceite Virgen Extra'!$B$6:$B$257,"&lt;="&amp;$B268)</f>
        <v>0.34</v>
      </c>
      <c r="BC268" s="4">
        <f>SUMIFS('Aceite Virgen Extra'!BC$6:BC$257,'Aceite Virgen Extra'!$A$6:$A$257,"&gt;="&amp;$A268,'Aceite Virgen Extra'!$B$6:$B$257,"&lt;="&amp;$B268)</f>
        <v>0.12000000000000001</v>
      </c>
      <c r="BD268" s="4">
        <f>SUMIFS('Aceite Virgen Extra'!BD$6:BD$257,'Aceite Virgen Extra'!$A$6:$A$257,"&gt;="&amp;$A268,'Aceite Virgen Extra'!$B$6:$B$257,"&lt;="&amp;$B268)</f>
        <v>0</v>
      </c>
      <c r="BH268" s="4">
        <f>SUMIFS('Aceite Virgen Extra'!BH$6:BH$257,'Aceite Virgen Extra'!$A$6:$A$257,"&gt;="&amp;$A268,'Aceite Virgen Extra'!$B$6:$B$257,"&lt;="&amp;$B268)</f>
        <v>1.1599999999999999</v>
      </c>
      <c r="BI268" s="4">
        <f>SUMIFS('Aceite Virgen Extra'!BI$6:BI$257,'Aceite Virgen Extra'!$A$6:$A$257,"&gt;="&amp;$A268,'Aceite Virgen Extra'!$B$6:$B$257,"&lt;="&amp;$B268)</f>
        <v>0.87999999999999989</v>
      </c>
      <c r="BJ268" s="4">
        <f>SUMIFS('Aceite Virgen Extra'!BJ$6:BJ$257,'Aceite Virgen Extra'!$A$6:$A$257,"&gt;="&amp;$A268,'Aceite Virgen Extra'!$B$6:$B$257,"&lt;="&amp;$B268)</f>
        <v>1.61</v>
      </c>
      <c r="BK268" s="4">
        <f>SUMIFS('Aceite Virgen Extra'!BK$6:BK$257,'Aceite Virgen Extra'!$A$6:$A$257,"&gt;="&amp;$A268,'Aceite Virgen Extra'!$B$6:$B$257,"&lt;="&amp;$B268)</f>
        <v>0</v>
      </c>
      <c r="BO268" s="4">
        <f>SUMIFS('Aceite Virgen Extra'!BO$6:BO$257,'Aceite Virgen Extra'!$A$6:$A$257,"&gt;="&amp;$A268,'Aceite Virgen Extra'!$B$6:$B$257,"&lt;="&amp;$B268)</f>
        <v>0.35</v>
      </c>
      <c r="BP268" s="4">
        <f>SUMIFS('Aceite Virgen Extra'!BP$6:BP$257,'Aceite Virgen Extra'!$A$6:$A$257,"&gt;="&amp;$A268,'Aceite Virgen Extra'!$B$6:$B$257,"&lt;="&amp;$B268)</f>
        <v>0.41000000000000003</v>
      </c>
      <c r="BQ268" s="4">
        <f>SUMIFS('Aceite Virgen Extra'!BQ$6:BQ$257,'Aceite Virgen Extra'!$A$6:$A$257,"&gt;="&amp;$A268,'Aceite Virgen Extra'!$B$6:$B$257,"&lt;="&amp;$B268)</f>
        <v>0.47</v>
      </c>
      <c r="BR268" s="4">
        <f>SUMIFS('Aceite Virgen Extra'!BR$6:BR$257,'Aceite Virgen Extra'!$A$6:$A$257,"&gt;="&amp;$A268,'Aceite Virgen Extra'!$B$6:$B$257,"&lt;="&amp;$B268)</f>
        <v>0</v>
      </c>
      <c r="BV268" s="4">
        <f>SUMIFS('Aceite Virgen Extra'!BV$6:BV$257,'Aceite Virgen Extra'!$A$6:$A$257,"&gt;="&amp;$A268,'Aceite Virgen Extra'!$B$6:$B$257,"&lt;="&amp;$B268)</f>
        <v>0.38</v>
      </c>
      <c r="BW268" s="4">
        <f>SUMIFS('Aceite Virgen Extra'!BW$6:BW$257,'Aceite Virgen Extra'!$A$6:$A$257,"&gt;="&amp;$A268,'Aceite Virgen Extra'!$B$6:$B$257,"&lt;="&amp;$B268)</f>
        <v>0.16</v>
      </c>
      <c r="BX268" s="4">
        <f>SUMIFS('Aceite Virgen Extra'!BX$6:BX$257,'Aceite Virgen Extra'!$A$6:$A$257,"&gt;="&amp;$A268,'Aceite Virgen Extra'!$B$6:$B$257,"&lt;="&amp;$B268)</f>
        <v>0.62</v>
      </c>
      <c r="BY268" s="4">
        <f>SUMIFS('Aceite Virgen Extra'!BY$6:BY$257,'Aceite Virgen Extra'!$A$6:$A$257,"&gt;="&amp;$A268,'Aceite Virgen Extra'!$B$6:$B$257,"&lt;="&amp;$B268)</f>
        <v>0</v>
      </c>
      <c r="CC268" s="4">
        <f>SUMIFS('Aceite Virgen Extra'!CC$6:CC$257,'Aceite Virgen Extra'!$A$6:$A$257,"&gt;="&amp;$A268,'Aceite Virgen Extra'!$B$6:$B$257,"&lt;="&amp;$B268)</f>
        <v>0.38</v>
      </c>
      <c r="CD268" s="4">
        <f>SUMIFS('Aceite Virgen Extra'!CD$6:CD$257,'Aceite Virgen Extra'!$A$6:$A$257,"&gt;="&amp;$A268,'Aceite Virgen Extra'!$B$6:$B$257,"&lt;="&amp;$B268)</f>
        <v>0.6</v>
      </c>
      <c r="CE268" s="4">
        <f>SUMIFS('Aceite Virgen Extra'!CE$6:CE$257,'Aceite Virgen Extra'!$A$6:$A$257,"&gt;="&amp;$A268,'Aceite Virgen Extra'!$B$6:$B$257,"&lt;="&amp;$B268)</f>
        <v>0.28999999999999998</v>
      </c>
      <c r="CF268" s="4">
        <f>SUMIFS('Aceite Virgen Extra'!CF$6:CF$257,'Aceite Virgen Extra'!$A$6:$A$257,"&gt;="&amp;$A268,'Aceite Virgen Extra'!$B$6:$B$257,"&lt;="&amp;$B268)</f>
        <v>0</v>
      </c>
      <c r="CJ268" s="4">
        <f>SUMIFS('Aceite Virgen Extra'!CJ$6:CJ$257,'Aceite Virgen Extra'!$A$6:$A$257,"&gt;="&amp;$A268,'Aceite Virgen Extra'!$B$6:$B$257,"&lt;="&amp;$B268)</f>
        <v>0.60000000000000009</v>
      </c>
      <c r="CK268" s="4">
        <f>SUMIFS('Aceite Virgen Extra'!CK$6:CK$257,'Aceite Virgen Extra'!$A$6:$A$257,"&gt;="&amp;$A268,'Aceite Virgen Extra'!$B$6:$B$257,"&lt;="&amp;$B268)</f>
        <v>0.72</v>
      </c>
      <c r="CL268" s="4">
        <f>SUMIFS('Aceite Virgen Extra'!CL$6:CL$257,'Aceite Virgen Extra'!$A$6:$A$257,"&gt;="&amp;$A268,'Aceite Virgen Extra'!$B$6:$B$257,"&lt;="&amp;$B268)</f>
        <v>0.61</v>
      </c>
      <c r="CM268" s="4">
        <f>SUMIFS('Aceite Virgen Extra'!CM$6:CM$257,'Aceite Virgen Extra'!$A$6:$A$257,"&gt;="&amp;$A268,'Aceite Virgen Extra'!$B$6:$B$257,"&lt;="&amp;$B268)</f>
        <v>0</v>
      </c>
      <c r="CQ268" s="4">
        <f>SUMIFS('Aceite Virgen Extra'!CQ$6:CQ$257,'Aceite Virgen Extra'!$A$6:$A$257,"&gt;="&amp;$A268,'Aceite Virgen Extra'!$B$6:$B$257,"&lt;="&amp;$B268)</f>
        <v>0.32</v>
      </c>
      <c r="CR268" s="4">
        <f>SUMIFS('Aceite Virgen Extra'!CR$6:CR$257,'Aceite Virgen Extra'!$A$6:$A$257,"&gt;="&amp;$A268,'Aceite Virgen Extra'!$B$6:$B$257,"&lt;="&amp;$B268)</f>
        <v>0.73</v>
      </c>
      <c r="CS268" s="4">
        <f>SUMIFS('Aceite Virgen Extra'!CS$6:CS$257,'Aceite Virgen Extra'!$A$6:$A$257,"&gt;="&amp;$A268,'Aceite Virgen Extra'!$B$6:$B$257,"&lt;="&amp;$B268)</f>
        <v>0.25</v>
      </c>
      <c r="CT268" s="4">
        <f>SUMIFS('Aceite Virgen Extra'!CT$6:CT$257,'Aceite Virgen Extra'!$A$6:$A$257,"&gt;="&amp;$A268,'Aceite Virgen Extra'!$B$6:$B$257,"&lt;="&amp;$B268)</f>
        <v>0</v>
      </c>
      <c r="CX268" s="4">
        <f>SUMIFS('Aceite Virgen Extra'!CX$6:CX$257,'Aceite Virgen Extra'!$A$6:$A$257,"&gt;="&amp;$A268,'Aceite Virgen Extra'!$B$6:$B$257,"&lt;="&amp;$B268)</f>
        <v>0.42999999999999994</v>
      </c>
      <c r="CY268" s="4">
        <f>SUMIFS('Aceite Virgen Extra'!CY$6:CY$257,'Aceite Virgen Extra'!$A$6:$A$257,"&gt;="&amp;$A268,'Aceite Virgen Extra'!$B$6:$B$257,"&lt;="&amp;$B268)</f>
        <v>0.28999999999999998</v>
      </c>
      <c r="CZ268" s="4">
        <f>SUMIFS('Aceite Virgen Extra'!CZ$6:CZ$257,'Aceite Virgen Extra'!$A$6:$A$257,"&gt;="&amp;$A268,'Aceite Virgen Extra'!$B$6:$B$257,"&lt;="&amp;$B268)</f>
        <v>0.36</v>
      </c>
      <c r="DA268" s="4">
        <f>SUMIFS('Aceite Virgen Extra'!DA$6:DA$257,'Aceite Virgen Extra'!$A$6:$A$257,"&gt;="&amp;$A268,'Aceite Virgen Extra'!$B$6:$B$257,"&lt;="&amp;$B268)</f>
        <v>0.35</v>
      </c>
      <c r="DE268" s="4">
        <f>SUMIFS('Aceite Virgen Extra'!DE$6:DE$257,'Aceite Virgen Extra'!$A$6:$A$257,"&gt;="&amp;$A268,'Aceite Virgen Extra'!$B$6:$B$257,"&lt;="&amp;$B268)</f>
        <v>0.79</v>
      </c>
      <c r="DF268" s="4">
        <f>SUMIFS('Aceite Virgen Extra'!DF$6:DF$257,'Aceite Virgen Extra'!$A$6:$A$257,"&gt;="&amp;$A268,'Aceite Virgen Extra'!$B$6:$B$257,"&lt;="&amp;$B268)</f>
        <v>0.81</v>
      </c>
      <c r="DG268" s="4">
        <f>SUMIFS('Aceite Virgen Extra'!DG$6:DG$257,'Aceite Virgen Extra'!$A$6:$A$257,"&gt;="&amp;$A268,'Aceite Virgen Extra'!$B$6:$B$257,"&lt;="&amp;$B268)</f>
        <v>0.89999999999999991</v>
      </c>
      <c r="DH268" s="4">
        <f>SUMIFS('Aceite Virgen Extra'!DH$6:DH$257,'Aceite Virgen Extra'!$A$6:$A$257,"&gt;="&amp;$A268,'Aceite Virgen Extra'!$B$6:$B$257,"&lt;="&amp;$B268)</f>
        <v>0</v>
      </c>
      <c r="DL268" s="4">
        <f>SUMIFS('Aceite Virgen Extra'!DL$6:DL$257,'Aceite Virgen Extra'!$A$6:$A$257,"&gt;="&amp;$A268,'Aceite Virgen Extra'!$B$6:$B$257,"&lt;="&amp;$B268)</f>
        <v>0.88</v>
      </c>
      <c r="DM268" s="4">
        <f>SUMIFS('Aceite Virgen Extra'!DM$6:DM$257,'Aceite Virgen Extra'!$A$6:$A$257,"&gt;="&amp;$A268,'Aceite Virgen Extra'!$B$6:$B$257,"&lt;="&amp;$B268)</f>
        <v>1.42</v>
      </c>
      <c r="DN268" s="4">
        <f>SUMIFS('Aceite Virgen Extra'!DN$6:DN$257,'Aceite Virgen Extra'!$A$6:$A$257,"&gt;="&amp;$A268,'Aceite Virgen Extra'!$B$6:$B$257,"&lt;="&amp;$B268)</f>
        <v>0.63</v>
      </c>
      <c r="DO268" s="4">
        <f>SUMIFS('Aceite Virgen Extra'!DO$6:DO$257,'Aceite Virgen Extra'!$A$6:$A$257,"&gt;="&amp;$A268,'Aceite Virgen Extra'!$B$6:$B$257,"&lt;="&amp;$B268)</f>
        <v>0.32</v>
      </c>
      <c r="DS268" s="4">
        <f>SUMIFS('Aceite Virgen Extra'!DS$6:DS$257,'Aceite Virgen Extra'!$A$6:$A$257,"&gt;="&amp;$A268,'Aceite Virgen Extra'!$B$6:$B$257,"&lt;="&amp;$B268)</f>
        <v>0.74</v>
      </c>
      <c r="DT268" s="4">
        <f>SUMIFS('Aceite Virgen Extra'!DT$6:DT$257,'Aceite Virgen Extra'!$A$6:$A$257,"&gt;="&amp;$A268,'Aceite Virgen Extra'!$B$6:$B$257,"&lt;="&amp;$B268)</f>
        <v>0.13</v>
      </c>
      <c r="DU268" s="4">
        <f>SUMIFS('Aceite Virgen Extra'!DU$6:DU$257,'Aceite Virgen Extra'!$A$6:$A$257,"&gt;="&amp;$A268,'Aceite Virgen Extra'!$B$6:$B$257,"&lt;="&amp;$B268)</f>
        <v>1.2200000000000002</v>
      </c>
      <c r="DV268" s="4">
        <f>SUMIFS('Aceite Virgen Extra'!DV$6:DV$257,'Aceite Virgen Extra'!$A$6:$A$257,"&gt;="&amp;$A268,'Aceite Virgen Extra'!$B$6:$B$257,"&lt;="&amp;$B268)</f>
        <v>0</v>
      </c>
      <c r="DZ268" s="4">
        <f>SUMIFS('Aceite Virgen Extra'!DZ$6:DZ$257,'Aceite Virgen Extra'!$A$6:$A$257,"&gt;="&amp;$A268,'Aceite Virgen Extra'!$B$6:$B$257,"&lt;="&amp;$B268)</f>
        <v>1.4400000000000002</v>
      </c>
      <c r="EA268" s="4">
        <f>SUMIFS('Aceite Virgen Extra'!EA$6:EA$257,'Aceite Virgen Extra'!$A$6:$A$257,"&gt;="&amp;$A268,'Aceite Virgen Extra'!$B$6:$B$257,"&lt;="&amp;$B268)</f>
        <v>0.13</v>
      </c>
      <c r="EB268" s="4">
        <f>SUMIFS('Aceite Virgen Extra'!EB$6:EB$257,'Aceite Virgen Extra'!$A$6:$A$257,"&gt;="&amp;$A268,'Aceite Virgen Extra'!$B$6:$B$257,"&lt;="&amp;$B268)</f>
        <v>1.1200000000000001</v>
      </c>
      <c r="EC268" s="4">
        <f>SUMIFS('Aceite Virgen Extra'!EC$6:EC$257,'Aceite Virgen Extra'!$A$6:$A$257,"&gt;="&amp;$A268,'Aceite Virgen Extra'!$B$6:$B$257,"&lt;="&amp;$B268)</f>
        <v>0</v>
      </c>
      <c r="EG268" s="4">
        <f>SUMIFS('Aceite Virgen Extra'!EG$6:EG$257,'Aceite Virgen Extra'!$A$6:$A$257,"&gt;="&amp;$A268,'Aceite Virgen Extra'!$B$6:$B$257,"&lt;="&amp;$B268)</f>
        <v>0.96</v>
      </c>
      <c r="EH268" s="4">
        <f>SUMIFS('Aceite Virgen Extra'!EH$6:EH$257,'Aceite Virgen Extra'!$A$6:$A$257,"&gt;="&amp;$A268,'Aceite Virgen Extra'!$B$6:$B$257,"&lt;="&amp;$B268)</f>
        <v>0.73</v>
      </c>
      <c r="EI268" s="4">
        <f>SUMIFS('Aceite Virgen Extra'!EI$6:EI$257,'Aceite Virgen Extra'!$A$6:$A$257,"&gt;="&amp;$A268,'Aceite Virgen Extra'!$B$6:$B$257,"&lt;="&amp;$B268)</f>
        <v>0.84</v>
      </c>
      <c r="EJ268" s="4">
        <f>SUMIFS('Aceite Virgen Extra'!EJ$6:EJ$257,'Aceite Virgen Extra'!$A$6:$A$257,"&gt;="&amp;$A268,'Aceite Virgen Extra'!$B$6:$B$257,"&lt;="&amp;$B268)</f>
        <v>0.76</v>
      </c>
      <c r="EN268" s="4">
        <f>SUMIFS('Aceite Virgen Extra'!EN$6:EN$257,'Aceite Virgen Extra'!$A$6:$A$257,"&gt;="&amp;$A268,'Aceite Virgen Extra'!$B$6:$B$257,"&lt;="&amp;$B268)</f>
        <v>0.92</v>
      </c>
      <c r="EO268" s="4">
        <f>SUMIFS('Aceite Virgen Extra'!EO$6:EO$257,'Aceite Virgen Extra'!$A$6:$A$257,"&gt;="&amp;$A268,'Aceite Virgen Extra'!$B$6:$B$257,"&lt;="&amp;$B268)</f>
        <v>0</v>
      </c>
      <c r="EP268" s="4">
        <f>SUMIFS('Aceite Virgen Extra'!EP$6:EP$257,'Aceite Virgen Extra'!$A$6:$A$257,"&gt;="&amp;$A268,'Aceite Virgen Extra'!$B$6:$B$257,"&lt;="&amp;$B268)</f>
        <v>1.49</v>
      </c>
      <c r="EQ268" s="4">
        <f>SUMIFS('Aceite Virgen Extra'!EQ$6:EQ$257,'Aceite Virgen Extra'!$A$6:$A$257,"&gt;="&amp;$A268,'Aceite Virgen Extra'!$B$6:$B$257,"&lt;="&amp;$B268)</f>
        <v>0.64</v>
      </c>
      <c r="EU268" s="4">
        <f>SUMIFS('Aceite Virgen Extra'!EU$6:EU$257,'Aceite Virgen Extra'!$A$6:$A$257,"&gt;="&amp;$A268,'Aceite Virgen Extra'!$B$6:$B$257,"&lt;="&amp;$B268)</f>
        <v>0.78</v>
      </c>
      <c r="EV268" s="4">
        <f>SUMIFS('Aceite Virgen Extra'!EV$6:EV$257,'Aceite Virgen Extra'!$A$6:$A$257,"&gt;="&amp;$A268,'Aceite Virgen Extra'!$B$6:$B$257,"&lt;="&amp;$B268)</f>
        <v>0.32</v>
      </c>
      <c r="EW268" s="4">
        <f>SUMIFS('Aceite Virgen Extra'!EW$6:EW$257,'Aceite Virgen Extra'!$A$6:$A$257,"&gt;="&amp;$A268,'Aceite Virgen Extra'!$B$6:$B$257,"&lt;="&amp;$B268)</f>
        <v>0.77</v>
      </c>
      <c r="EX268" s="4">
        <f>SUMIFS('Aceite Virgen Extra'!EX$6:EX$257,'Aceite Virgen Extra'!$A$6:$A$257,"&gt;="&amp;$A268,'Aceite Virgen Extra'!$B$6:$B$257,"&lt;="&amp;$B268)</f>
        <v>0</v>
      </c>
      <c r="FB268" s="4">
        <f>SUMIFS('Aceite Virgen Extra'!FB$6:FB$257,'Aceite Virgen Extra'!$A$6:$A$257,"&gt;="&amp;$A268,'Aceite Virgen Extra'!$B$6:$B$257,"&lt;="&amp;$B268)</f>
        <v>0.88</v>
      </c>
      <c r="FC268" s="4">
        <f>SUMIFS('Aceite Virgen Extra'!FC$6:FC$257,'Aceite Virgen Extra'!$A$6:$A$257,"&gt;="&amp;$A268,'Aceite Virgen Extra'!$B$6:$B$257,"&lt;="&amp;$B268)</f>
        <v>0.69</v>
      </c>
      <c r="FD268" s="4">
        <f>SUMIFS('Aceite Virgen Extra'!FD$6:FD$257,'Aceite Virgen Extra'!$A$6:$A$257,"&gt;="&amp;$A268,'Aceite Virgen Extra'!$B$6:$B$257,"&lt;="&amp;$B268)</f>
        <v>0.66</v>
      </c>
      <c r="FE268" s="4">
        <f>SUMIFS('Aceite Virgen Extra'!FE$6:FE$257,'Aceite Virgen Extra'!$A$6:$A$257,"&gt;="&amp;$A268,'Aceite Virgen Extra'!$B$6:$B$257,"&lt;="&amp;$B268)</f>
        <v>1.06</v>
      </c>
      <c r="FI268" s="4">
        <f>SUMIFS('Aceite Virgen Extra'!FI$6:FI$257,'Aceite Virgen Extra'!$A$6:$A$257,"&gt;="&amp;$A268,'Aceite Virgen Extra'!$B$6:$B$257,"&lt;="&amp;$B268)</f>
        <v>0.84</v>
      </c>
      <c r="FJ268" s="4">
        <f>SUMIFS('Aceite Virgen Extra'!FJ$6:FJ$257,'Aceite Virgen Extra'!$A$6:$A$257,"&gt;="&amp;$A268,'Aceite Virgen Extra'!$B$6:$B$257,"&lt;="&amp;$B268)</f>
        <v>1.9700000000000002</v>
      </c>
      <c r="FK268" s="4">
        <f>SUMIFS('Aceite Virgen Extra'!FK$6:FK$257,'Aceite Virgen Extra'!$A$6:$A$257,"&gt;="&amp;$A268,'Aceite Virgen Extra'!$B$6:$B$257,"&lt;="&amp;$B268)</f>
        <v>0.43000000000000005</v>
      </c>
      <c r="FL268" s="4">
        <f>SUMIFS('Aceite Virgen Extra'!FL$6:FL$257,'Aceite Virgen Extra'!$A$6:$A$257,"&gt;="&amp;$A268,'Aceite Virgen Extra'!$B$6:$B$257,"&lt;="&amp;$B268)</f>
        <v>0</v>
      </c>
      <c r="FP268" s="4">
        <f>SUMIFS('Aceite Virgen Extra'!FP$6:FP$257,'Aceite Virgen Extra'!$A$6:$A$257,"&gt;="&amp;$A268,'Aceite Virgen Extra'!$B$6:$B$257,"&lt;="&amp;$B268)</f>
        <v>0.72000000000000008</v>
      </c>
      <c r="FQ268" s="4">
        <f>SUMIFS('Aceite Virgen Extra'!FQ$6:FQ$257,'Aceite Virgen Extra'!$A$6:$A$257,"&gt;="&amp;$A268,'Aceite Virgen Extra'!$B$6:$B$257,"&lt;="&amp;$B268)</f>
        <v>0.74</v>
      </c>
      <c r="FR268" s="4">
        <f>SUMIFS('Aceite Virgen Extra'!FR$6:FR$257,'Aceite Virgen Extra'!$A$6:$A$257,"&gt;="&amp;$A268,'Aceite Virgen Extra'!$B$6:$B$257,"&lt;="&amp;$B268)</f>
        <v>0.9</v>
      </c>
      <c r="FS268" s="4">
        <f>SUMIFS('Aceite Virgen Extra'!FS$6:FS$257,'Aceite Virgen Extra'!$A$6:$A$257,"&gt;="&amp;$A268,'Aceite Virgen Extra'!$B$6:$B$257,"&lt;="&amp;$B268)</f>
        <v>0</v>
      </c>
      <c r="FW268" s="4">
        <f>SUMIFS('Aceite Virgen Extra'!FW$6:FW$257,'Aceite Virgen Extra'!$A$6:$A$257,"&gt;="&amp;$A268,'Aceite Virgen Extra'!$B$6:$B$257,"&lt;="&amp;$B268)</f>
        <v>0.64</v>
      </c>
      <c r="FX268" s="4">
        <f>SUMIFS('Aceite Virgen Extra'!FX$6:FX$257,'Aceite Virgen Extra'!$A$6:$A$257,"&gt;="&amp;$A268,'Aceite Virgen Extra'!$B$6:$B$257,"&lt;="&amp;$B268)</f>
        <v>1.31</v>
      </c>
      <c r="FY268" s="4">
        <f>SUMIFS('Aceite Virgen Extra'!FY$6:FY$257,'Aceite Virgen Extra'!$A$6:$A$257,"&gt;="&amp;$A268,'Aceite Virgen Extra'!$B$6:$B$257,"&lt;="&amp;$B268)</f>
        <v>0.15000000000000002</v>
      </c>
      <c r="FZ268" s="4">
        <f>SUMIFS('Aceite Virgen Extra'!FZ$6:FZ$257,'Aceite Virgen Extra'!$A$6:$A$257,"&gt;="&amp;$A268,'Aceite Virgen Extra'!$B$6:$B$257,"&lt;="&amp;$B268)</f>
        <v>0</v>
      </c>
      <c r="GD268" s="4">
        <f>SUMIFS('Aceite Virgen Extra'!GD$6:GD$257,'Aceite Virgen Extra'!$A$6:$A$257,"&gt;="&amp;$A268,'Aceite Virgen Extra'!$B$6:$B$257,"&lt;="&amp;$B268)</f>
        <v>0.79</v>
      </c>
      <c r="GE268" s="4">
        <f>SUMIFS('Aceite Virgen Extra'!GE$6:GE$257,'Aceite Virgen Extra'!$A$6:$A$257,"&gt;="&amp;$A268,'Aceite Virgen Extra'!$B$6:$B$257,"&lt;="&amp;$B268)</f>
        <v>0.5</v>
      </c>
      <c r="GF268" s="4">
        <f>SUMIFS('Aceite Virgen Extra'!GF$6:GF$257,'Aceite Virgen Extra'!$A$6:$A$257,"&gt;="&amp;$A268,'Aceite Virgen Extra'!$B$6:$B$257,"&lt;="&amp;$B268)</f>
        <v>0.73</v>
      </c>
      <c r="GG268" s="4">
        <f>SUMIFS('Aceite Virgen Extra'!GG$6:GG$257,'Aceite Virgen Extra'!$A$6:$A$257,"&gt;="&amp;$A268,'Aceite Virgen Extra'!$B$6:$B$257,"&lt;="&amp;$B268)</f>
        <v>0</v>
      </c>
      <c r="GK268" s="4">
        <f>SUMIFS('Aceite Virgen Extra'!GK$6:GK$257,'Aceite Virgen Extra'!$A$6:$A$257,"&gt;="&amp;$A268,'Aceite Virgen Extra'!$B$6:$B$257,"&lt;="&amp;$B268)</f>
        <v>0.65999999999999992</v>
      </c>
      <c r="GL268" s="4">
        <f>SUMIFS('Aceite Virgen Extra'!GL$6:GL$257,'Aceite Virgen Extra'!$A$6:$A$257,"&gt;="&amp;$A268,'Aceite Virgen Extra'!$B$6:$B$257,"&lt;="&amp;$B268)</f>
        <v>0.87</v>
      </c>
      <c r="GM268" s="4">
        <f>SUMIFS('Aceite Virgen Extra'!GM$6:GM$257,'Aceite Virgen Extra'!$A$6:$A$257,"&gt;="&amp;$A268,'Aceite Virgen Extra'!$B$6:$B$257,"&lt;="&amp;$B268)</f>
        <v>0.37</v>
      </c>
      <c r="GN268" s="4">
        <f>SUMIFS('Aceite Virgen Extra'!GN$6:GN$257,'Aceite Virgen Extra'!$A$6:$A$257,"&gt;="&amp;$A268,'Aceite Virgen Extra'!$B$6:$B$257,"&lt;="&amp;$B268)</f>
        <v>0</v>
      </c>
      <c r="GR268" s="4">
        <f>SUMIFS('Aceite Virgen Extra'!GR$6:GR$257,'Aceite Virgen Extra'!$A$6:$A$257,"&gt;="&amp;$A268,'Aceite Virgen Extra'!$B$6:$B$257,"&lt;="&amp;$B268)</f>
        <v>0.35</v>
      </c>
      <c r="GS268" s="4">
        <f>SUMIFS('Aceite Virgen Extra'!GS$6:GS$257,'Aceite Virgen Extra'!$A$6:$A$257,"&gt;="&amp;$A268,'Aceite Virgen Extra'!$B$6:$B$257,"&lt;="&amp;$B268)</f>
        <v>0.19</v>
      </c>
      <c r="GT268" s="4">
        <f>SUMIFS('Aceite Virgen Extra'!GT$6:GT$257,'Aceite Virgen Extra'!$A$6:$A$257,"&gt;="&amp;$A268,'Aceite Virgen Extra'!$B$6:$B$257,"&lt;="&amp;$B268)</f>
        <v>0.28000000000000003</v>
      </c>
      <c r="GU268" s="4">
        <f>SUMIFS('Aceite Virgen Extra'!GU$6:GU$257,'Aceite Virgen Extra'!$A$6:$A$257,"&gt;="&amp;$A268,'Aceite Virgen Extra'!$B$6:$B$257,"&lt;="&amp;$B268)</f>
        <v>0</v>
      </c>
      <c r="GY268" s="4">
        <f>SUMIFS('Aceite Virgen Extra'!GY$6:GY$257,'Aceite Virgen Extra'!$A$6:$A$257,"&gt;="&amp;$A268,'Aceite Virgen Extra'!$B$6:$B$257,"&lt;="&amp;$B268)</f>
        <v>0.26</v>
      </c>
      <c r="GZ268" s="4">
        <f>SUMIFS('Aceite Virgen Extra'!GZ$6:GZ$257,'Aceite Virgen Extra'!$A$6:$A$257,"&gt;="&amp;$A268,'Aceite Virgen Extra'!$B$6:$B$257,"&lt;="&amp;$B268)</f>
        <v>0</v>
      </c>
      <c r="HA268" s="4">
        <f>SUMIFS('Aceite Virgen Extra'!HA$6:HA$257,'Aceite Virgen Extra'!$A$6:$A$257,"&gt;="&amp;$A268,'Aceite Virgen Extra'!$B$6:$B$257,"&lt;="&amp;$B268)</f>
        <v>0.17</v>
      </c>
      <c r="HB268" s="4">
        <f>SUMIFS('Aceite Virgen Extra'!HB$6:HB$257,'Aceite Virgen Extra'!$A$6:$A$257,"&gt;="&amp;$A268,'Aceite Virgen Extra'!$B$6:$B$257,"&lt;="&amp;$B268)</f>
        <v>0</v>
      </c>
      <c r="HF268" s="4">
        <f>SUMIFS('Aceite Virgen Extra'!HF$6:HF$257,'Aceite Virgen Extra'!$A$6:$A$257,"&gt;="&amp;$A268,'Aceite Virgen Extra'!$B$6:$B$257,"&lt;="&amp;$B268)</f>
        <v>4.3900000000000006</v>
      </c>
      <c r="HG268" s="4">
        <f>SUMIFS('Aceite Virgen Extra'!HG$6:HG$257,'Aceite Virgen Extra'!$A$6:$A$257,"&gt;="&amp;$A268,'Aceite Virgen Extra'!$B$6:$B$257,"&lt;="&amp;$B268)</f>
        <v>2.65</v>
      </c>
      <c r="HH268" s="4">
        <f>SUMIFS('Aceite Virgen Extra'!HH$6:HH$257,'Aceite Virgen Extra'!$A$6:$A$257,"&gt;="&amp;$A268,'Aceite Virgen Extra'!$B$6:$B$257,"&lt;="&amp;$B268)</f>
        <v>1.1700000000000002</v>
      </c>
      <c r="HI268" s="4">
        <f>SUMIFS('Aceite Virgen Extra'!HI$6:HI$257,'Aceite Virgen Extra'!$A$6:$A$257,"&gt;="&amp;$A268,'Aceite Virgen Extra'!$B$6:$B$257,"&lt;="&amp;$B268)</f>
        <v>0.44</v>
      </c>
      <c r="HM268" s="4">
        <f>SUMIFS('Aceite Virgen Extra'!HM$6:HM$257,'Aceite Virgen Extra'!$A$6:$A$257,"&gt;="&amp;$A268,'Aceite Virgen Extra'!$B$6:$B$257,"&lt;="&amp;$B268)</f>
        <v>0.56000000000000005</v>
      </c>
      <c r="HN268" s="4">
        <f>SUMIFS('Aceite Virgen Extra'!HN$6:HN$257,'Aceite Virgen Extra'!$A$6:$A$257,"&gt;="&amp;$A268,'Aceite Virgen Extra'!$B$6:$B$257,"&lt;="&amp;$B268)</f>
        <v>0.53</v>
      </c>
      <c r="HO268" s="4">
        <f>SUMIFS('Aceite Virgen Extra'!HO$6:HO$257,'Aceite Virgen Extra'!$A$6:$A$257,"&gt;="&amp;$A268,'Aceite Virgen Extra'!$B$6:$B$257,"&lt;="&amp;$B268)</f>
        <v>0.53</v>
      </c>
      <c r="HP268" s="4">
        <f>SUMIFS('Aceite Virgen Extra'!HP$6:HP$257,'Aceite Virgen Extra'!$A$6:$A$257,"&gt;="&amp;$A268,'Aceite Virgen Extra'!$B$6:$B$257,"&lt;="&amp;$B268)</f>
        <v>0</v>
      </c>
      <c r="HT268" s="4">
        <f>SUMIFS('Aceite Virgen Extra'!HT$6:HT$257,'Aceite Virgen Extra'!$A$6:$A$257,"&gt;="&amp;$A268,'Aceite Virgen Extra'!$B$6:$B$257,"&lt;="&amp;$B268)</f>
        <v>0.64</v>
      </c>
      <c r="HU268" s="4">
        <f>SUMIFS('Aceite Virgen Extra'!HU$6:HU$257,'Aceite Virgen Extra'!$A$6:$A$257,"&gt;="&amp;$A268,'Aceite Virgen Extra'!$B$6:$B$257,"&lt;="&amp;$B268)</f>
        <v>0.19</v>
      </c>
      <c r="HV268" s="4">
        <f>SUMIFS('Aceite Virgen Extra'!HV$6:HV$257,'Aceite Virgen Extra'!$A$6:$A$257,"&gt;="&amp;$A268,'Aceite Virgen Extra'!$B$6:$B$257,"&lt;="&amp;$B268)</f>
        <v>0.48</v>
      </c>
      <c r="HW268" s="4">
        <f>SUMIFS('Aceite Virgen Extra'!HW$6:HW$257,'Aceite Virgen Extra'!$A$6:$A$257,"&gt;="&amp;$A268,'Aceite Virgen Extra'!$B$6:$B$257,"&lt;="&amp;$B268)</f>
        <v>0</v>
      </c>
      <c r="HZ268"/>
      <c r="IA268" s="4">
        <f>SUMIFS('Aceite Virgen Extra'!IA$6:IA$257,'Aceite Virgen Extra'!$A$6:$A$257,"&gt;="&amp;$A268,'Aceite Virgen Extra'!$B$6:$B$257,"&lt;="&amp;$B268)</f>
        <v>0.39</v>
      </c>
      <c r="IB268" s="4">
        <f>SUMIFS('Aceite Virgen Extra'!IB$6:IB$257,'Aceite Virgen Extra'!$A$6:$A$257,"&gt;="&amp;$A268,'Aceite Virgen Extra'!$B$6:$B$257,"&lt;="&amp;$B268)</f>
        <v>0.36</v>
      </c>
      <c r="IC268" s="4">
        <f>SUMIFS('Aceite Virgen Extra'!IC$6:IC$257,'Aceite Virgen Extra'!$A$6:$A$257,"&gt;="&amp;$A268,'Aceite Virgen Extra'!$B$6:$B$257,"&lt;="&amp;$B268)</f>
        <v>0.43999999999999995</v>
      </c>
      <c r="ID268" s="4">
        <f>SUMIFS('Aceite Virgen Extra'!ID$6:ID$257,'Aceite Virgen Extra'!$A$6:$A$257,"&gt;="&amp;$A268,'Aceite Virgen Extra'!$B$6:$B$257,"&lt;="&amp;$B268)</f>
        <v>0</v>
      </c>
      <c r="IH268" s="4">
        <f>SUMIFS('Aceite Virgen Extra'!IH$6:IH$257,'Aceite Virgen Extra'!$A$6:$A$257,"&gt;="&amp;$A268,'Aceite Virgen Extra'!$B$6:$B$257,"&lt;="&amp;$B268)</f>
        <v>0.19</v>
      </c>
      <c r="II268" s="4">
        <f>SUMIFS('Aceite Virgen Extra'!II$6:II$257,'Aceite Virgen Extra'!$A$6:$A$257,"&gt;="&amp;$A268,'Aceite Virgen Extra'!$B$6:$B$257,"&lt;="&amp;$B268)</f>
        <v>0</v>
      </c>
      <c r="IJ268" s="4">
        <f>SUMIFS('Aceite Virgen Extra'!IJ$6:IJ$257,'Aceite Virgen Extra'!$A$6:$A$257,"&gt;="&amp;$A268,'Aceite Virgen Extra'!$B$6:$B$257,"&lt;="&amp;$B268)</f>
        <v>0.28000000000000003</v>
      </c>
      <c r="IK268" s="4">
        <f>SUMIFS('Aceite Virgen Extra'!IK$6:IK$257,'Aceite Virgen Extra'!$A$6:$A$257,"&gt;="&amp;$A268,'Aceite Virgen Extra'!$B$6:$B$257,"&lt;="&amp;$B268)</f>
        <v>0.3</v>
      </c>
      <c r="IO268" s="4">
        <f>SUMIFS('Aceite Virgen Extra'!IO$6:IO$257,'Aceite Virgen Extra'!$A$6:$A$257,"&gt;="&amp;$A268,'Aceite Virgen Extra'!$B$6:$B$257,"&lt;="&amp;$B268)</f>
        <v>0.59000000000000008</v>
      </c>
      <c r="IP268" s="4">
        <f>SUMIFS('Aceite Virgen Extra'!IP$6:IP$257,'Aceite Virgen Extra'!$A$6:$A$257,"&gt;="&amp;$A268,'Aceite Virgen Extra'!$B$6:$B$257,"&lt;="&amp;$B268)</f>
        <v>0.31</v>
      </c>
      <c r="IQ268" s="4">
        <f>SUMIFS('Aceite Virgen Extra'!IQ$6:IQ$257,'Aceite Virgen Extra'!$A$6:$A$257,"&gt;="&amp;$A268,'Aceite Virgen Extra'!$B$6:$B$257,"&lt;="&amp;$B268)</f>
        <v>0.67999999999999994</v>
      </c>
      <c r="IR268" s="4">
        <f>SUMIFS('Aceite Virgen Extra'!IR$6:IR$257,'Aceite Virgen Extra'!$A$6:$A$257,"&gt;="&amp;$A268,'Aceite Virgen Extra'!$B$6:$B$257,"&lt;="&amp;$B268)</f>
        <v>0</v>
      </c>
      <c r="IV268" s="4">
        <f>SUMIFS('Aceite Virgen Extra'!IV$6:IV$257,'Aceite Virgen Extra'!$A$6:$A$257,"&gt;="&amp;$A268,'Aceite Virgen Extra'!$B$6:$B$257,"&lt;="&amp;$B268)</f>
        <v>0.55000000000000004</v>
      </c>
      <c r="IW268" s="4">
        <f>SUMIFS('Aceite Virgen Extra'!IW$6:IW$257,'Aceite Virgen Extra'!$A$6:$A$257,"&gt;="&amp;$A268,'Aceite Virgen Extra'!$B$6:$B$257,"&lt;="&amp;$B268)</f>
        <v>0.21</v>
      </c>
      <c r="IX268" s="4">
        <f>SUMIFS('Aceite Virgen Extra'!IX$6:IX$257,'Aceite Virgen Extra'!$A$6:$A$257,"&gt;="&amp;$A268,'Aceite Virgen Extra'!$B$6:$B$257,"&lt;="&amp;$B268)</f>
        <v>0.43000000000000005</v>
      </c>
      <c r="IY268" s="4">
        <f>SUMIFS('Aceite Virgen Extra'!IY$6:IY$257,'Aceite Virgen Extra'!$A$6:$A$257,"&gt;="&amp;$A268,'Aceite Virgen Extra'!$B$6:$B$257,"&lt;="&amp;$B268)</f>
        <v>0</v>
      </c>
      <c r="JB268"/>
      <c r="JC268" s="4">
        <f>SUMIFS('Aceite Virgen Extra'!JC$6:JC$257,'Aceite Virgen Extra'!$A$6:$A$257,"&gt;="&amp;$A268,'Aceite Virgen Extra'!$B$6:$B$257,"&lt;="&amp;$B268)</f>
        <v>0.71000000000000008</v>
      </c>
      <c r="JD268" s="4">
        <f>SUMIFS('Aceite Virgen Extra'!JD$6:JD$257,'Aceite Virgen Extra'!$A$6:$A$257,"&gt;="&amp;$A268,'Aceite Virgen Extra'!$B$6:$B$257,"&lt;="&amp;$B268)</f>
        <v>1.5</v>
      </c>
      <c r="JE268" s="4">
        <f>SUMIFS('Aceite Virgen Extra'!JE$6:JE$257,'Aceite Virgen Extra'!$A$6:$A$257,"&gt;="&amp;$A268,'Aceite Virgen Extra'!$B$6:$B$257,"&lt;="&amp;$B268)</f>
        <v>0.3</v>
      </c>
      <c r="JF268" s="4">
        <f>SUMIFS('Aceite Virgen Extra'!JF$6:JF$257,'Aceite Virgen Extra'!$A$6:$A$257,"&gt;="&amp;$A268,'Aceite Virgen Extra'!$B$6:$B$257,"&lt;="&amp;$B268)</f>
        <v>0</v>
      </c>
      <c r="JJ268" s="4">
        <f>SUMIFS('Aceite Virgen Extra'!JJ$6:JJ$257,'Aceite Virgen Extra'!$A$6:$A$257,"&gt;="&amp;$A268,'Aceite Virgen Extra'!$B$6:$B$257,"&lt;="&amp;$B268)</f>
        <v>0.4</v>
      </c>
      <c r="JK268" s="4">
        <f>SUMIFS('Aceite Virgen Extra'!JK$6:JK$257,'Aceite Virgen Extra'!$A$6:$A$257,"&gt;="&amp;$A268,'Aceite Virgen Extra'!$B$6:$B$257,"&lt;="&amp;$B268)</f>
        <v>0.51</v>
      </c>
      <c r="JL268" s="4">
        <f>SUMIFS('Aceite Virgen Extra'!JL$6:JL$257,'Aceite Virgen Extra'!$A$6:$A$257,"&gt;="&amp;$A268,'Aceite Virgen Extra'!$B$6:$B$257,"&lt;="&amp;$B268)</f>
        <v>0.34</v>
      </c>
      <c r="JM268" s="4">
        <f>SUMIFS('Aceite Virgen Extra'!JM$6:JM$257,'Aceite Virgen Extra'!$A$6:$A$257,"&gt;="&amp;$A268,'Aceite Virgen Extra'!$B$6:$B$257,"&lt;="&amp;$B268)</f>
        <v>0</v>
      </c>
      <c r="JQ268" s="4">
        <f>SUMIFS('Aceite Virgen Extra'!JQ$6:JQ$257,'Aceite Virgen Extra'!$A$6:$A$257,"&gt;="&amp;$A268,'Aceite Virgen Extra'!$B$6:$B$257,"&lt;="&amp;$B268)</f>
        <v>0.41</v>
      </c>
      <c r="JR268" s="4">
        <f>SUMIFS('Aceite Virgen Extra'!JR$6:JR$257,'Aceite Virgen Extra'!$A$6:$A$257,"&gt;="&amp;$A268,'Aceite Virgen Extra'!$B$6:$B$257,"&lt;="&amp;$B268)</f>
        <v>0.2</v>
      </c>
      <c r="JS268" s="4">
        <f>SUMIFS('Aceite Virgen Extra'!JS$6:JS$257,'Aceite Virgen Extra'!$A$6:$A$257,"&gt;="&amp;$A268,'Aceite Virgen Extra'!$B$6:$B$257,"&lt;="&amp;$B268)</f>
        <v>0.71</v>
      </c>
      <c r="JT268" s="4">
        <f>SUMIFS('Aceite Virgen Extra'!JT$6:JT$257,'Aceite Virgen Extra'!$A$6:$A$257,"&gt;="&amp;$A268,'Aceite Virgen Extra'!$B$6:$B$257,"&lt;="&amp;$B268)</f>
        <v>0</v>
      </c>
      <c r="JX268" s="4">
        <f>SUMIFS('Aceite Virgen Extra'!JX$6:JX$257,'Aceite Virgen Extra'!$A$6:$A$257,"&gt;="&amp;$A268,'Aceite Virgen Extra'!$B$6:$B$257,"&lt;="&amp;$B268)</f>
        <v>0.09</v>
      </c>
      <c r="JY268" s="4">
        <f>SUMIFS('Aceite Virgen Extra'!JY$6:JY$257,'Aceite Virgen Extra'!$A$6:$A$257,"&gt;="&amp;$A268,'Aceite Virgen Extra'!$B$6:$B$257,"&lt;="&amp;$B268)</f>
        <v>0.17</v>
      </c>
      <c r="JZ268" s="4">
        <f>SUMIFS('Aceite Virgen Extra'!JZ$6:JZ$257,'Aceite Virgen Extra'!$A$6:$A$257,"&gt;="&amp;$A268,'Aceite Virgen Extra'!$B$6:$B$257,"&lt;="&amp;$B268)</f>
        <v>0.08</v>
      </c>
      <c r="KA268" s="4">
        <f>SUMIFS('Aceite Virgen Extra'!KA$6:KA$257,'Aceite Virgen Extra'!$A$6:$A$257,"&gt;="&amp;$A268,'Aceite Virgen Extra'!$B$6:$B$257,"&lt;="&amp;$B268)</f>
        <v>0</v>
      </c>
      <c r="KE268" s="4">
        <f>SUMIFS('Aceite Virgen Extra'!KE$6:KE$257,'Aceite Virgen Extra'!$A$6:$A$257,"&gt;="&amp;$A268,'Aceite Virgen Extra'!$B$6:$B$257,"&lt;="&amp;$B268)</f>
        <v>0.26</v>
      </c>
      <c r="KF268" s="4">
        <f>SUMIFS('Aceite Virgen Extra'!KF$6:KF$257,'Aceite Virgen Extra'!$A$6:$A$257,"&gt;="&amp;$A268,'Aceite Virgen Extra'!$B$6:$B$257,"&lt;="&amp;$B268)</f>
        <v>0</v>
      </c>
      <c r="KG268" s="4">
        <f>SUMIFS('Aceite Virgen Extra'!KG$6:KG$257,'Aceite Virgen Extra'!$A$6:$A$257,"&gt;="&amp;$A268,'Aceite Virgen Extra'!$B$6:$B$257,"&lt;="&amp;$B268)</f>
        <v>0.3</v>
      </c>
      <c r="KH268" s="4">
        <f>SUMIFS('Aceite Virgen Extra'!KH$6:KH$257,'Aceite Virgen Extra'!$A$6:$A$257,"&gt;="&amp;$A268,'Aceite Virgen Extra'!$B$6:$B$257,"&lt;="&amp;$B268)</f>
        <v>0</v>
      </c>
      <c r="KL268" s="4">
        <f>SUMIFS('Aceite Virgen Extra'!KL$6:KL$257,'Aceite Virgen Extra'!$A$6:$A$257,"&gt;="&amp;$A268,'Aceite Virgen Extra'!$B$6:$B$257,"&lt;="&amp;$B268)</f>
        <v>2.0300000000000002</v>
      </c>
      <c r="KM268" s="4">
        <f>SUMIFS('Aceite Virgen Extra'!KM$6:KM$257,'Aceite Virgen Extra'!$A$6:$A$257,"&gt;="&amp;$A268,'Aceite Virgen Extra'!$B$6:$B$257,"&lt;="&amp;$B268)</f>
        <v>0.64</v>
      </c>
      <c r="KN268" s="4">
        <f>SUMIFS('Aceite Virgen Extra'!KN$6:KN$257,'Aceite Virgen Extra'!$A$6:$A$257,"&gt;="&amp;$A268,'Aceite Virgen Extra'!$B$6:$B$257,"&lt;="&amp;$B268)</f>
        <v>1.3299999999999998</v>
      </c>
      <c r="KO268" s="4">
        <f>SUMIFS('Aceite Virgen Extra'!KO$6:KO$257,'Aceite Virgen Extra'!$A$6:$A$257,"&gt;="&amp;$A268,'Aceite Virgen Extra'!$B$6:$B$257,"&lt;="&amp;$B268)</f>
        <v>0</v>
      </c>
      <c r="KS268" s="4">
        <f>SUMIFS('Aceite Virgen Extra'!KS$6:KS$257,'Aceite Virgen Extra'!$A$6:$A$257,"&gt;="&amp;$A268,'Aceite Virgen Extra'!$B$6:$B$257,"&lt;="&amp;$B268)</f>
        <v>0.22</v>
      </c>
      <c r="KT268" s="4">
        <f>SUMIFS('Aceite Virgen Extra'!KT$6:KT$257,'Aceite Virgen Extra'!$A$6:$A$257,"&gt;="&amp;$A268,'Aceite Virgen Extra'!$B$6:$B$257,"&lt;="&amp;$B268)</f>
        <v>0.06</v>
      </c>
      <c r="KU268" s="4">
        <f>SUMIFS('Aceite Virgen Extra'!KU$6:KU$257,'Aceite Virgen Extra'!$A$6:$A$257,"&gt;="&amp;$A268,'Aceite Virgen Extra'!$B$6:$B$257,"&lt;="&amp;$B268)</f>
        <v>0.41</v>
      </c>
      <c r="KV268" s="4">
        <f>SUMIFS('Aceite Virgen Extra'!KV$6:KV$257,'Aceite Virgen Extra'!$A$6:$A$257,"&gt;="&amp;$A268,'Aceite Virgen Extra'!$B$6:$B$257,"&lt;="&amp;$B268)</f>
        <v>0</v>
      </c>
      <c r="KZ268" s="4">
        <f>SUMIFS('Aceite Virgen Extra'!KZ$6:KZ$257,'Aceite Virgen Extra'!$A$6:$A$257,"&gt;="&amp;$A268,'Aceite Virgen Extra'!$B$6:$B$257,"&lt;="&amp;$B268)</f>
        <v>0.52</v>
      </c>
      <c r="LA268" s="4">
        <f>SUMIFS('Aceite Virgen Extra'!LA$6:LA$257,'Aceite Virgen Extra'!$A$6:$A$257,"&gt;="&amp;$A268,'Aceite Virgen Extra'!$B$6:$B$257,"&lt;="&amp;$B268)</f>
        <v>1.62</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0.33999999999999997</v>
      </c>
      <c r="LH268" s="4">
        <f>SUMIFS('Aceite Virgen Extra'!LH$6:LH$257,'Aceite Virgen Extra'!$A$6:$A$257,"&gt;="&amp;$A268,'Aceite Virgen Extra'!$B$6:$B$257,"&lt;="&amp;$B268)</f>
        <v>1</v>
      </c>
      <c r="LI268" s="4">
        <f>SUMIFS('Aceite Virgen Extra'!LI$6:LI$257,'Aceite Virgen Extra'!$A$6:$A$257,"&gt;="&amp;$A268,'Aceite Virgen Extra'!$B$6:$B$257,"&lt;="&amp;$B268)</f>
        <v>0.16</v>
      </c>
      <c r="LJ268" s="4">
        <f>SUMIFS('Aceite Virgen Extra'!LJ$6:LJ$257,'Aceite Virgen Extra'!$A$6:$A$257,"&gt;="&amp;$A268,'Aceite Virgen Extra'!$B$6:$B$257,"&lt;="&amp;$B268)</f>
        <v>0</v>
      </c>
      <c r="LN268" s="4">
        <f>SUMIFS('Aceite Virgen Extra'!LN$6:LN$257,'Aceite Virgen Extra'!$A$6:$A$257,"&gt;="&amp;$A268,'Aceite Virgen Extra'!$B$6:$B$257,"&lt;="&amp;$B268)</f>
        <v>0.37</v>
      </c>
      <c r="LO268" s="4">
        <f>SUMIFS('Aceite Virgen Extra'!LO$6:LO$257,'Aceite Virgen Extra'!$A$6:$A$257,"&gt;="&amp;$A268,'Aceite Virgen Extra'!$B$6:$B$257,"&lt;="&amp;$B268)</f>
        <v>0</v>
      </c>
      <c r="LP268" s="4">
        <f>SUMIFS('Aceite Virgen Extra'!LP$6:LP$257,'Aceite Virgen Extra'!$A$6:$A$257,"&gt;="&amp;$A268,'Aceite Virgen Extra'!$B$6:$B$257,"&lt;="&amp;$B268)</f>
        <v>0.15</v>
      </c>
      <c r="LQ268" s="4">
        <f>SUMIFS('Aceite Virgen Extra'!LQ$6:LQ$257,'Aceite Virgen Extra'!$A$6:$A$257,"&gt;="&amp;$A268,'Aceite Virgen Extra'!$B$6:$B$257,"&lt;="&amp;$B268)</f>
        <v>0</v>
      </c>
      <c r="LU268" s="4">
        <f>SUMIFS('Aceite Virgen Extra'!LU$6:LU$257,'Aceite Virgen Extra'!$A$6:$A$257,"&gt;="&amp;$A268,'Aceite Virgen Extra'!$B$6:$B$257,"&lt;="&amp;$B268)</f>
        <v>0.21000000000000002</v>
      </c>
      <c r="LV268" s="4">
        <f>SUMIFS('Aceite Virgen Extra'!LV$6:LV$257,'Aceite Virgen Extra'!$A$6:$A$257,"&gt;="&amp;$A268,'Aceite Virgen Extra'!$B$6:$B$257,"&lt;="&amp;$B268)</f>
        <v>0</v>
      </c>
      <c r="LW268" s="4">
        <f>SUMIFS('Aceite Virgen Extra'!LW$6:LW$257,'Aceite Virgen Extra'!$A$6:$A$257,"&gt;="&amp;$A268,'Aceite Virgen Extra'!$B$6:$B$257,"&lt;="&amp;$B268)</f>
        <v>0.43000000000000005</v>
      </c>
      <c r="LX268" s="4">
        <f>SUMIFS('Aceite Virgen Extra'!LX$6:LX$257,'Aceite Virgen Extra'!$A$6:$A$257,"&gt;="&amp;$A268,'Aceite Virgen Extra'!$B$6:$B$257,"&lt;="&amp;$B268)</f>
        <v>0</v>
      </c>
      <c r="MB268" s="4">
        <f>SUMIFS('Aceite Virgen Extra'!MB$6:MB$257,'Aceite Virgen Extra'!$A$6:$A$257,"&gt;="&amp;$A268,'Aceite Virgen Extra'!$B$6:$B$257,"&lt;="&amp;$B268)</f>
        <v>0.83</v>
      </c>
      <c r="MC268" s="4">
        <f>SUMIFS('Aceite Virgen Extra'!MC$6:MC$257,'Aceite Virgen Extra'!$A$6:$A$257,"&gt;="&amp;$A268,'Aceite Virgen Extra'!$B$6:$B$257,"&lt;="&amp;$B268)</f>
        <v>1.91</v>
      </c>
      <c r="MD268" s="4">
        <f>SUMIFS('Aceite Virgen Extra'!MD$6:MD$257,'Aceite Virgen Extra'!$A$6:$A$257,"&gt;="&amp;$A268,'Aceite Virgen Extra'!$B$6:$B$257,"&lt;="&amp;$B268)</f>
        <v>0.53</v>
      </c>
      <c r="ME268" s="4">
        <f>SUMIFS('Aceite Virgen Extra'!ME$6:ME$257,'Aceite Virgen Extra'!$A$6:$A$257,"&gt;="&amp;$A268,'Aceite Virgen Extra'!$B$6:$B$257,"&lt;="&amp;$B268)</f>
        <v>0</v>
      </c>
      <c r="MI268" s="4">
        <f>SUMIFS('Aceite Virgen Extra'!MI$6:MI$257,'Aceite Virgen Extra'!$A$6:$A$257,"&gt;="&amp;$A268,'Aceite Virgen Extra'!$B$6:$B$257,"&lt;="&amp;$B268)</f>
        <v>0.81</v>
      </c>
      <c r="MJ268" s="4">
        <f>SUMIFS('Aceite Virgen Extra'!MJ$6:MJ$257,'Aceite Virgen Extra'!$A$6:$A$257,"&gt;="&amp;$A268,'Aceite Virgen Extra'!$B$6:$B$257,"&lt;="&amp;$B268)</f>
        <v>1.79</v>
      </c>
      <c r="MK268" s="4">
        <f>SUMIFS('Aceite Virgen Extra'!MK$6:MK$257,'Aceite Virgen Extra'!$A$6:$A$257,"&gt;="&amp;$A268,'Aceite Virgen Extra'!$B$6:$B$257,"&lt;="&amp;$B268)</f>
        <v>0.43999999999999995</v>
      </c>
      <c r="ML268" s="4">
        <f>SUMIFS('Aceite Virgen Extra'!ML$6:ML$257,'Aceite Virgen Extra'!$A$6:$A$257,"&gt;="&amp;$A268,'Aceite Virgen Extra'!$B$6:$B$257,"&lt;="&amp;$B268)</f>
        <v>0</v>
      </c>
      <c r="MP268" s="4">
        <f>SUMIFS('Aceite Virgen Extra'!MP$6:MP$257,'Aceite Virgen Extra'!$A$6:$A$257,"&gt;="&amp;$A268,'Aceite Virgen Extra'!$B$6:$B$257,"&lt;="&amp;$B268)</f>
        <v>0.57000000000000006</v>
      </c>
      <c r="MQ268" s="4">
        <f>SUMIFS('Aceite Virgen Extra'!MQ$6:MQ$257,'Aceite Virgen Extra'!$A$6:$A$257,"&gt;="&amp;$A268,'Aceite Virgen Extra'!$B$6:$B$257,"&lt;="&amp;$B268)</f>
        <v>0.37</v>
      </c>
      <c r="MR268" s="4">
        <f>SUMIFS('Aceite Virgen Extra'!MR$6:MR$257,'Aceite Virgen Extra'!$A$6:$A$257,"&gt;="&amp;$A268,'Aceite Virgen Extra'!$B$6:$B$257,"&lt;="&amp;$B268)</f>
        <v>0.83</v>
      </c>
      <c r="MS268" s="4">
        <f>SUMIFS('Aceite Virgen Extra'!MS$6:MS$257,'Aceite Virgen Extra'!$A$6:$A$257,"&gt;="&amp;$A268,'Aceite Virgen Extra'!$B$6:$B$257,"&lt;="&amp;$B268)</f>
        <v>0.36</v>
      </c>
      <c r="MW268" s="4">
        <f>SUMIFS('Aceite Virgen Extra'!MW$6:MW$257,'Aceite Virgen Extra'!$A$6:$A$257,"&gt;="&amp;$A268,'Aceite Virgen Extra'!$B$6:$B$257,"&lt;="&amp;$B268)</f>
        <v>1.1900000000000002</v>
      </c>
      <c r="MX268" s="4">
        <f>SUMIFS('Aceite Virgen Extra'!MX$6:MX$257,'Aceite Virgen Extra'!$A$6:$A$257,"&gt;="&amp;$A268,'Aceite Virgen Extra'!$B$6:$B$257,"&lt;="&amp;$B268)</f>
        <v>0.9</v>
      </c>
      <c r="MY268" s="4">
        <f>SUMIFS('Aceite Virgen Extra'!MY$6:MY$257,'Aceite Virgen Extra'!$A$6:$A$257,"&gt;="&amp;$A268,'Aceite Virgen Extra'!$B$6:$B$257,"&lt;="&amp;$B268)</f>
        <v>0.75</v>
      </c>
      <c r="MZ268" s="4">
        <f>SUMIFS('Aceite Virgen Extra'!MZ$6:MZ$257,'Aceite Virgen Extra'!$A$6:$A$257,"&gt;="&amp;$A268,'Aceite Virgen Extra'!$B$6:$B$257,"&lt;="&amp;$B268)</f>
        <v>3.21</v>
      </c>
      <c r="ND268" s="4">
        <f>SUMIFS('Aceite Virgen Extra'!ND$6:ND$257,'Aceite Virgen Extra'!$A$6:$A$257,"&gt;="&amp;$A268,'Aceite Virgen Extra'!$B$6:$B$257,"&lt;="&amp;$B268)</f>
        <v>0.61</v>
      </c>
      <c r="NE268" s="4">
        <f>SUMIFS('Aceite Virgen Extra'!NE$6:NE$257,'Aceite Virgen Extra'!$A$6:$A$257,"&gt;="&amp;$A268,'Aceite Virgen Extra'!$B$6:$B$257,"&lt;="&amp;$B268)</f>
        <v>0.74</v>
      </c>
      <c r="NF268" s="4">
        <f>SUMIFS('Aceite Virgen Extra'!NF$6:NF$257,'Aceite Virgen Extra'!$A$6:$A$257,"&gt;="&amp;$A268,'Aceite Virgen Extra'!$B$6:$B$257,"&lt;="&amp;$B268)</f>
        <v>0.6</v>
      </c>
      <c r="NG268" s="4">
        <f>SUMIFS('Aceite Virgen Extra'!NG$6:NG$257,'Aceite Virgen Extra'!$A$6:$A$257,"&gt;="&amp;$A268,'Aceite Virgen Extra'!$B$6:$B$257,"&lt;="&amp;$B268)</f>
        <v>0</v>
      </c>
      <c r="NK268" s="4">
        <f>SUMIFS('Aceite Virgen Extra'!NK$6:NK$257,'Aceite Virgen Extra'!$A$6:$A$257,"&gt;="&amp;$A268,'Aceite Virgen Extra'!$B$6:$B$257,"&lt;="&amp;$B268)</f>
        <v>0.9</v>
      </c>
      <c r="NL268" s="4">
        <f>SUMIFS('Aceite Virgen Extra'!NL$6:NL$257,'Aceite Virgen Extra'!$A$6:$A$257,"&gt;="&amp;$A268,'Aceite Virgen Extra'!$B$6:$B$257,"&lt;="&amp;$B268)</f>
        <v>1.29</v>
      </c>
      <c r="NM268" s="4">
        <f>SUMIFS('Aceite Virgen Extra'!NM$6:NM$257,'Aceite Virgen Extra'!$A$6:$A$257,"&gt;="&amp;$A268,'Aceite Virgen Extra'!$B$6:$B$257,"&lt;="&amp;$B268)</f>
        <v>0.76</v>
      </c>
      <c r="NN268" s="4">
        <f>SUMIFS('Aceite Virgen Extra'!NN$6:NN$257,'Aceite Virgen Extra'!$A$6:$A$257,"&gt;="&amp;$A268,'Aceite Virgen Extra'!$B$6:$B$257,"&lt;="&amp;$B268)</f>
        <v>0</v>
      </c>
      <c r="NR268" s="4">
        <f>SUMIFS('Aceite Virgen Extra'!NR$6:NR$257,'Aceite Virgen Extra'!$A$6:$A$257,"&gt;="&amp;$A268,'Aceite Virgen Extra'!$B$6:$B$257,"&lt;="&amp;$B268)</f>
        <v>0.79</v>
      </c>
      <c r="NS268" s="4">
        <f>SUMIFS('Aceite Virgen Extra'!NS$6:NS$257,'Aceite Virgen Extra'!$A$6:$A$257,"&gt;="&amp;$A268,'Aceite Virgen Extra'!$B$6:$B$257,"&lt;="&amp;$B268)</f>
        <v>0.86</v>
      </c>
      <c r="NT268" s="4">
        <f>SUMIFS('Aceite Virgen Extra'!NT$6:NT$257,'Aceite Virgen Extra'!$A$6:$A$257,"&gt;="&amp;$A268,'Aceite Virgen Extra'!$B$6:$B$257,"&lt;="&amp;$B268)</f>
        <v>0.89</v>
      </c>
      <c r="NU268" s="4">
        <f>SUMIFS('Aceite Virgen Extra'!NU$6:NU$257,'Aceite Virgen Extra'!$A$6:$A$257,"&gt;="&amp;$A268,'Aceite Virgen Extra'!$B$6:$B$257,"&lt;="&amp;$B268)</f>
        <v>0</v>
      </c>
      <c r="NY268" s="4">
        <f>SUMIFS('Aceite Virgen Extra'!NY$6:NY$257,'Aceite Virgen Extra'!$A$6:$A$257,"&gt;="&amp;$A268,'Aceite Virgen Extra'!$B$6:$B$257,"&lt;="&amp;$B268)</f>
        <v>0.65999999999999992</v>
      </c>
      <c r="NZ268" s="4">
        <f>SUMIFS('Aceite Virgen Extra'!NZ$6:NZ$257,'Aceite Virgen Extra'!$A$6:$A$257,"&gt;="&amp;$A268,'Aceite Virgen Extra'!$B$6:$B$257,"&lt;="&amp;$B268)</f>
        <v>0</v>
      </c>
      <c r="OA268" s="4">
        <f>SUMIFS('Aceite Virgen Extra'!OA$6:OA$257,'Aceite Virgen Extra'!$A$6:$A$257,"&gt;="&amp;$A268,'Aceite Virgen Extra'!$B$6:$B$257,"&lt;="&amp;$B268)</f>
        <v>1.04</v>
      </c>
      <c r="OB268" s="4">
        <f>SUMIFS('Aceite Virgen Extra'!OB$6:OB$257,'Aceite Virgen Extra'!$A$6:$A$257,"&gt;="&amp;$A268,'Aceite Virgen Extra'!$B$6:$B$257,"&lt;="&amp;$B268)</f>
        <v>0</v>
      </c>
      <c r="OF268" s="4">
        <f>SUMIFS('Aceite Virgen Extra'!OF$6:OF$257,'Aceite Virgen Extra'!$A$6:$A$257,"&gt;="&amp;$A268,'Aceite Virgen Extra'!$B$6:$B$257,"&lt;="&amp;$B268)</f>
        <v>0.31</v>
      </c>
      <c r="OG268" s="4">
        <f>SUMIFS('Aceite Virgen Extra'!OG$6:OG$257,'Aceite Virgen Extra'!$A$6:$A$257,"&gt;="&amp;$A268,'Aceite Virgen Extra'!$B$6:$B$257,"&lt;="&amp;$B268)</f>
        <v>0.19</v>
      </c>
      <c r="OH268" s="4">
        <f>SUMIFS('Aceite Virgen Extra'!OH$6:OH$257,'Aceite Virgen Extra'!$A$6:$A$257,"&gt;="&amp;$A268,'Aceite Virgen Extra'!$B$6:$B$257,"&lt;="&amp;$B268)</f>
        <v>0.52</v>
      </c>
      <c r="OI268" s="4">
        <f>SUMIFS('Aceite Virgen Extra'!OI$6:OI$257,'Aceite Virgen Extra'!$A$6:$A$257,"&gt;="&amp;$A268,'Aceite Virgen Extra'!$B$6:$B$257,"&lt;="&amp;$B268)</f>
        <v>0</v>
      </c>
      <c r="OM268" s="4">
        <f>SUMIFS('Aceite Virgen Extra'!OM$6:OM$257,'Aceite Virgen Extra'!$A$6:$A$257,"&gt;="&amp;$A268,'Aceite Virgen Extra'!$B$6:$B$257,"&lt;="&amp;$B268)</f>
        <v>0.67</v>
      </c>
      <c r="ON268" s="4">
        <f>SUMIFS('Aceite Virgen Extra'!ON$6:ON$257,'Aceite Virgen Extra'!$A$6:$A$257,"&gt;="&amp;$A268,'Aceite Virgen Extra'!$B$6:$B$257,"&lt;="&amp;$B268)</f>
        <v>0</v>
      </c>
      <c r="OO268" s="4">
        <f>SUMIFS('Aceite Virgen Extra'!OO$6:OO$257,'Aceite Virgen Extra'!$A$6:$A$257,"&gt;="&amp;$A268,'Aceite Virgen Extra'!$B$6:$B$257,"&lt;="&amp;$B268)</f>
        <v>0.97000000000000008</v>
      </c>
      <c r="OP268" s="4">
        <f>SUMIFS('Aceite Virgen Extra'!OP$6:OP$257,'Aceite Virgen Extra'!$A$6:$A$257,"&gt;="&amp;$A268,'Aceite Virgen Extra'!$B$6:$B$257,"&lt;="&amp;$B268)</f>
        <v>0.69</v>
      </c>
      <c r="OT268" s="4">
        <f>SUMIFS('Aceite Virgen Extra'!OT$6:OT$257,'Aceite Virgen Extra'!$A$6:$A$257,"&gt;="&amp;$A268,'Aceite Virgen Extra'!$B$6:$B$257,"&lt;="&amp;$B268)</f>
        <v>0.66</v>
      </c>
      <c r="OU268" s="4">
        <f>SUMIFS('Aceite Virgen Extra'!OU$6:OU$257,'Aceite Virgen Extra'!$A$6:$A$257,"&gt;="&amp;$A268,'Aceite Virgen Extra'!$B$6:$B$257,"&lt;="&amp;$B268)</f>
        <v>0.83</v>
      </c>
      <c r="OV268" s="4">
        <f>SUMIFS('Aceite Virgen Extra'!OV$6:OV$257,'Aceite Virgen Extra'!$A$6:$A$257,"&gt;="&amp;$A268,'Aceite Virgen Extra'!$B$6:$B$257,"&lt;="&amp;$B268)</f>
        <v>0.63</v>
      </c>
      <c r="OW268" s="4">
        <f>SUMIFS('Aceite Virgen Extra'!OW$6:OW$257,'Aceite Virgen Extra'!$A$6:$A$257,"&gt;="&amp;$A268,'Aceite Virgen Extra'!$B$6:$B$257,"&lt;="&amp;$B268)</f>
        <v>0</v>
      </c>
      <c r="PA268" s="4">
        <f>SUMIFS('Aceite Virgen Extra'!PA$6:PA$257,'Aceite Virgen Extra'!$A$6:$A$257,"&gt;="&amp;$A268,'Aceite Virgen Extra'!$B$6:$B$257,"&lt;="&amp;$B268)</f>
        <v>0.95000000000000007</v>
      </c>
      <c r="PB268" s="4">
        <f>SUMIFS('Aceite Virgen Extra'!PB$6:PB$257,'Aceite Virgen Extra'!$A$6:$A$257,"&gt;="&amp;$A268,'Aceite Virgen Extra'!$B$6:$B$257,"&lt;="&amp;$B268)</f>
        <v>1.75</v>
      </c>
      <c r="PC268" s="4">
        <f>SUMIFS('Aceite Virgen Extra'!PC$6:PC$257,'Aceite Virgen Extra'!$A$6:$A$257,"&gt;="&amp;$A268,'Aceite Virgen Extra'!$B$6:$B$257,"&lt;="&amp;$B268)</f>
        <v>0.42</v>
      </c>
      <c r="PD268" s="4">
        <f>SUMIFS('Aceite Virgen Extra'!PD$6:PD$257,'Aceite Virgen Extra'!$A$6:$A$257,"&gt;="&amp;$A268,'Aceite Virgen Extra'!$B$6:$B$257,"&lt;="&amp;$B268)</f>
        <v>0.64</v>
      </c>
      <c r="PH268" s="4">
        <f>SUMIFS('Aceite Virgen Extra'!PH$6:PH$257,'Aceite Virgen Extra'!$A$6:$A$257,"&gt;="&amp;$A268,'Aceite Virgen Extra'!$B$6:$B$257,"&lt;="&amp;$B268)</f>
        <v>0.54999999999999993</v>
      </c>
      <c r="PI268" s="4">
        <f>SUMIFS('Aceite Virgen Extra'!PI$6:PI$257,'Aceite Virgen Extra'!$A$6:$A$257,"&gt;="&amp;$A268,'Aceite Virgen Extra'!$B$6:$B$257,"&lt;="&amp;$B268)</f>
        <v>0.28000000000000003</v>
      </c>
      <c r="PJ268" s="4">
        <f>SUMIFS('Aceite Virgen Extra'!PJ$6:PJ$257,'Aceite Virgen Extra'!$A$6:$A$257,"&gt;="&amp;$A268,'Aceite Virgen Extra'!$B$6:$B$257,"&lt;="&amp;$B268)</f>
        <v>0.1</v>
      </c>
      <c r="PK268" s="4">
        <f>SUMIFS('Aceite Virgen Extra'!PK$6:PK$257,'Aceite Virgen Extra'!$A$6:$A$257,"&gt;="&amp;$A268,'Aceite Virgen Extra'!$B$6:$B$257,"&lt;="&amp;$B268)</f>
        <v>0.92</v>
      </c>
      <c r="PO268" s="4">
        <f>SUMIFS('Aceite Virgen Extra'!PO$6:PO$257,'Aceite Virgen Extra'!$A$6:$A$257,"&gt;="&amp;$A268,'Aceite Virgen Extra'!$B$6:$B$257,"&lt;="&amp;$B268)</f>
        <v>0.7599999999999999</v>
      </c>
      <c r="PP268" s="4">
        <f>SUMIFS('Aceite Virgen Extra'!PP$6:PP$257,'Aceite Virgen Extra'!$A$6:$A$257,"&gt;="&amp;$A268,'Aceite Virgen Extra'!$B$6:$B$257,"&lt;="&amp;$B268)</f>
        <v>0.85</v>
      </c>
      <c r="PQ268" s="4">
        <f>SUMIFS('Aceite Virgen Extra'!PQ$6:PQ$257,'Aceite Virgen Extra'!$A$6:$A$257,"&gt;="&amp;$A268,'Aceite Virgen Extra'!$B$6:$B$257,"&lt;="&amp;$B268)</f>
        <v>0.76</v>
      </c>
      <c r="PR268" s="4">
        <f>SUMIFS('Aceite Virgen Extra'!PR$6:PR$257,'Aceite Virgen Extra'!$A$6:$A$257,"&gt;="&amp;$A268,'Aceite Virgen Extra'!$B$6:$B$257,"&lt;="&amp;$B268)</f>
        <v>1.1399999999999999</v>
      </c>
      <c r="PV268" s="4">
        <f>SUMIFS('Aceite Virgen Extra'!PV$6:PV$257,'Aceite Virgen Extra'!$A$6:$A$257,"&gt;="&amp;$A268,'Aceite Virgen Extra'!$B$6:$B$257,"&lt;="&amp;$B268)</f>
        <v>2.16</v>
      </c>
      <c r="PW268" s="4">
        <f>SUMIFS('Aceite Virgen Extra'!PW$6:PW$257,'Aceite Virgen Extra'!$A$6:$A$257,"&gt;="&amp;$A268,'Aceite Virgen Extra'!$B$6:$B$257,"&lt;="&amp;$B268)</f>
        <v>4.6400000000000006</v>
      </c>
      <c r="PX268" s="4">
        <f>SUMIFS('Aceite Virgen Extra'!PX$6:PX$257,'Aceite Virgen Extra'!$A$6:$A$257,"&gt;="&amp;$A268,'Aceite Virgen Extra'!$B$6:$B$257,"&lt;="&amp;$B268)</f>
        <v>1.48</v>
      </c>
      <c r="PY268" s="4">
        <f>SUMIFS('Aceite Virgen Extra'!PY$6:PY$257,'Aceite Virgen Extra'!$A$6:$A$257,"&gt;="&amp;$A268,'Aceite Virgen Extra'!$B$6:$B$257,"&lt;="&amp;$B268)</f>
        <v>0.49</v>
      </c>
      <c r="QC268" s="4">
        <f>SUMIFS('Aceite Virgen Extra'!QC$6:QC$257,'Aceite Virgen Extra'!$A$6:$A$257,"&gt;="&amp;$A268,'Aceite Virgen Extra'!$B$6:$B$257,"&lt;="&amp;$B268)</f>
        <v>0.34</v>
      </c>
      <c r="QD268" s="4">
        <f>SUMIFS('Aceite Virgen Extra'!QD$6:QD$257,'Aceite Virgen Extra'!$A$6:$A$257,"&gt;="&amp;$A268,'Aceite Virgen Extra'!$B$6:$B$257,"&lt;="&amp;$B268)</f>
        <v>0.19</v>
      </c>
      <c r="QE268" s="4">
        <f>SUMIFS('Aceite Virgen Extra'!QE$6:QE$257,'Aceite Virgen Extra'!$A$6:$A$257,"&gt;="&amp;$A268,'Aceite Virgen Extra'!$B$6:$B$257,"&lt;="&amp;$B268)</f>
        <v>0.14000000000000001</v>
      </c>
      <c r="QF268" s="4">
        <f>SUMIFS('Aceite Virgen Extra'!QF$6:QF$257,'Aceite Virgen Extra'!$A$6:$A$257,"&gt;="&amp;$A268,'Aceite Virgen Extra'!$B$6:$B$257,"&lt;="&amp;$B268)</f>
        <v>2</v>
      </c>
      <c r="QJ268" s="4">
        <f>SUMIFS('Aceite Virgen Extra'!QJ$6:QJ$257,'Aceite Virgen Extra'!$A$6:$A$257,"&gt;="&amp;$A268,'Aceite Virgen Extra'!$B$6:$B$257,"&lt;="&amp;$B268)</f>
        <v>0.56999999999999995</v>
      </c>
      <c r="QK268" s="4">
        <f>SUMIFS('Aceite Virgen Extra'!QK$6:QK$257,'Aceite Virgen Extra'!$A$6:$A$257,"&gt;="&amp;$A268,'Aceite Virgen Extra'!$B$6:$B$257,"&lt;="&amp;$B268)</f>
        <v>0</v>
      </c>
      <c r="QL268" s="4">
        <f>SUMIFS('Aceite Virgen Extra'!QL$6:QL$257,'Aceite Virgen Extra'!$A$6:$A$257,"&gt;="&amp;$A268,'Aceite Virgen Extra'!$B$6:$B$257,"&lt;="&amp;$B268)</f>
        <v>0.22</v>
      </c>
      <c r="QM268" s="4">
        <f>SUMIFS('Aceite Virgen Extra'!QM$6:QM$257,'Aceite Virgen Extra'!$A$6:$A$257,"&gt;="&amp;$A268,'Aceite Virgen Extra'!$B$6:$B$257,"&lt;="&amp;$B268)</f>
        <v>3.61</v>
      </c>
      <c r="QQ268" s="4">
        <f>SUMIFS('Aceite Virgen Extra'!QQ$6:QQ$257,'Aceite Virgen Extra'!$A$6:$A$257,"&gt;="&amp;$A268,'Aceite Virgen Extra'!$B$6:$B$257,"&lt;="&amp;$B268)</f>
        <v>0.51</v>
      </c>
      <c r="QR268" s="4">
        <f>SUMIFS('Aceite Virgen Extra'!QR$6:QR$257,'Aceite Virgen Extra'!$A$6:$A$257,"&gt;="&amp;$A268,'Aceite Virgen Extra'!$B$6:$B$257,"&lt;="&amp;$B268)</f>
        <v>0.4</v>
      </c>
      <c r="QS268" s="4">
        <f>SUMIFS('Aceite Virgen Extra'!QS$6:QS$257,'Aceite Virgen Extra'!$A$6:$A$257,"&gt;="&amp;$A268,'Aceite Virgen Extra'!$B$6:$B$257,"&lt;="&amp;$B268)</f>
        <v>0.75</v>
      </c>
      <c r="QT268" s="4">
        <f>SUMIFS('Aceite Virgen Extra'!QT$6:QT$257,'Aceite Virgen Extra'!$A$6:$A$257,"&gt;="&amp;$A268,'Aceite Virgen Extra'!$B$6:$B$257,"&lt;="&amp;$B268)</f>
        <v>0</v>
      </c>
      <c r="QX268" s="4">
        <f>SUMIFS('Aceite Virgen Extra'!QX$6:QX$257,'Aceite Virgen Extra'!$A$6:$A$257,"&gt;="&amp;$A268,'Aceite Virgen Extra'!$B$6:$B$257,"&lt;="&amp;$B268)</f>
        <v>2.1900000000000004</v>
      </c>
      <c r="QY268" s="4">
        <f>SUMIFS('Aceite Virgen Extra'!QY$6:QY$257,'Aceite Virgen Extra'!$A$6:$A$257,"&gt;="&amp;$A268,'Aceite Virgen Extra'!$B$6:$B$257,"&lt;="&amp;$B268)</f>
        <v>0.21</v>
      </c>
      <c r="QZ268" s="4">
        <f>SUMIFS('Aceite Virgen Extra'!QZ$6:QZ$257,'Aceite Virgen Extra'!$A$6:$A$257,"&gt;="&amp;$A268,'Aceite Virgen Extra'!$B$6:$B$257,"&lt;="&amp;$B268)</f>
        <v>2.96</v>
      </c>
      <c r="RA268" s="4">
        <f>SUMIFS('Aceite Virgen Extra'!RA$6:RA$257,'Aceite Virgen Extra'!$A$6:$A$257,"&gt;="&amp;$A268,'Aceite Virgen Extra'!$B$6:$B$257,"&lt;="&amp;$B268)</f>
        <v>1.9700000000000002</v>
      </c>
      <c r="RE268" s="4">
        <f>SUMIFS('Aceite Virgen Extra'!RE$6:RE$257,'Aceite Virgen Extra'!$A$6:$A$257,"&gt;="&amp;$A268,'Aceite Virgen Extra'!$B$6:$B$257,"&lt;="&amp;$B268)</f>
        <v>1.98</v>
      </c>
      <c r="RF268" s="4">
        <f>SUMIFS('Aceite Virgen Extra'!RF$6:RF$257,'Aceite Virgen Extra'!$A$6:$A$257,"&gt;="&amp;$A268,'Aceite Virgen Extra'!$B$6:$B$257,"&lt;="&amp;$B268)</f>
        <v>3.47</v>
      </c>
      <c r="RG268" s="4">
        <f>SUMIFS('Aceite Virgen Extra'!RG$6:RG$257,'Aceite Virgen Extra'!$A$6:$A$257,"&gt;="&amp;$A268,'Aceite Virgen Extra'!$B$6:$B$257,"&lt;="&amp;$B268)</f>
        <v>1.6800000000000002</v>
      </c>
      <c r="RH268" s="4">
        <f>SUMIFS('Aceite Virgen Extra'!RH$6:RH$257,'Aceite Virgen Extra'!$A$6:$A$257,"&gt;="&amp;$A268,'Aceite Virgen Extra'!$B$6:$B$257,"&lt;="&amp;$B268)</f>
        <v>0</v>
      </c>
      <c r="RL268" s="4">
        <f>SUMIFS('Aceite Virgen Extra'!RL$6:RL$257,'Aceite Virgen Extra'!$A$6:$A$257,"&gt;="&amp;$A268,'Aceite Virgen Extra'!$B$6:$B$257,"&lt;="&amp;$B268)</f>
        <v>1.21</v>
      </c>
      <c r="RM268" s="4">
        <f>SUMIFS('Aceite Virgen Extra'!RM$6:RM$257,'Aceite Virgen Extra'!$A$6:$A$257,"&gt;="&amp;$A268,'Aceite Virgen Extra'!$B$6:$B$257,"&lt;="&amp;$B268)</f>
        <v>2.6799999999999997</v>
      </c>
      <c r="RN268" s="4">
        <f>SUMIFS('Aceite Virgen Extra'!RN$6:RN$257,'Aceite Virgen Extra'!$A$6:$A$257,"&gt;="&amp;$A268,'Aceite Virgen Extra'!$B$6:$B$257,"&lt;="&amp;$B268)</f>
        <v>0.88</v>
      </c>
      <c r="RO268" s="4">
        <f>SUMIFS('Aceite Virgen Extra'!RO$6:RO$257,'Aceite Virgen Extra'!$A$6:$A$257,"&gt;="&amp;$A268,'Aceite Virgen Extra'!$B$6:$B$257,"&lt;="&amp;$B268)</f>
        <v>0</v>
      </c>
      <c r="RS268" s="69">
        <f>SUMIFS('Aceite Virgen Extra'!RS$6:RS$257,'Aceite Virgen Extra'!$A$6:$A$257,"&gt;="&amp;$A268,'Aceite Virgen Extra'!$B$6:$B$257,"&lt;="&amp;$B268)</f>
        <v>1.38</v>
      </c>
      <c r="RT268" s="4">
        <f>SUMIFS('Aceite Virgen Extra'!RT$6:RT$257,'Aceite Virgen Extra'!$A$6:$A$257,"&gt;="&amp;$A268,'Aceite Virgen Extra'!$B$6:$B$257,"&lt;="&amp;$B268)</f>
        <v>1.98</v>
      </c>
      <c r="RU268" s="4">
        <f>SUMIFS('Aceite Virgen Extra'!RU$6:RU$257,'Aceite Virgen Extra'!$A$6:$A$257,"&gt;="&amp;$A268,'Aceite Virgen Extra'!$B$6:$B$257,"&lt;="&amp;$B268)</f>
        <v>1.06</v>
      </c>
      <c r="RV268" s="4">
        <f>SUMIFS('Aceite Virgen Extra'!RV$6:RV$257,'Aceite Virgen Extra'!$A$6:$A$257,"&gt;="&amp;$A268,'Aceite Virgen Extra'!$B$6:$B$257,"&lt;="&amp;$B268)</f>
        <v>1.08</v>
      </c>
      <c r="RZ268" s="69">
        <f>SUMIFS('Aceite Virgen Extra'!RZ$6:RZ$257,'Aceite Virgen Extra'!$A$6:$A$257,"&gt;="&amp;$A268,'Aceite Virgen Extra'!$B$6:$B$257,"&lt;="&amp;$B268)</f>
        <v>1</v>
      </c>
      <c r="SA268" s="4">
        <f>SUMIFS('Aceite Virgen Extra'!SA$6:SA$257,'Aceite Virgen Extra'!$A$6:$A$257,"&gt;="&amp;$A268,'Aceite Virgen Extra'!$B$6:$B$257,"&lt;="&amp;$B268)</f>
        <v>1.33</v>
      </c>
      <c r="SB268" s="4">
        <f>SUMIFS('Aceite Virgen Extra'!SB$6:SB$257,'Aceite Virgen Extra'!$A$6:$A$257,"&gt;="&amp;$A268,'Aceite Virgen Extra'!$B$6:$B$257,"&lt;="&amp;$B268)</f>
        <v>0.99</v>
      </c>
      <c r="SC268" s="4">
        <f>SUMIFS('Aceite Virgen Extra'!SC$6:SC$257,'Aceite Virgen Extra'!$A$6:$A$257,"&gt;="&amp;$A268,'Aceite Virgen Extra'!$B$6:$B$257,"&lt;="&amp;$B268)</f>
        <v>0</v>
      </c>
      <c r="SG268" s="69">
        <f>SUMIFS('Aceite Virgen Extra'!SG$6:SG$257,'Aceite Virgen Extra'!$A$6:$A$257,"&gt;="&amp;$A268,'Aceite Virgen Extra'!$B$6:$B$257,"&lt;="&amp;$B268)</f>
        <v>0.5</v>
      </c>
      <c r="SH268" s="4">
        <f>SUMIFS('Aceite Virgen Extra'!SH$6:SH$257,'Aceite Virgen Extra'!$A$6:$A$257,"&gt;="&amp;$A268,'Aceite Virgen Extra'!$B$6:$B$257,"&lt;="&amp;$B268)</f>
        <v>0.67999999999999994</v>
      </c>
      <c r="SI268" s="4">
        <f>SUMIFS('Aceite Virgen Extra'!SI$6:SI$257,'Aceite Virgen Extra'!$A$6:$A$257,"&gt;="&amp;$A268,'Aceite Virgen Extra'!$B$6:$B$257,"&lt;="&amp;$B268)</f>
        <v>0.45</v>
      </c>
      <c r="SJ268" s="4">
        <f>SUMIFS('Aceite Virgen Extra'!SJ$6:SJ$257,'Aceite Virgen Extra'!$A$6:$A$257,"&gt;="&amp;$A268,'Aceite Virgen Extra'!$B$6:$B$257,"&lt;="&amp;$B268)</f>
        <v>0.21</v>
      </c>
      <c r="SN268" s="69">
        <f>SUMIFS('Aceite Virgen Extra'!SN$6:SN$257,'Aceite Virgen Extra'!$A$6:$A$257,"&gt;="&amp;$A268,'Aceite Virgen Extra'!$B$6:$B$257,"&lt;="&amp;$B268)</f>
        <v>1.04</v>
      </c>
      <c r="SO268" s="4">
        <f>SUMIFS('Aceite Virgen Extra'!SO$6:SO$257,'Aceite Virgen Extra'!$A$6:$A$257,"&gt;="&amp;$A268,'Aceite Virgen Extra'!$B$6:$B$257,"&lt;="&amp;$B268)</f>
        <v>1.8099999999999998</v>
      </c>
      <c r="SP268" s="4">
        <f>SUMIFS('Aceite Virgen Extra'!SP$6:SP$257,'Aceite Virgen Extra'!$A$6:$A$257,"&gt;="&amp;$A268,'Aceite Virgen Extra'!$B$6:$B$257,"&lt;="&amp;$B268)</f>
        <v>0.82</v>
      </c>
      <c r="SQ268" s="4">
        <f>SUMIFS('Aceite Virgen Extra'!SQ$6:SQ$257,'Aceite Virgen Extra'!$A$6:$A$257,"&gt;="&amp;$A268,'Aceite Virgen Extra'!$B$6:$B$257,"&lt;="&amp;$B268)</f>
        <v>0</v>
      </c>
      <c r="SU268" s="69">
        <f>SUMIFS('Aceite Virgen Extra'!SU$6:SU$257,'Aceite Virgen Extra'!$A$6:$A$257,"&gt;="&amp;$A268,'Aceite Virgen Extra'!$B$6:$B$257,"&lt;="&amp;$B268)</f>
        <v>2.08</v>
      </c>
      <c r="SV268" s="4">
        <f>SUMIFS('Aceite Virgen Extra'!SV$6:SV$257,'Aceite Virgen Extra'!$A$6:$A$257,"&gt;="&amp;$A268,'Aceite Virgen Extra'!$B$6:$B$257,"&lt;="&amp;$B268)</f>
        <v>4.21</v>
      </c>
      <c r="SW268" s="4">
        <f>SUMIFS('Aceite Virgen Extra'!SW$6:SW$257,'Aceite Virgen Extra'!$A$6:$A$257,"&gt;="&amp;$A268,'Aceite Virgen Extra'!$B$6:$B$257,"&lt;="&amp;$B268)</f>
        <v>1.07</v>
      </c>
      <c r="SX268" s="4">
        <f>SUMIFS('Aceite Virgen Extra'!SX$6:SX$257,'Aceite Virgen Extra'!$A$6:$A$257,"&gt;="&amp;$A268,'Aceite Virgen Extra'!$B$6:$B$257,"&lt;="&amp;$B268)</f>
        <v>0</v>
      </c>
      <c r="TB268" s="69">
        <f>SUMIFS('Aceite Virgen Extra'!TB$6:TB$257,'Aceite Virgen Extra'!$A$6:$A$257,"&gt;="&amp;$A268,'Aceite Virgen Extra'!$B$6:$B$257,"&lt;="&amp;$B268)</f>
        <v>1.8399999999999999</v>
      </c>
      <c r="TC268" s="4">
        <f>SUMIFS('Aceite Virgen Extra'!TC$6:TC$257,'Aceite Virgen Extra'!$A$6:$A$257,"&gt;="&amp;$A268,'Aceite Virgen Extra'!$B$6:$B$257,"&lt;="&amp;$B268)</f>
        <v>0.48</v>
      </c>
      <c r="TD268" s="4">
        <f>SUMIFS('Aceite Virgen Extra'!TD$6:TD$257,'Aceite Virgen Extra'!$A$6:$A$257,"&gt;="&amp;$A268,'Aceite Virgen Extra'!$B$6:$B$257,"&lt;="&amp;$B268)</f>
        <v>1.47</v>
      </c>
      <c r="TE268" s="4">
        <f>SUMIFS('Aceite Virgen Extra'!TE$6:TE$257,'Aceite Virgen Extra'!$A$6:$A$257,"&gt;="&amp;$A268,'Aceite Virgen Extra'!$B$6:$B$257,"&lt;="&amp;$B268)</f>
        <v>0.96</v>
      </c>
      <c r="TI268" s="69">
        <f>SUMIFS('Aceite Virgen Extra'!TI$6:TI$257,'Aceite Virgen Extra'!$A$6:$A$257,"&gt;="&amp;$A268,'Aceite Virgen Extra'!$B$6:$B$257,"&lt;="&amp;$B268)</f>
        <v>3.06</v>
      </c>
      <c r="TJ268" s="4">
        <f>SUMIFS('Aceite Virgen Extra'!TJ$6:TJ$257,'Aceite Virgen Extra'!$A$6:$A$257,"&gt;="&amp;$A268,'Aceite Virgen Extra'!$B$6:$B$257,"&lt;="&amp;$B268)</f>
        <v>3.52</v>
      </c>
      <c r="TK268" s="4">
        <f>SUMIFS('Aceite Virgen Extra'!TK$6:TK$257,'Aceite Virgen Extra'!$A$6:$A$257,"&gt;="&amp;$A268,'Aceite Virgen Extra'!$B$6:$B$257,"&lt;="&amp;$B268)</f>
        <v>2.8600000000000003</v>
      </c>
      <c r="TL268" s="4">
        <f>SUMIFS('Aceite Virgen Extra'!TL$6:TL$257,'Aceite Virgen Extra'!$A$6:$A$257,"&gt;="&amp;$A268,'Aceite Virgen Extra'!$B$6:$B$257,"&lt;="&amp;$B268)</f>
        <v>1.77</v>
      </c>
      <c r="TP268" s="69">
        <f>SUMIFS('Aceite Virgen Extra'!TP$6:TP$257,'Aceite Virgen Extra'!$A$6:$A$257,"&gt;="&amp;$A268,'Aceite Virgen Extra'!$B$6:$B$257,"&lt;="&amp;$B268)</f>
        <v>2.25</v>
      </c>
      <c r="TQ268" s="4">
        <f>SUMIFS('Aceite Virgen Extra'!TQ$6:TQ$257,'Aceite Virgen Extra'!$A$6:$A$257,"&gt;="&amp;$A268,'Aceite Virgen Extra'!$B$6:$B$257,"&lt;="&amp;$B268)</f>
        <v>2.1300000000000003</v>
      </c>
      <c r="TR268" s="4">
        <f>SUMIFS('Aceite Virgen Extra'!TR$6:TR$257,'Aceite Virgen Extra'!$A$6:$A$257,"&gt;="&amp;$A268,'Aceite Virgen Extra'!$B$6:$B$257,"&lt;="&amp;$B268)</f>
        <v>1.54</v>
      </c>
      <c r="TS268" s="4">
        <f>SUMIFS('Aceite Virgen Extra'!TS$6:TS$257,'Aceite Virgen Extra'!$A$6:$A$257,"&gt;="&amp;$A268,'Aceite Virgen Extra'!$B$6:$B$257,"&lt;="&amp;$B268)</f>
        <v>1.36</v>
      </c>
      <c r="TW268" s="69">
        <f>SUMIFS('Aceite Virgen Extra'!TW$6:TW$257,'Aceite Virgen Extra'!$A$6:$A$257,"&gt;="&amp;$A268,'Aceite Virgen Extra'!$B$6:$B$257,"&lt;="&amp;$B268)</f>
        <v>1.9900000000000002</v>
      </c>
      <c r="TX268" s="4">
        <f>SUMIFS('Aceite Virgen Extra'!TX$6:TX$257,'Aceite Virgen Extra'!$A$6:$A$257,"&gt;="&amp;$A268,'Aceite Virgen Extra'!$B$6:$B$257,"&lt;="&amp;$B268)</f>
        <v>4.83</v>
      </c>
      <c r="TY268" s="4">
        <f>SUMIFS('Aceite Virgen Extra'!TY$6:TY$257,'Aceite Virgen Extra'!$A$6:$A$257,"&gt;="&amp;$A268,'Aceite Virgen Extra'!$B$6:$B$257,"&lt;="&amp;$B268)</f>
        <v>0.46</v>
      </c>
      <c r="TZ268" s="4">
        <f>SUMIFS('Aceite Virgen Extra'!TZ$6:TZ$257,'Aceite Virgen Extra'!$A$6:$A$257,"&gt;="&amp;$A268,'Aceite Virgen Extra'!$B$6:$B$257,"&lt;="&amp;$B268)</f>
        <v>1.02</v>
      </c>
      <c r="UD268" s="69">
        <f>SUMIFS('Aceite Virgen Extra'!UD$6:UD$257,'Aceite Virgen Extra'!$A$6:$A$257,"&gt;="&amp;$A268,'Aceite Virgen Extra'!$B$6:$B$257,"&lt;="&amp;$B268)</f>
        <v>2.15</v>
      </c>
      <c r="UE268" s="4">
        <f>SUMIFS('Aceite Virgen Extra'!UE$6:UE$257,'Aceite Virgen Extra'!$A$6:$A$257,"&gt;="&amp;$A268,'Aceite Virgen Extra'!$B$6:$B$257,"&lt;="&amp;$B268)</f>
        <v>3.67</v>
      </c>
      <c r="UF268" s="4">
        <f>SUMIFS('Aceite Virgen Extra'!UF$6:UF$257,'Aceite Virgen Extra'!$A$6:$A$257,"&gt;="&amp;$A268,'Aceite Virgen Extra'!$B$6:$B$257,"&lt;="&amp;$B268)</f>
        <v>1.3499999999999999</v>
      </c>
      <c r="UG268" s="4">
        <f>SUMIFS('Aceite Virgen Extra'!UG$6:UG$257,'Aceite Virgen Extra'!$A$6:$A$257,"&gt;="&amp;$A268,'Aceite Virgen Extra'!$B$6:$B$257,"&lt;="&amp;$B268)</f>
        <v>0</v>
      </c>
      <c r="UK268" s="69">
        <f>SUMIFS('Aceite Virgen Extra'!UK$6:UK$257,'Aceite Virgen Extra'!$A$6:$A$257,"&gt;="&amp;$A268,'Aceite Virgen Extra'!$B$6:$B$257,"&lt;="&amp;$B268)</f>
        <v>2.8999999999999995</v>
      </c>
      <c r="UL268" s="4">
        <f>SUMIFS('Aceite Virgen Extra'!UL$6:UL$257,'Aceite Virgen Extra'!$A$6:$A$257,"&gt;="&amp;$A268,'Aceite Virgen Extra'!$B$6:$B$257,"&lt;="&amp;$B268)</f>
        <v>5.0500000000000007</v>
      </c>
      <c r="UM268" s="4">
        <f>SUMIFS('Aceite Virgen Extra'!UM$6:UM$257,'Aceite Virgen Extra'!$A$6:$A$257,"&gt;="&amp;$A268,'Aceite Virgen Extra'!$B$6:$B$257,"&lt;="&amp;$B268)</f>
        <v>2.41</v>
      </c>
      <c r="UN268" s="4">
        <f>SUMIFS('Aceite Virgen Extra'!UN$6:UN$257,'Aceite Virgen Extra'!$A$6:$A$257,"&gt;="&amp;$A268,'Aceite Virgen Extra'!$B$6:$B$257,"&lt;="&amp;$B268)</f>
        <v>0</v>
      </c>
      <c r="UR268" s="69">
        <f>SUMIFS('Aceite Virgen Extra'!UR$6:UR$257,'Aceite Virgen Extra'!$A$6:$A$257,"&gt;="&amp;$A268,'Aceite Virgen Extra'!$B$6:$B$257,"&lt;="&amp;$B268)</f>
        <v>2.3499999999999996</v>
      </c>
      <c r="US268" s="4">
        <f>SUMIFS('Aceite Virgen Extra'!US$6:US$257,'Aceite Virgen Extra'!$A$6:$A$257,"&gt;="&amp;$A268,'Aceite Virgen Extra'!$B$6:$B$257,"&lt;="&amp;$B268)</f>
        <v>3.19</v>
      </c>
      <c r="UT268" s="4">
        <f>SUMIFS('Aceite Virgen Extra'!UT$6:UT$257,'Aceite Virgen Extra'!$A$6:$A$257,"&gt;="&amp;$A268,'Aceite Virgen Extra'!$B$6:$B$257,"&lt;="&amp;$B268)</f>
        <v>2.62</v>
      </c>
      <c r="UU268" s="4">
        <f>SUMIFS('Aceite Virgen Extra'!UU$6:UU$257,'Aceite Virgen Extra'!$A$6:$A$257,"&gt;="&amp;$A268,'Aceite Virgen Extra'!$B$6:$B$257,"&lt;="&amp;$B268)</f>
        <v>0</v>
      </c>
      <c r="UY268" s="69">
        <f>SUMIFS('Aceite Virgen Extra'!UY$6:UY$257,'Aceite Virgen Extra'!$A$6:$A$257,"&gt;="&amp;$A268,'Aceite Virgen Extra'!$B$6:$B$257,"&lt;="&amp;$B268)</f>
        <v>1.0900000000000001</v>
      </c>
      <c r="UZ268" s="4">
        <f>SUMIFS('Aceite Virgen Extra'!UZ$6:UZ$257,'Aceite Virgen Extra'!$A$6:$A$257,"&gt;="&amp;$A268,'Aceite Virgen Extra'!$B$6:$B$257,"&lt;="&amp;$B268)</f>
        <v>1.35</v>
      </c>
      <c r="VA268" s="4">
        <f>SUMIFS('Aceite Virgen Extra'!VA$6:VA$257,'Aceite Virgen Extra'!$A$6:$A$257,"&gt;="&amp;$A268,'Aceite Virgen Extra'!$B$6:$B$257,"&lt;="&amp;$B268)</f>
        <v>0.7</v>
      </c>
      <c r="VB268" s="4">
        <f>SUMIFS('Aceite Virgen Extra'!VB$6:VB$257,'Aceite Virgen Extra'!$A$6:$A$257,"&gt;="&amp;$A268,'Aceite Virgen Extra'!$B$6:$B$257,"&lt;="&amp;$B268)</f>
        <v>0.82</v>
      </c>
      <c r="VF268" s="69">
        <f>SUMIFS('Aceite Virgen Extra'!VF$6:VF$257,'Aceite Virgen Extra'!$A$6:$A$257,"&gt;="&amp;$A268,'Aceite Virgen Extra'!$B$6:$B$257,"&lt;="&amp;$B268)</f>
        <v>0.45</v>
      </c>
      <c r="VG268" s="4">
        <f>SUMIFS('Aceite Virgen Extra'!VG$6:VG$257,'Aceite Virgen Extra'!$A$6:$A$257,"&gt;="&amp;$A268,'Aceite Virgen Extra'!$B$6:$B$257,"&lt;="&amp;$B268)</f>
        <v>0.55000000000000004</v>
      </c>
      <c r="VH268" s="4">
        <f>SUMIFS('Aceite Virgen Extra'!VH$6:VH$257,'Aceite Virgen Extra'!$A$6:$A$257,"&gt;="&amp;$A268,'Aceite Virgen Extra'!$B$6:$B$257,"&lt;="&amp;$B268)</f>
        <v>0.45</v>
      </c>
      <c r="VI268" s="4">
        <f>SUMIFS('Aceite Virgen Extra'!VI$6:VI$257,'Aceite Virgen Extra'!$A$6:$A$257,"&gt;="&amp;$A268,'Aceite Virgen Extra'!$B$6:$B$257,"&lt;="&amp;$B268)</f>
        <v>0</v>
      </c>
      <c r="VM268" s="69">
        <f>SUMIFS('Aceite Virgen Extra'!VM$6:VM$257,'Aceite Virgen Extra'!$A$6:$A$257,"&gt;="&amp;$A268,'Aceite Virgen Extra'!$B$6:$B$257,"&lt;="&amp;$B268)</f>
        <v>1.33</v>
      </c>
      <c r="VN268" s="4">
        <f>SUMIFS('Aceite Virgen Extra'!VN$6:VN$257,'Aceite Virgen Extra'!$A$6:$A$257,"&gt;="&amp;$A268,'Aceite Virgen Extra'!$B$6:$B$257,"&lt;="&amp;$B268)</f>
        <v>2.04</v>
      </c>
      <c r="VO268" s="4">
        <f>SUMIFS('Aceite Virgen Extra'!VO$6:VO$257,'Aceite Virgen Extra'!$A$6:$A$257,"&gt;="&amp;$A268,'Aceite Virgen Extra'!$B$6:$B$257,"&lt;="&amp;$B268)</f>
        <v>0.44999999999999996</v>
      </c>
      <c r="VP268" s="4">
        <f>SUMIFS('Aceite Virgen Extra'!VP$6:VP$257,'Aceite Virgen Extra'!$A$6:$A$257,"&gt;="&amp;$A268,'Aceite Virgen Extra'!$B$6:$B$257,"&lt;="&amp;$B268)</f>
        <v>0</v>
      </c>
      <c r="VT268" s="69">
        <f>SUMIFS('Aceite Virgen Extra'!VT$6:VT$257,'Aceite Virgen Extra'!$A$6:$A$257,"&gt;="&amp;$A268,'Aceite Virgen Extra'!$B$6:$B$257,"&lt;="&amp;$B268)</f>
        <v>1.1600000000000001</v>
      </c>
      <c r="VU268" s="4">
        <f>SUMIFS('Aceite Virgen Extra'!VU$6:VU$257,'Aceite Virgen Extra'!$A$6:$A$257,"&gt;="&amp;$A268,'Aceite Virgen Extra'!$B$6:$B$257,"&lt;="&amp;$B268)</f>
        <v>0.72</v>
      </c>
      <c r="VV268" s="4">
        <f>SUMIFS('Aceite Virgen Extra'!VV$6:VV$257,'Aceite Virgen Extra'!$A$6:$A$257,"&gt;="&amp;$A268,'Aceite Virgen Extra'!$B$6:$B$257,"&lt;="&amp;$B268)</f>
        <v>1.58</v>
      </c>
      <c r="VW268" s="4">
        <f>SUMIFS('Aceite Virgen Extra'!VW$6:VW$257,'Aceite Virgen Extra'!$A$6:$A$257,"&gt;="&amp;$A268,'Aceite Virgen Extra'!$B$6:$B$257,"&lt;="&amp;$B268)</f>
        <v>0</v>
      </c>
      <c r="WA268" s="69">
        <f>SUMIFS('Aceite Virgen Extra'!WA$6:WA$257,'Aceite Virgen Extra'!$A$6:$A$257,"&gt;="&amp;$A268,'Aceite Virgen Extra'!$B$6:$B$257,"&lt;="&amp;$B268)</f>
        <v>1.1400000000000001</v>
      </c>
      <c r="WB268" s="4">
        <f>SUMIFS('Aceite Virgen Extra'!WB$6:WB$257,'Aceite Virgen Extra'!$A$6:$A$257,"&gt;="&amp;$A268,'Aceite Virgen Extra'!$B$6:$B$257,"&lt;="&amp;$B268)</f>
        <v>1.73</v>
      </c>
      <c r="WC268" s="4">
        <f>SUMIFS('Aceite Virgen Extra'!WC$6:WC$257,'Aceite Virgen Extra'!$A$6:$A$257,"&gt;="&amp;$A268,'Aceite Virgen Extra'!$B$6:$B$257,"&lt;="&amp;$B268)</f>
        <v>1.22</v>
      </c>
      <c r="WD268" s="4">
        <f>SUMIFS('Aceite Virgen Extra'!WD$6:WD$257,'Aceite Virgen Extra'!$A$6:$A$257,"&gt;="&amp;$A268,'Aceite Virgen Extra'!$B$6:$B$257,"&lt;="&amp;$B268)</f>
        <v>0</v>
      </c>
      <c r="WH268" s="69">
        <f>SUMIFS('Aceite Virgen Extra'!WH$6:WH$257,'Aceite Virgen Extra'!$A$6:$A$257,"&gt;="&amp;$A268,'Aceite Virgen Extra'!$B$6:$B$257,"&lt;="&amp;$B268)</f>
        <v>0.48000000000000004</v>
      </c>
      <c r="WI268" s="4">
        <f>SUMIFS('Aceite Virgen Extra'!WI$6:WI$257,'Aceite Virgen Extra'!$A$6:$A$257,"&gt;="&amp;$A268,'Aceite Virgen Extra'!$B$6:$B$257,"&lt;="&amp;$B268)</f>
        <v>0.51</v>
      </c>
      <c r="WJ268" s="4">
        <f>SUMIFS('Aceite Virgen Extra'!WJ$6:WJ$257,'Aceite Virgen Extra'!$A$6:$A$257,"&gt;="&amp;$A268,'Aceite Virgen Extra'!$B$6:$B$257,"&lt;="&amp;$B268)</f>
        <v>0.62</v>
      </c>
      <c r="WK268" s="4">
        <f>SUMIFS('Aceite Virgen Extra'!WK$6:WK$257,'Aceite Virgen Extra'!$A$6:$A$257,"&gt;="&amp;$A268,'Aceite Virgen Extra'!$B$6:$B$257,"&lt;="&amp;$B268)</f>
        <v>0</v>
      </c>
      <c r="WO268" s="69">
        <f>SUMIFS('Aceite Virgen Extra'!WO$6:WO$257,'Aceite Virgen Extra'!$A$6:$A$257,"&gt;="&amp;$A268,'Aceite Virgen Extra'!$B$6:$B$257,"&lt;="&amp;$B268)</f>
        <v>2.7600000000000002</v>
      </c>
      <c r="WP268" s="4">
        <f>SUMIFS('Aceite Virgen Extra'!WP$6:WP$257,'Aceite Virgen Extra'!$A$6:$A$257,"&gt;="&amp;$A268,'Aceite Virgen Extra'!$B$6:$B$257,"&lt;="&amp;$B268)</f>
        <v>4.5599999999999996</v>
      </c>
      <c r="WQ268" s="4">
        <f>SUMIFS('Aceite Virgen Extra'!WQ$6:WQ$257,'Aceite Virgen Extra'!$A$6:$A$257,"&gt;="&amp;$A268,'Aceite Virgen Extra'!$B$6:$B$257,"&lt;="&amp;$B268)</f>
        <v>2.64</v>
      </c>
      <c r="WR268" s="4">
        <f>SUMIFS('Aceite Virgen Extra'!WR$6:WR$257,'Aceite Virgen Extra'!$A$6:$A$257,"&gt;="&amp;$A268,'Aceite Virgen Extra'!$B$6:$B$257,"&lt;="&amp;$B268)</f>
        <v>0.43</v>
      </c>
      <c r="WV268" s="69">
        <f>SUMIFS('Aceite Virgen Extra'!WV$6:WV$257,'Aceite Virgen Extra'!$A$6:$A$257,"&gt;="&amp;$A268,'Aceite Virgen Extra'!$B$6:$B$257,"&lt;="&amp;$B268)</f>
        <v>1.18</v>
      </c>
      <c r="WW268" s="4">
        <f>SUMIFS('Aceite Virgen Extra'!WW$6:WW$257,'Aceite Virgen Extra'!$A$6:$A$257,"&gt;="&amp;$A268,'Aceite Virgen Extra'!$B$6:$B$257,"&lt;="&amp;$B268)</f>
        <v>0.72</v>
      </c>
      <c r="WX268" s="4">
        <f>SUMIFS('Aceite Virgen Extra'!WX$6:WX$257,'Aceite Virgen Extra'!$A$6:$A$257,"&gt;="&amp;$A268,'Aceite Virgen Extra'!$B$6:$B$257,"&lt;="&amp;$B268)</f>
        <v>0.82</v>
      </c>
      <c r="WY268" s="4">
        <f>SUMIFS('Aceite Virgen Extra'!WY$6:WY$257,'Aceite Virgen Extra'!$A$6:$A$257,"&gt;="&amp;$A268,'Aceite Virgen Extra'!$B$6:$B$257,"&lt;="&amp;$B268)</f>
        <v>0.5</v>
      </c>
      <c r="XC268" s="69">
        <f>SUMIFS('Aceite Virgen Extra'!XC$6:XC$257,'Aceite Virgen Extra'!$A$6:$A$257,"&gt;="&amp;$A268,'Aceite Virgen Extra'!$B$6:$B$257,"&lt;="&amp;$B268)</f>
        <v>1.73</v>
      </c>
      <c r="XD268" s="4">
        <f>SUMIFS('Aceite Virgen Extra'!XD$6:XD$257,'Aceite Virgen Extra'!$A$6:$A$257,"&gt;="&amp;$A268,'Aceite Virgen Extra'!$B$6:$B$257,"&lt;="&amp;$B268)</f>
        <v>2.23</v>
      </c>
      <c r="XE268" s="4">
        <f>SUMIFS('Aceite Virgen Extra'!XE$6:XE$257,'Aceite Virgen Extra'!$A$6:$A$257,"&gt;="&amp;$A268,'Aceite Virgen Extra'!$B$6:$B$257,"&lt;="&amp;$B268)</f>
        <v>1.56</v>
      </c>
      <c r="XF268" s="4">
        <f>SUMIFS('Aceite Virgen Extra'!XF$6:XF$257,'Aceite Virgen Extra'!$A$6:$A$257,"&gt;="&amp;$A268,'Aceite Virgen Extra'!$B$6:$B$257,"&lt;="&amp;$B268)</f>
        <v>1.03</v>
      </c>
      <c r="XJ268" s="69">
        <f>SUMIFS('Aceite Virgen Extra'!XJ$6:XJ$257,'Aceite Virgen Extra'!$A$6:$A$257,"&gt;="&amp;$A268,'Aceite Virgen Extra'!$B$6:$B$257,"&lt;="&amp;$B268)</f>
        <v>1.4300000000000002</v>
      </c>
      <c r="XK268" s="4">
        <f>SUMIFS('Aceite Virgen Extra'!XK$6:XK$257,'Aceite Virgen Extra'!$A$6:$A$257,"&gt;="&amp;$A268,'Aceite Virgen Extra'!$B$6:$B$257,"&lt;="&amp;$B268)</f>
        <v>1.89</v>
      </c>
      <c r="XL268" s="4">
        <f>SUMIFS('Aceite Virgen Extra'!XL$6:XL$257,'Aceite Virgen Extra'!$A$6:$A$257,"&gt;="&amp;$A268,'Aceite Virgen Extra'!$B$6:$B$257,"&lt;="&amp;$B268)</f>
        <v>1.6900000000000002</v>
      </c>
      <c r="XM268" s="4">
        <f>SUMIFS('Aceite Virgen Extra'!XM$6:XM$257,'Aceite Virgen Extra'!$A$6:$A$257,"&gt;="&amp;$A268,'Aceite Virgen Extra'!$B$6:$B$257,"&lt;="&amp;$B268)</f>
        <v>0</v>
      </c>
      <c r="XQ268" s="69">
        <f>SUMIFS('Aceite Virgen Extra'!XQ$6:XQ$257,'Aceite Virgen Extra'!$A$6:$A$257,"&gt;="&amp;$A268,'Aceite Virgen Extra'!$B$6:$B$257,"&lt;="&amp;$B268)</f>
        <v>2.34</v>
      </c>
      <c r="XR268" s="4">
        <f>SUMIFS('Aceite Virgen Extra'!XR$6:XR$257,'Aceite Virgen Extra'!$A$6:$A$257,"&gt;="&amp;$A268,'Aceite Virgen Extra'!$B$6:$B$257,"&lt;="&amp;$B268)</f>
        <v>1.5599999999999998</v>
      </c>
      <c r="XS268" s="4">
        <f>SUMIFS('Aceite Virgen Extra'!XS$6:XS$257,'Aceite Virgen Extra'!$A$6:$A$257,"&gt;="&amp;$A268,'Aceite Virgen Extra'!$B$6:$B$257,"&lt;="&amp;$B268)</f>
        <v>2.7800000000000002</v>
      </c>
      <c r="XT268" s="4">
        <f>SUMIFS('Aceite Virgen Extra'!XT$6:XT$257,'Aceite Virgen Extra'!$A$6:$A$257,"&gt;="&amp;$A268,'Aceite Virgen Extra'!$B$6:$B$257,"&lt;="&amp;$B268)</f>
        <v>0.53</v>
      </c>
    </row>
    <row r="269" spans="1:644" x14ac:dyDescent="0.25">
      <c r="A269" s="9">
        <f>'TAM Aceite Virgen Extra'!B17</f>
        <v>7.3</v>
      </c>
      <c r="B269" s="9">
        <f>'TAM Aceite Virgen Extra'!C17</f>
        <v>7.6</v>
      </c>
      <c r="C269" s="9"/>
      <c r="D269" s="4">
        <f>SUMIFS('Aceite Virgen Extra'!D$6:D$257,'Aceite Virgen Extra'!$A$6:$A$257,"&gt;="&amp;$A269,'Aceite Virgen Extra'!$B$6:$B$257,"&lt;="&amp;$B269)</f>
        <v>0.85000000000000009</v>
      </c>
      <c r="E269" s="4">
        <f>SUMIFS('Aceite Virgen Extra'!E$6:E$257,'Aceite Virgen Extra'!$A$6:$A$257,"&gt;="&amp;$A269,'Aceite Virgen Extra'!$B$6:$B$257,"&lt;="&amp;$B269)</f>
        <v>0.34</v>
      </c>
      <c r="F269" s="4">
        <f>SUMIFS('Aceite Virgen Extra'!F$6:F$257,'Aceite Virgen Extra'!$A$6:$A$257,"&gt;="&amp;$A269,'Aceite Virgen Extra'!$B$6:$B$257,"&lt;="&amp;$B269)</f>
        <v>0.32</v>
      </c>
      <c r="G269" s="4">
        <f>SUMIFS('Aceite Virgen Extra'!G$6:G$257,'Aceite Virgen Extra'!$A$6:$A$257,"&gt;="&amp;$A269,'Aceite Virgen Extra'!$B$6:$B$257,"&lt;="&amp;$B269)</f>
        <v>2.75</v>
      </c>
      <c r="H269" s="9"/>
      <c r="I269" s="9"/>
      <c r="J269" s="9"/>
      <c r="K269" s="4">
        <f>SUMIFS('Aceite Virgen Extra'!K$6:K$257,'Aceite Virgen Extra'!$A$6:$A$257,"&gt;="&amp;$A269,'Aceite Virgen Extra'!$B$6:$B$257,"&lt;="&amp;$B269)</f>
        <v>1.5</v>
      </c>
      <c r="L269" s="4">
        <f>SUMIFS('Aceite Virgen Extra'!L$6:L$257,'Aceite Virgen Extra'!$A$6:$A$257,"&gt;="&amp;$A269,'Aceite Virgen Extra'!$B$6:$B$257,"&lt;="&amp;$B269)</f>
        <v>0</v>
      </c>
      <c r="M269" s="4">
        <f>SUMIFS('Aceite Virgen Extra'!M$6:M$257,'Aceite Virgen Extra'!$A$6:$A$257,"&gt;="&amp;$A269,'Aceite Virgen Extra'!$B$6:$B$257,"&lt;="&amp;$B269)</f>
        <v>1.33</v>
      </c>
      <c r="N269" s="4">
        <f>SUMIFS('Aceite Virgen Extra'!N$6:N$257,'Aceite Virgen Extra'!$A$6:$A$257,"&gt;="&amp;$A269,'Aceite Virgen Extra'!$B$6:$B$257,"&lt;="&amp;$B269)</f>
        <v>3.4299999999999997</v>
      </c>
      <c r="O269" s="9"/>
      <c r="P269" s="9"/>
      <c r="Q269" s="9"/>
      <c r="R269" s="4">
        <f>SUMIFS('Aceite Virgen Extra'!R$6:R$257,'Aceite Virgen Extra'!$A$6:$A$257,"&gt;="&amp;$A269,'Aceite Virgen Extra'!$B$6:$B$257,"&lt;="&amp;$B269)</f>
        <v>1.0399999999999998</v>
      </c>
      <c r="S269" s="4">
        <f>SUMIFS('Aceite Virgen Extra'!S$6:S$257,'Aceite Virgen Extra'!$A$6:$A$257,"&gt;="&amp;$A269,'Aceite Virgen Extra'!$B$6:$B$257,"&lt;="&amp;$B269)</f>
        <v>0.65</v>
      </c>
      <c r="T269" s="4">
        <f>SUMIFS('Aceite Virgen Extra'!T$6:T$257,'Aceite Virgen Extra'!$A$6:$A$257,"&gt;="&amp;$A269,'Aceite Virgen Extra'!$B$6:$B$257,"&lt;="&amp;$B269)</f>
        <v>0.57999999999999996</v>
      </c>
      <c r="U269" s="4">
        <f>SUMIFS('Aceite Virgen Extra'!U$6:U$257,'Aceite Virgen Extra'!$A$6:$A$257,"&gt;="&amp;$A269,'Aceite Virgen Extra'!$B$6:$B$257,"&lt;="&amp;$B269)</f>
        <v>2.54</v>
      </c>
      <c r="V269" s="9"/>
      <c r="W269" s="9"/>
      <c r="X269" s="9"/>
      <c r="Y269" s="4">
        <f>SUMIFS('Aceite Virgen Extra'!Y$6:Y$257,'Aceite Virgen Extra'!$A$6:$A$257,"&gt;="&amp;$A269,'Aceite Virgen Extra'!$B$6:$B$257,"&lt;="&amp;$B269)</f>
        <v>1.0899999999999999</v>
      </c>
      <c r="Z269" s="4">
        <f>SUMIFS('Aceite Virgen Extra'!Z$6:Z$257,'Aceite Virgen Extra'!$A$6:$A$257,"&gt;="&amp;$A269,'Aceite Virgen Extra'!$B$6:$B$257,"&lt;="&amp;$B269)</f>
        <v>0.8</v>
      </c>
      <c r="AA269" s="4">
        <f>SUMIFS('Aceite Virgen Extra'!AA$6:AA$257,'Aceite Virgen Extra'!$A$6:$A$257,"&gt;="&amp;$A269,'Aceite Virgen Extra'!$B$6:$B$257,"&lt;="&amp;$B269)</f>
        <v>0.8</v>
      </c>
      <c r="AB269" s="4">
        <f>SUMIFS('Aceite Virgen Extra'!AB$6:AB$257,'Aceite Virgen Extra'!$A$6:$A$257,"&gt;="&amp;$A269,'Aceite Virgen Extra'!$B$6:$B$257,"&lt;="&amp;$B269)</f>
        <v>2.69</v>
      </c>
      <c r="AC269" s="9"/>
      <c r="AD269" s="9"/>
      <c r="AE269" s="9"/>
      <c r="AF269" s="4">
        <f>SUMIFS('Aceite Virgen Extra'!AF$6:AF$257,'Aceite Virgen Extra'!$A$6:$A$257,"&gt;="&amp;$A269,'Aceite Virgen Extra'!$B$6:$B$257,"&lt;="&amp;$B269)</f>
        <v>1.1100000000000001</v>
      </c>
      <c r="AG269" s="4">
        <f>SUMIFS('Aceite Virgen Extra'!AG$6:AG$257,'Aceite Virgen Extra'!$A$6:$A$257,"&gt;="&amp;$A269,'Aceite Virgen Extra'!$B$6:$B$257,"&lt;="&amp;$B269)</f>
        <v>0.28000000000000003</v>
      </c>
      <c r="AH269" s="4">
        <f>SUMIFS('Aceite Virgen Extra'!AH$6:AH$257,'Aceite Virgen Extra'!$A$6:$A$257,"&gt;="&amp;$A269,'Aceite Virgen Extra'!$B$6:$B$257,"&lt;="&amp;$B269)</f>
        <v>0.85000000000000009</v>
      </c>
      <c r="AI269" s="4">
        <f>SUMIFS('Aceite Virgen Extra'!AI$6:AI$257,'Aceite Virgen Extra'!$A$6:$A$257,"&gt;="&amp;$A269,'Aceite Virgen Extra'!$B$6:$B$257,"&lt;="&amp;$B269)</f>
        <v>3.2800000000000002</v>
      </c>
      <c r="AJ269" s="9"/>
      <c r="AK269" s="9"/>
      <c r="AL269" s="9"/>
      <c r="AM269" s="4">
        <f>SUMIFS('Aceite Virgen Extra'!AM$6:AM$257,'Aceite Virgen Extra'!$A$6:$A$257,"&gt;="&amp;$A269,'Aceite Virgen Extra'!$B$6:$B$257,"&lt;="&amp;$B269)</f>
        <v>0.79999999999999993</v>
      </c>
      <c r="AN269" s="4">
        <f>SUMIFS('Aceite Virgen Extra'!AN$6:AN$257,'Aceite Virgen Extra'!$A$6:$A$257,"&gt;="&amp;$A269,'Aceite Virgen Extra'!$B$6:$B$257,"&lt;="&amp;$B269)</f>
        <v>1.1499999999999999</v>
      </c>
      <c r="AO269" s="4">
        <f>SUMIFS('Aceite Virgen Extra'!AO$6:AO$257,'Aceite Virgen Extra'!$A$6:$A$257,"&gt;="&amp;$A269,'Aceite Virgen Extra'!$B$6:$B$257,"&lt;="&amp;$B269)</f>
        <v>0.28000000000000003</v>
      </c>
      <c r="AP269" s="4">
        <f>SUMIFS('Aceite Virgen Extra'!AP$6:AP$257,'Aceite Virgen Extra'!$A$6:$A$257,"&gt;="&amp;$A269,'Aceite Virgen Extra'!$B$6:$B$257,"&lt;="&amp;$B269)</f>
        <v>1.96</v>
      </c>
      <c r="AQ269" s="9"/>
      <c r="AR269" s="9"/>
      <c r="AT269" s="4">
        <f>SUMIFS('Aceite Virgen Extra'!AT$6:AT$257,'Aceite Virgen Extra'!$A$6:$A$257,"&gt;="&amp;$A269,'Aceite Virgen Extra'!$B$6:$B$257,"&lt;="&amp;$B269)</f>
        <v>1.2500000000000002</v>
      </c>
      <c r="AU269" s="4">
        <f>SUMIFS('Aceite Virgen Extra'!AU$6:AU$257,'Aceite Virgen Extra'!$A$6:$A$257,"&gt;="&amp;$A269,'Aceite Virgen Extra'!$B$6:$B$257,"&lt;="&amp;$B269)</f>
        <v>1.0900000000000001</v>
      </c>
      <c r="AV269" s="4">
        <f>SUMIFS('Aceite Virgen Extra'!AV$6:AV$257,'Aceite Virgen Extra'!$A$6:$A$257,"&gt;="&amp;$A269,'Aceite Virgen Extra'!$B$6:$B$257,"&lt;="&amp;$B269)</f>
        <v>1.02</v>
      </c>
      <c r="AW269" s="4">
        <f>SUMIFS('Aceite Virgen Extra'!AW$6:AW$257,'Aceite Virgen Extra'!$A$6:$A$257,"&gt;="&amp;$A269,'Aceite Virgen Extra'!$B$6:$B$257,"&lt;="&amp;$B269)</f>
        <v>2.83</v>
      </c>
      <c r="BA269" s="4">
        <f>SUMIFS('Aceite Virgen Extra'!BA$6:BA$257,'Aceite Virgen Extra'!$A$6:$A$257,"&gt;="&amp;A269,'Aceite Virgen Extra'!$B$6:$B$257,"&lt;="&amp;B269)</f>
        <v>1.03</v>
      </c>
      <c r="BB269" s="4">
        <f>SUMIFS('Aceite Virgen Extra'!BB$6:BB$257,'Aceite Virgen Extra'!$A$6:$A$257,"&gt;="&amp;$A269,'Aceite Virgen Extra'!$B$6:$B$257,"&lt;="&amp;$B269)</f>
        <v>0.27</v>
      </c>
      <c r="BC269" s="4">
        <f>SUMIFS('Aceite Virgen Extra'!BC$6:BC$257,'Aceite Virgen Extra'!$A$6:$A$257,"&gt;="&amp;$A269,'Aceite Virgen Extra'!$B$6:$B$257,"&lt;="&amp;$B269)</f>
        <v>1.4100000000000001</v>
      </c>
      <c r="BD269" s="4">
        <f>SUMIFS('Aceite Virgen Extra'!BD$6:BD$257,'Aceite Virgen Extra'!$A$6:$A$257,"&gt;="&amp;$A269,'Aceite Virgen Extra'!$B$6:$B$257,"&lt;="&amp;$B269)</f>
        <v>1.17</v>
      </c>
      <c r="BH269" s="4">
        <f>SUMIFS('Aceite Virgen Extra'!BH$6:BH$257,'Aceite Virgen Extra'!$A$6:$A$257,"&gt;="&amp;$A269,'Aceite Virgen Extra'!$B$6:$B$257,"&lt;="&amp;$B269)</f>
        <v>0.60000000000000009</v>
      </c>
      <c r="BI269" s="4">
        <f>SUMIFS('Aceite Virgen Extra'!BI$6:BI$257,'Aceite Virgen Extra'!$A$6:$A$257,"&gt;="&amp;$A269,'Aceite Virgen Extra'!$B$6:$B$257,"&lt;="&amp;$B269)</f>
        <v>0</v>
      </c>
      <c r="BJ269" s="4">
        <f>SUMIFS('Aceite Virgen Extra'!BJ$6:BJ$257,'Aceite Virgen Extra'!$A$6:$A$257,"&gt;="&amp;$A269,'Aceite Virgen Extra'!$B$6:$B$257,"&lt;="&amp;$B269)</f>
        <v>0.34</v>
      </c>
      <c r="BK269" s="4">
        <f>SUMIFS('Aceite Virgen Extra'!BK$6:BK$257,'Aceite Virgen Extra'!$A$6:$A$257,"&gt;="&amp;$A269,'Aceite Virgen Extra'!$B$6:$B$257,"&lt;="&amp;$B269)</f>
        <v>1.58</v>
      </c>
      <c r="BO269" s="4">
        <f>SUMIFS('Aceite Virgen Extra'!BO$6:BO$257,'Aceite Virgen Extra'!$A$6:$A$257,"&gt;="&amp;$A269,'Aceite Virgen Extra'!$B$6:$B$257,"&lt;="&amp;$B269)</f>
        <v>1.03</v>
      </c>
      <c r="BP269" s="4">
        <f>SUMIFS('Aceite Virgen Extra'!BP$6:BP$257,'Aceite Virgen Extra'!$A$6:$A$257,"&gt;="&amp;$A269,'Aceite Virgen Extra'!$B$6:$B$257,"&lt;="&amp;$B269)</f>
        <v>0.36</v>
      </c>
      <c r="BQ269" s="4">
        <f>SUMIFS('Aceite Virgen Extra'!BQ$6:BQ$257,'Aceite Virgen Extra'!$A$6:$A$257,"&gt;="&amp;$A269,'Aceite Virgen Extra'!$B$6:$B$257,"&lt;="&amp;$B269)</f>
        <v>0.92999999999999994</v>
      </c>
      <c r="BR269" s="4">
        <f>SUMIFS('Aceite Virgen Extra'!BR$6:BR$257,'Aceite Virgen Extra'!$A$6:$A$257,"&gt;="&amp;$A269,'Aceite Virgen Extra'!$B$6:$B$257,"&lt;="&amp;$B269)</f>
        <v>2.11</v>
      </c>
      <c r="BV269" s="4">
        <f>SUMIFS('Aceite Virgen Extra'!BV$6:BV$257,'Aceite Virgen Extra'!$A$6:$A$257,"&gt;="&amp;$A269,'Aceite Virgen Extra'!$B$6:$B$257,"&lt;="&amp;$B269)</f>
        <v>0.97</v>
      </c>
      <c r="BW269" s="4">
        <f>SUMIFS('Aceite Virgen Extra'!BW$6:BW$257,'Aceite Virgen Extra'!$A$6:$A$257,"&gt;="&amp;$A269,'Aceite Virgen Extra'!$B$6:$B$257,"&lt;="&amp;$B269)</f>
        <v>2.14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0.4</v>
      </c>
      <c r="CD269" s="4">
        <f>SUMIFS('Aceite Virgen Extra'!CD$6:CD$257,'Aceite Virgen Extra'!$A$6:$A$257,"&gt;="&amp;$A269,'Aceite Virgen Extra'!$B$6:$B$257,"&lt;="&amp;$B269)</f>
        <v>0.38</v>
      </c>
      <c r="CE269" s="4">
        <f>SUMIFS('Aceite Virgen Extra'!CE$6:CE$257,'Aceite Virgen Extra'!$A$6:$A$257,"&gt;="&amp;$A269,'Aceite Virgen Extra'!$B$6:$B$257,"&lt;="&amp;$B269)</f>
        <v>0.18</v>
      </c>
      <c r="CF269" s="4">
        <f>SUMIFS('Aceite Virgen Extra'!CF$6:CF$257,'Aceite Virgen Extra'!$A$6:$A$257,"&gt;="&amp;$A269,'Aceite Virgen Extra'!$B$6:$B$257,"&lt;="&amp;$B269)</f>
        <v>0.85</v>
      </c>
      <c r="CJ269" s="4">
        <f>SUMIFS('Aceite Virgen Extra'!CJ$6:CJ$257,'Aceite Virgen Extra'!$A$6:$A$257,"&gt;="&amp;$A269,'Aceite Virgen Extra'!$B$6:$B$257,"&lt;="&amp;$B269)</f>
        <v>0.5</v>
      </c>
      <c r="CK269" s="4">
        <f>SUMIFS('Aceite Virgen Extra'!CK$6:CK$257,'Aceite Virgen Extra'!$A$6:$A$257,"&gt;="&amp;$A269,'Aceite Virgen Extra'!$B$6:$B$257,"&lt;="&amp;$B269)</f>
        <v>0.33</v>
      </c>
      <c r="CL269" s="4">
        <f>SUMIFS('Aceite Virgen Extra'!CL$6:CL$257,'Aceite Virgen Extra'!$A$6:$A$257,"&gt;="&amp;$A269,'Aceite Virgen Extra'!$B$6:$B$257,"&lt;="&amp;$B269)</f>
        <v>0.2</v>
      </c>
      <c r="CM269" s="4">
        <f>SUMIFS('Aceite Virgen Extra'!CM$6:CM$257,'Aceite Virgen Extra'!$A$6:$A$257,"&gt;="&amp;$A269,'Aceite Virgen Extra'!$B$6:$B$257,"&lt;="&amp;$B269)</f>
        <v>1.98</v>
      </c>
      <c r="CQ269" s="4">
        <f>SUMIFS('Aceite Virgen Extra'!CQ$6:CQ$257,'Aceite Virgen Extra'!$A$6:$A$257,"&gt;="&amp;$A269,'Aceite Virgen Extra'!$B$6:$B$257,"&lt;="&amp;$B269)</f>
        <v>0.3</v>
      </c>
      <c r="CR269" s="4">
        <f>SUMIFS('Aceite Virgen Extra'!CR$6:CR$257,'Aceite Virgen Extra'!$A$6:$A$257,"&gt;="&amp;$A269,'Aceite Virgen Extra'!$B$6:$B$257,"&lt;="&amp;$B269)</f>
        <v>0.12</v>
      </c>
      <c r="CS269" s="4">
        <f>SUMIFS('Aceite Virgen Extra'!CS$6:CS$257,'Aceite Virgen Extra'!$A$6:$A$257,"&gt;="&amp;$A269,'Aceite Virgen Extra'!$B$6:$B$257,"&lt;="&amp;$B269)</f>
        <v>0</v>
      </c>
      <c r="CT269" s="4">
        <f>SUMIFS('Aceite Virgen Extra'!CT$6:CT$257,'Aceite Virgen Extra'!$A$6:$A$257,"&gt;="&amp;$A269,'Aceite Virgen Extra'!$B$6:$B$257,"&lt;="&amp;$B269)</f>
        <v>1.1100000000000001</v>
      </c>
      <c r="CX269" s="4">
        <f>SUMIFS('Aceite Virgen Extra'!CX$6:CX$257,'Aceite Virgen Extra'!$A$6:$A$257,"&gt;="&amp;$A269,'Aceite Virgen Extra'!$B$6:$B$257,"&lt;="&amp;$B269)</f>
        <v>0.54</v>
      </c>
      <c r="CY269" s="4">
        <f>SUMIFS('Aceite Virgen Extra'!CY$6:CY$257,'Aceite Virgen Extra'!$A$6:$A$257,"&gt;="&amp;$A269,'Aceite Virgen Extra'!$B$6:$B$257,"&lt;="&amp;$B269)</f>
        <v>0.09</v>
      </c>
      <c r="CZ269" s="4">
        <f>SUMIFS('Aceite Virgen Extra'!CZ$6:CZ$257,'Aceite Virgen Extra'!$A$6:$A$257,"&gt;="&amp;$A269,'Aceite Virgen Extra'!$B$6:$B$257,"&lt;="&amp;$B269)</f>
        <v>0.73</v>
      </c>
      <c r="DA269" s="4">
        <f>SUMIFS('Aceite Virgen Extra'!DA$6:DA$257,'Aceite Virgen Extra'!$A$6:$A$257,"&gt;="&amp;$A269,'Aceite Virgen Extra'!$B$6:$B$257,"&lt;="&amp;$B269)</f>
        <v>0</v>
      </c>
      <c r="DE269" s="4">
        <f>SUMIFS('Aceite Virgen Extra'!DE$6:DE$257,'Aceite Virgen Extra'!$A$6:$A$257,"&gt;="&amp;$A269,'Aceite Virgen Extra'!$B$6:$B$257,"&lt;="&amp;$B269)</f>
        <v>0.47000000000000003</v>
      </c>
      <c r="DF269" s="4">
        <f>SUMIFS('Aceite Virgen Extra'!DF$6:DF$257,'Aceite Virgen Extra'!$A$6:$A$257,"&gt;="&amp;$A269,'Aceite Virgen Extra'!$B$6:$B$257,"&lt;="&amp;$B269)</f>
        <v>0.09</v>
      </c>
      <c r="DG269" s="4">
        <f>SUMIFS('Aceite Virgen Extra'!DG$6:DG$257,'Aceite Virgen Extra'!$A$6:$A$257,"&gt;="&amp;$A269,'Aceite Virgen Extra'!$B$6:$B$257,"&lt;="&amp;$B269)</f>
        <v>0.3</v>
      </c>
      <c r="DH269" s="4">
        <f>SUMIFS('Aceite Virgen Extra'!DH$6:DH$257,'Aceite Virgen Extra'!$A$6:$A$257,"&gt;="&amp;$A269,'Aceite Virgen Extra'!$B$6:$B$257,"&lt;="&amp;$B269)</f>
        <v>1.47</v>
      </c>
      <c r="DL269" s="4">
        <f>SUMIFS('Aceite Virgen Extra'!DL$6:DL$257,'Aceite Virgen Extra'!$A$6:$A$257,"&gt;="&amp;$A269,'Aceite Virgen Extra'!$B$6:$B$257,"&lt;="&amp;$B269)</f>
        <v>0.70000000000000007</v>
      </c>
      <c r="DM269" s="4">
        <f>SUMIFS('Aceite Virgen Extra'!DM$6:DM$257,'Aceite Virgen Extra'!$A$6:$A$257,"&gt;="&amp;$A269,'Aceite Virgen Extra'!$B$6:$B$257,"&lt;="&amp;$B269)</f>
        <v>0.4</v>
      </c>
      <c r="DN269" s="4">
        <f>SUMIFS('Aceite Virgen Extra'!DN$6:DN$257,'Aceite Virgen Extra'!$A$6:$A$257,"&gt;="&amp;$A269,'Aceite Virgen Extra'!$B$6:$B$257,"&lt;="&amp;$B269)</f>
        <v>0.94</v>
      </c>
      <c r="DO269" s="4">
        <f>SUMIFS('Aceite Virgen Extra'!DO$6:DO$257,'Aceite Virgen Extra'!$A$6:$A$257,"&gt;="&amp;$A269,'Aceite Virgen Extra'!$B$6:$B$257,"&lt;="&amp;$B269)</f>
        <v>0.7</v>
      </c>
      <c r="DS269" s="4">
        <f>SUMIFS('Aceite Virgen Extra'!DS$6:DS$257,'Aceite Virgen Extra'!$A$6:$A$257,"&gt;="&amp;$A269,'Aceite Virgen Extra'!$B$6:$B$257,"&lt;="&amp;$B269)</f>
        <v>0.08</v>
      </c>
      <c r="DT269" s="4">
        <f>SUMIFS('Aceite Virgen Extra'!DT$6:DT$257,'Aceite Virgen Extra'!$A$6:$A$257,"&gt;="&amp;$A269,'Aceite Virgen Extra'!$B$6:$B$257,"&lt;="&amp;$B269)</f>
        <v>0.15</v>
      </c>
      <c r="DU269" s="4">
        <f>SUMIFS('Aceite Virgen Extra'!DU$6:DU$257,'Aceite Virgen Extra'!$A$6:$A$257,"&gt;="&amp;$A269,'Aceite Virgen Extra'!$B$6:$B$257,"&lt;="&amp;$B269)</f>
        <v>7.0000000000000007E-2</v>
      </c>
      <c r="DV269" s="4">
        <f>SUMIFS('Aceite Virgen Extra'!DV$6:DV$257,'Aceite Virgen Extra'!$A$6:$A$257,"&gt;="&amp;$A269,'Aceite Virgen Extra'!$B$6:$B$257,"&lt;="&amp;$B269)</f>
        <v>0</v>
      </c>
      <c r="DZ269" s="4">
        <f>SUMIFS('Aceite Virgen Extra'!DZ$6:DZ$257,'Aceite Virgen Extra'!$A$6:$A$257,"&gt;="&amp;$A269,'Aceite Virgen Extra'!$B$6:$B$257,"&lt;="&amp;$B269)</f>
        <v>0.35</v>
      </c>
      <c r="EA269" s="4">
        <f>SUMIFS('Aceite Virgen Extra'!EA$6:EA$257,'Aceite Virgen Extra'!$A$6:$A$257,"&gt;="&amp;$A269,'Aceite Virgen Extra'!$B$6:$B$257,"&lt;="&amp;$B269)</f>
        <v>0</v>
      </c>
      <c r="EB269" s="4">
        <f>SUMIFS('Aceite Virgen Extra'!EB$6:EB$257,'Aceite Virgen Extra'!$A$6:$A$257,"&gt;="&amp;$A269,'Aceite Virgen Extra'!$B$6:$B$257,"&lt;="&amp;$B269)</f>
        <v>0.74</v>
      </c>
      <c r="EC269" s="4">
        <f>SUMIFS('Aceite Virgen Extra'!EC$6:EC$257,'Aceite Virgen Extra'!$A$6:$A$257,"&gt;="&amp;$A269,'Aceite Virgen Extra'!$B$6:$B$257,"&lt;="&amp;$B269)</f>
        <v>0</v>
      </c>
      <c r="EG269" s="4">
        <f>SUMIFS('Aceite Virgen Extra'!EG$6:EG$257,'Aceite Virgen Extra'!$A$6:$A$257,"&gt;="&amp;$A269,'Aceite Virgen Extra'!$B$6:$B$257,"&lt;="&amp;$B269)</f>
        <v>0.14000000000000001</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1.1400000000000001</v>
      </c>
      <c r="EN269" s="4">
        <f>SUMIFS('Aceite Virgen Extra'!EN$6:EN$257,'Aceite Virgen Extra'!$A$6:$A$257,"&gt;="&amp;$A269,'Aceite Virgen Extra'!$B$6:$B$257,"&lt;="&amp;$B269)</f>
        <v>0.25</v>
      </c>
      <c r="EO269" s="4">
        <f>SUMIFS('Aceite Virgen Extra'!EO$6:EO$257,'Aceite Virgen Extra'!$A$6:$A$257,"&gt;="&amp;$A269,'Aceite Virgen Extra'!$B$6:$B$257,"&lt;="&amp;$B269)</f>
        <v>0</v>
      </c>
      <c r="EP269" s="4">
        <f>SUMIFS('Aceite Virgen Extra'!EP$6:EP$257,'Aceite Virgen Extra'!$A$6:$A$257,"&gt;="&amp;$A269,'Aceite Virgen Extra'!$B$6:$B$257,"&lt;="&amp;$B269)</f>
        <v>0.36</v>
      </c>
      <c r="EQ269" s="4">
        <f>SUMIFS('Aceite Virgen Extra'!EQ$6:EQ$257,'Aceite Virgen Extra'!$A$6:$A$257,"&gt;="&amp;$A269,'Aceite Virgen Extra'!$B$6:$B$257,"&lt;="&amp;$B269)</f>
        <v>0.41</v>
      </c>
      <c r="EU269" s="4">
        <f>SUMIFS('Aceite Virgen Extra'!EU$6:EU$257,'Aceite Virgen Extra'!$A$6:$A$257,"&gt;="&amp;$A269,'Aceite Virgen Extra'!$B$6:$B$257,"&lt;="&amp;$B269)</f>
        <v>1.1800000000000002</v>
      </c>
      <c r="EV269" s="4">
        <f>SUMIFS('Aceite Virgen Extra'!EV$6:EV$257,'Aceite Virgen Extra'!$A$6:$A$257,"&gt;="&amp;$A269,'Aceite Virgen Extra'!$B$6:$B$257,"&lt;="&amp;$B269)</f>
        <v>1.26</v>
      </c>
      <c r="EW269" s="4">
        <f>SUMIFS('Aceite Virgen Extra'!EW$6:EW$257,'Aceite Virgen Extra'!$A$6:$A$257,"&gt;="&amp;$A269,'Aceite Virgen Extra'!$B$6:$B$257,"&lt;="&amp;$B269)</f>
        <v>0.67</v>
      </c>
      <c r="EX269" s="4">
        <f>SUMIFS('Aceite Virgen Extra'!EX$6:EX$257,'Aceite Virgen Extra'!$A$6:$A$257,"&gt;="&amp;$A269,'Aceite Virgen Extra'!$B$6:$B$257,"&lt;="&amp;$B269)</f>
        <v>2.1800000000000002</v>
      </c>
      <c r="FB269" s="4">
        <f>SUMIFS('Aceite Virgen Extra'!FB$6:FB$257,'Aceite Virgen Extra'!$A$6:$A$257,"&gt;="&amp;$A269,'Aceite Virgen Extra'!$B$6:$B$257,"&lt;="&amp;$B269)</f>
        <v>0.22</v>
      </c>
      <c r="FC269" s="4">
        <f>SUMIFS('Aceite Virgen Extra'!FC$6:FC$257,'Aceite Virgen Extra'!$A$6:$A$257,"&gt;="&amp;$A269,'Aceite Virgen Extra'!$B$6:$B$257,"&lt;="&amp;$B269)</f>
        <v>0.28000000000000003</v>
      </c>
      <c r="FD269" s="4">
        <f>SUMIFS('Aceite Virgen Extra'!FD$6:FD$257,'Aceite Virgen Extra'!$A$6:$A$257,"&gt;="&amp;$A269,'Aceite Virgen Extra'!$B$6:$B$257,"&lt;="&amp;$B269)</f>
        <v>0.25</v>
      </c>
      <c r="FE269" s="4">
        <f>SUMIFS('Aceite Virgen Extra'!FE$6:FE$257,'Aceite Virgen Extra'!$A$6:$A$257,"&gt;="&amp;$A269,'Aceite Virgen Extra'!$B$6:$B$257,"&lt;="&amp;$B269)</f>
        <v>0</v>
      </c>
      <c r="FI269" s="4">
        <f>SUMIFS('Aceite Virgen Extra'!FI$6:FI$257,'Aceite Virgen Extra'!$A$6:$A$257,"&gt;="&amp;$A269,'Aceite Virgen Extra'!$B$6:$B$257,"&lt;="&amp;$B269)</f>
        <v>0.56000000000000005</v>
      </c>
      <c r="FJ269" s="4">
        <f>SUMIFS('Aceite Virgen Extra'!FJ$6:FJ$257,'Aceite Virgen Extra'!$A$6:$A$257,"&gt;="&amp;$A269,'Aceite Virgen Extra'!$B$6:$B$257,"&lt;="&amp;$B269)</f>
        <v>1.44</v>
      </c>
      <c r="FK269" s="4">
        <f>SUMIFS('Aceite Virgen Extra'!FK$6:FK$257,'Aceite Virgen Extra'!$A$6:$A$257,"&gt;="&amp;$A269,'Aceite Virgen Extra'!$B$6:$B$257,"&lt;="&amp;$B269)</f>
        <v>0.24</v>
      </c>
      <c r="FL269" s="4">
        <f>SUMIFS('Aceite Virgen Extra'!FL$6:FL$257,'Aceite Virgen Extra'!$A$6:$A$257,"&gt;="&amp;$A269,'Aceite Virgen Extra'!$B$6:$B$257,"&lt;="&amp;$B269)</f>
        <v>0.37</v>
      </c>
      <c r="FP269" s="4">
        <f>SUMIFS('Aceite Virgen Extra'!FP$6:FP$257,'Aceite Virgen Extra'!$A$6:$A$257,"&gt;="&amp;$A269,'Aceite Virgen Extra'!$B$6:$B$257,"&lt;="&amp;$B269)</f>
        <v>0.39</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0.51</v>
      </c>
      <c r="FW269" s="4">
        <f>SUMIFS('Aceite Virgen Extra'!FW$6:FW$257,'Aceite Virgen Extra'!$A$6:$A$257,"&gt;="&amp;$A269,'Aceite Virgen Extra'!$B$6:$B$257,"&lt;="&amp;$B269)</f>
        <v>0.51</v>
      </c>
      <c r="FX269" s="4">
        <f>SUMIFS('Aceite Virgen Extra'!FX$6:FX$257,'Aceite Virgen Extra'!$A$6:$A$257,"&gt;="&amp;$A269,'Aceite Virgen Extra'!$B$6:$B$257,"&lt;="&amp;$B269)</f>
        <v>0.79999999999999993</v>
      </c>
      <c r="FY269" s="4">
        <f>SUMIFS('Aceite Virgen Extra'!FY$6:FY$257,'Aceite Virgen Extra'!$A$6:$A$257,"&gt;="&amp;$A269,'Aceite Virgen Extra'!$B$6:$B$257,"&lt;="&amp;$B269)</f>
        <v>0.51</v>
      </c>
      <c r="FZ269" s="4">
        <f>SUMIFS('Aceite Virgen Extra'!FZ$6:FZ$257,'Aceite Virgen Extra'!$A$6:$A$257,"&gt;="&amp;$A269,'Aceite Virgen Extra'!$B$6:$B$257,"&lt;="&amp;$B269)</f>
        <v>0</v>
      </c>
      <c r="GD269" s="4">
        <f>SUMIFS('Aceite Virgen Extra'!GD$6:GD$257,'Aceite Virgen Extra'!$A$6:$A$257,"&gt;="&amp;$A269,'Aceite Virgen Extra'!$B$6:$B$257,"&lt;="&amp;$B269)</f>
        <v>0.48</v>
      </c>
      <c r="GE269" s="4">
        <f>SUMIFS('Aceite Virgen Extra'!GE$6:GE$257,'Aceite Virgen Extra'!$A$6:$A$257,"&gt;="&amp;$A269,'Aceite Virgen Extra'!$B$6:$B$257,"&lt;="&amp;$B269)</f>
        <v>0.18</v>
      </c>
      <c r="GF269" s="4">
        <f>SUMIFS('Aceite Virgen Extra'!GF$6:GF$257,'Aceite Virgen Extra'!$A$6:$A$257,"&gt;="&amp;$A269,'Aceite Virgen Extra'!$B$6:$B$257,"&lt;="&amp;$B269)</f>
        <v>0.74</v>
      </c>
      <c r="GG269" s="4">
        <f>SUMIFS('Aceite Virgen Extra'!GG$6:GG$257,'Aceite Virgen Extra'!$A$6:$A$257,"&gt;="&amp;$A269,'Aceite Virgen Extra'!$B$6:$B$257,"&lt;="&amp;$B269)</f>
        <v>0</v>
      </c>
      <c r="GK269" s="4">
        <f>SUMIFS('Aceite Virgen Extra'!GK$6:GK$257,'Aceite Virgen Extra'!$A$6:$A$257,"&gt;="&amp;$A269,'Aceite Virgen Extra'!$B$6:$B$257,"&lt;="&amp;$B269)</f>
        <v>0.21000000000000002</v>
      </c>
      <c r="GL269" s="4">
        <f>SUMIFS('Aceite Virgen Extra'!GL$6:GL$257,'Aceite Virgen Extra'!$A$6:$A$257,"&gt;="&amp;$A269,'Aceite Virgen Extra'!$B$6:$B$257,"&lt;="&amp;$B269)</f>
        <v>0.27</v>
      </c>
      <c r="GM269" s="4">
        <f>SUMIFS('Aceite Virgen Extra'!GM$6:GM$257,'Aceite Virgen Extra'!$A$6:$A$257,"&gt;="&amp;$A269,'Aceite Virgen Extra'!$B$6:$B$257,"&lt;="&amp;$B269)</f>
        <v>0.18</v>
      </c>
      <c r="GN269" s="4">
        <f>SUMIFS('Aceite Virgen Extra'!GN$6:GN$257,'Aceite Virgen Extra'!$A$6:$A$257,"&gt;="&amp;$A269,'Aceite Virgen Extra'!$B$6:$B$257,"&lt;="&amp;$B269)</f>
        <v>0.37</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0.39</v>
      </c>
      <c r="GZ269" s="4">
        <f>SUMIFS('Aceite Virgen Extra'!GZ$6:GZ$257,'Aceite Virgen Extra'!$A$6:$A$257,"&gt;="&amp;$A269,'Aceite Virgen Extra'!$B$6:$B$257,"&lt;="&amp;$B269)</f>
        <v>0.94000000000000006</v>
      </c>
      <c r="HA269" s="4">
        <f>SUMIFS('Aceite Virgen Extra'!HA$6:HA$257,'Aceite Virgen Extra'!$A$6:$A$257,"&gt;="&amp;$A269,'Aceite Virgen Extra'!$B$6:$B$257,"&lt;="&amp;$B269)</f>
        <v>0.04</v>
      </c>
      <c r="HB269" s="4">
        <f>SUMIFS('Aceite Virgen Extra'!HB$6:HB$257,'Aceite Virgen Extra'!$A$6:$A$257,"&gt;="&amp;$A269,'Aceite Virgen Extra'!$B$6:$B$257,"&lt;="&amp;$B269)</f>
        <v>0.97</v>
      </c>
      <c r="HF269" s="4">
        <f>SUMIFS('Aceite Virgen Extra'!HF$6:HF$257,'Aceite Virgen Extra'!$A$6:$A$257,"&gt;="&amp;$A269,'Aceite Virgen Extra'!$B$6:$B$257,"&lt;="&amp;$B269)</f>
        <v>0.51</v>
      </c>
      <c r="HG269" s="4">
        <f>SUMIFS('Aceite Virgen Extra'!HG$6:HG$257,'Aceite Virgen Extra'!$A$6:$A$257,"&gt;="&amp;$A269,'Aceite Virgen Extra'!$B$6:$B$257,"&lt;="&amp;$B269)</f>
        <v>0.62</v>
      </c>
      <c r="HH269" s="4">
        <f>SUMIFS('Aceite Virgen Extra'!HH$6:HH$257,'Aceite Virgen Extra'!$A$6:$A$257,"&gt;="&amp;$A269,'Aceite Virgen Extra'!$B$6:$B$257,"&lt;="&amp;$B269)</f>
        <v>0.57000000000000006</v>
      </c>
      <c r="HI269" s="4">
        <f>SUMIFS('Aceite Virgen Extra'!HI$6:HI$257,'Aceite Virgen Extra'!$A$6:$A$257,"&gt;="&amp;$A269,'Aceite Virgen Extra'!$B$6:$B$257,"&lt;="&amp;$B269)</f>
        <v>0.74</v>
      </c>
      <c r="HM269" s="4">
        <f>SUMIFS('Aceite Virgen Extra'!HM$6:HM$257,'Aceite Virgen Extra'!$A$6:$A$257,"&gt;="&amp;$A269,'Aceite Virgen Extra'!$B$6:$B$257,"&lt;="&amp;$B269)</f>
        <v>0.31</v>
      </c>
      <c r="HN269" s="4">
        <f>SUMIFS('Aceite Virgen Extra'!HN$6:HN$257,'Aceite Virgen Extra'!$A$6:$A$257,"&gt;="&amp;$A269,'Aceite Virgen Extra'!$B$6:$B$257,"&lt;="&amp;$B269)</f>
        <v>0.28000000000000003</v>
      </c>
      <c r="HO269" s="4">
        <f>SUMIFS('Aceite Virgen Extra'!HO$6:HO$257,'Aceite Virgen Extra'!$A$6:$A$257,"&gt;="&amp;$A269,'Aceite Virgen Extra'!$B$6:$B$257,"&lt;="&amp;$B269)</f>
        <v>0.43</v>
      </c>
      <c r="HP269" s="4">
        <f>SUMIFS('Aceite Virgen Extra'!HP$6:HP$257,'Aceite Virgen Extra'!$A$6:$A$257,"&gt;="&amp;$A269,'Aceite Virgen Extra'!$B$6:$B$257,"&lt;="&amp;$B269)</f>
        <v>0</v>
      </c>
      <c r="HT269" s="4">
        <f>SUMIFS('Aceite Virgen Extra'!HT$6:HT$257,'Aceite Virgen Extra'!$A$6:$A$257,"&gt;="&amp;$A269,'Aceite Virgen Extra'!$B$6:$B$257,"&lt;="&amp;$B269)</f>
        <v>0.22</v>
      </c>
      <c r="HU269" s="4">
        <f>SUMIFS('Aceite Virgen Extra'!HU$6:HU$257,'Aceite Virgen Extra'!$A$6:$A$257,"&gt;="&amp;$A269,'Aceite Virgen Extra'!$B$6:$B$257,"&lt;="&amp;$B269)</f>
        <v>0</v>
      </c>
      <c r="HV269" s="4">
        <f>SUMIFS('Aceite Virgen Extra'!HV$6:HV$257,'Aceite Virgen Extra'!$A$6:$A$257,"&gt;="&amp;$A269,'Aceite Virgen Extra'!$B$6:$B$257,"&lt;="&amp;$B269)</f>
        <v>0.39999999999999997</v>
      </c>
      <c r="HW269" s="4">
        <f>SUMIFS('Aceite Virgen Extra'!HW$6:HW$257,'Aceite Virgen Extra'!$A$6:$A$257,"&gt;="&amp;$A269,'Aceite Virgen Extra'!$B$6:$B$257,"&lt;="&amp;$B269)</f>
        <v>0</v>
      </c>
      <c r="HZ269"/>
      <c r="IA269" s="4">
        <f>SUMIFS('Aceite Virgen Extra'!IA$6:IA$257,'Aceite Virgen Extra'!$A$6:$A$257,"&gt;="&amp;$A269,'Aceite Virgen Extra'!$B$6:$B$257,"&lt;="&amp;$B269)</f>
        <v>0.24000000000000002</v>
      </c>
      <c r="IB269" s="4">
        <f>SUMIFS('Aceite Virgen Extra'!IB$6:IB$257,'Aceite Virgen Extra'!$A$6:$A$257,"&gt;="&amp;$A269,'Aceite Virgen Extra'!$B$6:$B$257,"&lt;="&amp;$B269)</f>
        <v>1</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0.24</v>
      </c>
      <c r="II269" s="4">
        <f>SUMIFS('Aceite Virgen Extra'!II$6:II$257,'Aceite Virgen Extra'!$A$6:$A$257,"&gt;="&amp;$A269,'Aceite Virgen Extra'!$B$6:$B$257,"&lt;="&amp;$B269)</f>
        <v>0.82000000000000006</v>
      </c>
      <c r="IJ269" s="4">
        <f>SUMIFS('Aceite Virgen Extra'!IJ$6:IJ$257,'Aceite Virgen Extra'!$A$6:$A$257,"&gt;="&amp;$A269,'Aceite Virgen Extra'!$B$6:$B$257,"&lt;="&amp;$B269)</f>
        <v>0.09</v>
      </c>
      <c r="IK269" s="4">
        <f>SUMIFS('Aceite Virgen Extra'!IK$6:IK$257,'Aceite Virgen Extra'!$A$6:$A$257,"&gt;="&amp;$A269,'Aceite Virgen Extra'!$B$6:$B$257,"&lt;="&amp;$B269)</f>
        <v>0</v>
      </c>
      <c r="IO269" s="4">
        <f>SUMIFS('Aceite Virgen Extra'!IO$6:IO$257,'Aceite Virgen Extra'!$A$6:$A$257,"&gt;="&amp;$A269,'Aceite Virgen Extra'!$B$6:$B$257,"&lt;="&amp;$B269)</f>
        <v>0.13</v>
      </c>
      <c r="IP269" s="4">
        <f>SUMIFS('Aceite Virgen Extra'!IP$6:IP$257,'Aceite Virgen Extra'!$A$6:$A$257,"&gt;="&amp;$A269,'Aceite Virgen Extra'!$B$6:$B$257,"&lt;="&amp;$B269)</f>
        <v>0.14000000000000001</v>
      </c>
      <c r="IQ269" s="4">
        <f>SUMIFS('Aceite Virgen Extra'!IQ$6:IQ$257,'Aceite Virgen Extra'!$A$6:$A$257,"&gt;="&amp;$A269,'Aceite Virgen Extra'!$B$6:$B$257,"&lt;="&amp;$B269)</f>
        <v>0.13</v>
      </c>
      <c r="IR269" s="4">
        <f>SUMIFS('Aceite Virgen Extra'!IR$6:IR$257,'Aceite Virgen Extra'!$A$6:$A$257,"&gt;="&amp;$A269,'Aceite Virgen Extra'!$B$6:$B$257,"&lt;="&amp;$B269)</f>
        <v>0.25</v>
      </c>
      <c r="IV269" s="4">
        <f>SUMIFS('Aceite Virgen Extra'!IV$6:IV$257,'Aceite Virgen Extra'!$A$6:$A$257,"&gt;="&amp;$A269,'Aceite Virgen Extra'!$B$6:$B$257,"&lt;="&amp;$B269)</f>
        <v>0.31</v>
      </c>
      <c r="IW269" s="4">
        <f>SUMIFS('Aceite Virgen Extra'!IW$6:IW$257,'Aceite Virgen Extra'!$A$6:$A$257,"&gt;="&amp;$A269,'Aceite Virgen Extra'!$B$6:$B$257,"&lt;="&amp;$B269)</f>
        <v>0.16</v>
      </c>
      <c r="IX269" s="4">
        <f>SUMIFS('Aceite Virgen Extra'!IX$6:IX$257,'Aceite Virgen Extra'!$A$6:$A$257,"&gt;="&amp;$A269,'Aceite Virgen Extra'!$B$6:$B$257,"&lt;="&amp;$B269)</f>
        <v>0.52</v>
      </c>
      <c r="IY269" s="4">
        <f>SUMIFS('Aceite Virgen Extra'!IY$6:IY$257,'Aceite Virgen Extra'!$A$6:$A$257,"&gt;="&amp;$A269,'Aceite Virgen Extra'!$B$6:$B$257,"&lt;="&amp;$B269)</f>
        <v>0</v>
      </c>
      <c r="JB269"/>
      <c r="JC269" s="4">
        <f>SUMIFS('Aceite Virgen Extra'!JC$6:JC$257,'Aceite Virgen Extra'!$A$6:$A$257,"&gt;="&amp;$A269,'Aceite Virgen Extra'!$B$6:$B$257,"&lt;="&amp;$B269)</f>
        <v>0.43</v>
      </c>
      <c r="JD269" s="4">
        <f>SUMIFS('Aceite Virgen Extra'!JD$6:JD$257,'Aceite Virgen Extra'!$A$6:$A$257,"&gt;="&amp;$A269,'Aceite Virgen Extra'!$B$6:$B$257,"&lt;="&amp;$B269)</f>
        <v>0.49</v>
      </c>
      <c r="JE269" s="4">
        <f>SUMIFS('Aceite Virgen Extra'!JE$6:JE$257,'Aceite Virgen Extra'!$A$6:$A$257,"&gt;="&amp;$A269,'Aceite Virgen Extra'!$B$6:$B$257,"&lt;="&amp;$B269)</f>
        <v>0.56999999999999995</v>
      </c>
      <c r="JF269" s="4">
        <f>SUMIFS('Aceite Virgen Extra'!JF$6:JF$257,'Aceite Virgen Extra'!$A$6:$A$257,"&gt;="&amp;$A269,'Aceite Virgen Extra'!$B$6:$B$257,"&lt;="&amp;$B269)</f>
        <v>0</v>
      </c>
      <c r="JJ269" s="4">
        <f>SUMIFS('Aceite Virgen Extra'!JJ$6:JJ$257,'Aceite Virgen Extra'!$A$6:$A$257,"&gt;="&amp;$A269,'Aceite Virgen Extra'!$B$6:$B$257,"&lt;="&amp;$B269)</f>
        <v>0.57999999999999996</v>
      </c>
      <c r="JK269" s="4">
        <f>SUMIFS('Aceite Virgen Extra'!JK$6:JK$257,'Aceite Virgen Extra'!$A$6:$A$257,"&gt;="&amp;$A269,'Aceite Virgen Extra'!$B$6:$B$257,"&lt;="&amp;$B269)</f>
        <v>0.97</v>
      </c>
      <c r="JL269" s="4">
        <f>SUMIFS('Aceite Virgen Extra'!JL$6:JL$257,'Aceite Virgen Extra'!$A$6:$A$257,"&gt;="&amp;$A269,'Aceite Virgen Extra'!$B$6:$B$257,"&lt;="&amp;$B269)</f>
        <v>0.57999999999999996</v>
      </c>
      <c r="JM269" s="4">
        <f>SUMIFS('Aceite Virgen Extra'!JM$6:JM$257,'Aceite Virgen Extra'!$A$6:$A$257,"&gt;="&amp;$A269,'Aceite Virgen Extra'!$B$6:$B$257,"&lt;="&amp;$B269)</f>
        <v>0</v>
      </c>
      <c r="JQ269" s="4">
        <f>SUMIFS('Aceite Virgen Extra'!JQ$6:JQ$257,'Aceite Virgen Extra'!$A$6:$A$257,"&gt;="&amp;$A269,'Aceite Virgen Extra'!$B$6:$B$257,"&lt;="&amp;$B269)</f>
        <v>0.67</v>
      </c>
      <c r="JR269" s="4">
        <f>SUMIFS('Aceite Virgen Extra'!JR$6:JR$257,'Aceite Virgen Extra'!$A$6:$A$257,"&gt;="&amp;$A269,'Aceite Virgen Extra'!$B$6:$B$257,"&lt;="&amp;$B269)</f>
        <v>1.92</v>
      </c>
      <c r="JS269" s="4">
        <f>SUMIFS('Aceite Virgen Extra'!JS$6:JS$257,'Aceite Virgen Extra'!$A$6:$A$257,"&gt;="&amp;$A269,'Aceite Virgen Extra'!$B$6:$B$257,"&lt;="&amp;$B269)</f>
        <v>0.28000000000000003</v>
      </c>
      <c r="JT269" s="4">
        <f>SUMIFS('Aceite Virgen Extra'!JT$6:JT$257,'Aceite Virgen Extra'!$A$6:$A$257,"&gt;="&amp;$A269,'Aceite Virgen Extra'!$B$6:$B$257,"&lt;="&amp;$B269)</f>
        <v>0</v>
      </c>
      <c r="JX269" s="4">
        <f>SUMIFS('Aceite Virgen Extra'!JX$6:JX$257,'Aceite Virgen Extra'!$A$6:$A$257,"&gt;="&amp;$A269,'Aceite Virgen Extra'!$B$6:$B$257,"&lt;="&amp;$B269)</f>
        <v>0.22999999999999998</v>
      </c>
      <c r="JY269" s="4">
        <f>SUMIFS('Aceite Virgen Extra'!JY$6:JY$257,'Aceite Virgen Extra'!$A$6:$A$257,"&gt;="&amp;$A269,'Aceite Virgen Extra'!$B$6:$B$257,"&lt;="&amp;$B269)</f>
        <v>0.15</v>
      </c>
      <c r="JZ269" s="4">
        <f>SUMIFS('Aceite Virgen Extra'!JZ$6:JZ$257,'Aceite Virgen Extra'!$A$6:$A$257,"&gt;="&amp;$A269,'Aceite Virgen Extra'!$B$6:$B$257,"&lt;="&amp;$B269)</f>
        <v>0.39</v>
      </c>
      <c r="KA269" s="4">
        <f>SUMIFS('Aceite Virgen Extra'!KA$6:KA$257,'Aceite Virgen Extra'!$A$6:$A$257,"&gt;="&amp;$A269,'Aceite Virgen Extra'!$B$6:$B$257,"&lt;="&amp;$B269)</f>
        <v>0</v>
      </c>
      <c r="KE269" s="4">
        <f>SUMIFS('Aceite Virgen Extra'!KE$6:KE$257,'Aceite Virgen Extra'!$A$6:$A$257,"&gt;="&amp;$A269,'Aceite Virgen Extra'!$B$6:$B$257,"&lt;="&amp;$B269)</f>
        <v>0.17</v>
      </c>
      <c r="KF269" s="4">
        <f>SUMIFS('Aceite Virgen Extra'!KF$6:KF$257,'Aceite Virgen Extra'!$A$6:$A$257,"&gt;="&amp;$A269,'Aceite Virgen Extra'!$B$6:$B$257,"&lt;="&amp;$B269)</f>
        <v>0.14000000000000001</v>
      </c>
      <c r="KG269" s="4">
        <f>SUMIFS('Aceite Virgen Extra'!KG$6:KG$257,'Aceite Virgen Extra'!$A$6:$A$257,"&gt;="&amp;$A269,'Aceite Virgen Extra'!$B$6:$B$257,"&lt;="&amp;$B269)</f>
        <v>0.25</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v>
      </c>
      <c r="KN269" s="4">
        <f>SUMIFS('Aceite Virgen Extra'!KN$6:KN$257,'Aceite Virgen Extra'!$A$6:$A$257,"&gt;="&amp;$A269,'Aceite Virgen Extra'!$B$6:$B$257,"&lt;="&amp;$B269)</f>
        <v>0.32</v>
      </c>
      <c r="KO269" s="4">
        <f>SUMIFS('Aceite Virgen Extra'!KO$6:KO$257,'Aceite Virgen Extra'!$A$6:$A$257,"&gt;="&amp;$A269,'Aceite Virgen Extra'!$B$6:$B$257,"&lt;="&amp;$B269)</f>
        <v>0.3</v>
      </c>
      <c r="KS269" s="4">
        <f>SUMIFS('Aceite Virgen Extra'!KS$6:KS$257,'Aceite Virgen Extra'!$A$6:$A$257,"&gt;="&amp;$A269,'Aceite Virgen Extra'!$B$6:$B$257,"&lt;="&amp;$B269)</f>
        <v>0.4</v>
      </c>
      <c r="KT269" s="4">
        <f>SUMIFS('Aceite Virgen Extra'!KT$6:KT$257,'Aceite Virgen Extra'!$A$6:$A$257,"&gt;="&amp;$A269,'Aceite Virgen Extra'!$B$6:$B$257,"&lt;="&amp;$B269)</f>
        <v>0.28999999999999998</v>
      </c>
      <c r="KU269" s="4">
        <f>SUMIFS('Aceite Virgen Extra'!KU$6:KU$257,'Aceite Virgen Extra'!$A$6:$A$257,"&gt;="&amp;$A269,'Aceite Virgen Extra'!$B$6:$B$257,"&lt;="&amp;$B269)</f>
        <v>0.57000000000000006</v>
      </c>
      <c r="KV269" s="4">
        <f>SUMIFS('Aceite Virgen Extra'!KV$6:KV$257,'Aceite Virgen Extra'!$A$6:$A$257,"&gt;="&amp;$A269,'Aceite Virgen Extra'!$B$6:$B$257,"&lt;="&amp;$B269)</f>
        <v>0.27</v>
      </c>
      <c r="KZ269" s="4">
        <f>SUMIFS('Aceite Virgen Extra'!KZ$6:KZ$257,'Aceite Virgen Extra'!$A$6:$A$257,"&gt;="&amp;$A269,'Aceite Virgen Extra'!$B$6:$B$257,"&lt;="&amp;$B269)</f>
        <v>0.67</v>
      </c>
      <c r="LA269" s="4">
        <f>SUMIFS('Aceite Virgen Extra'!LA$6:LA$257,'Aceite Virgen Extra'!$A$6:$A$257,"&gt;="&amp;$A269,'Aceite Virgen Extra'!$B$6:$B$257,"&lt;="&amp;$B269)</f>
        <v>0.67</v>
      </c>
      <c r="LB269" s="4">
        <f>SUMIFS('Aceite Virgen Extra'!LB$6:LB$257,'Aceite Virgen Extra'!$A$6:$A$257,"&gt;="&amp;$A269,'Aceite Virgen Extra'!$B$6:$B$257,"&lt;="&amp;$B269)</f>
        <v>0.89000000000000012</v>
      </c>
      <c r="LC269" s="4">
        <f>SUMIFS('Aceite Virgen Extra'!LC$6:LC$257,'Aceite Virgen Extra'!$A$6:$A$257,"&gt;="&amp;$A269,'Aceite Virgen Extra'!$B$6:$B$257,"&lt;="&amp;$B269)</f>
        <v>0.25</v>
      </c>
      <c r="LG269" s="4">
        <f>SUMIFS('Aceite Virgen Extra'!LG$6:LG$257,'Aceite Virgen Extra'!$A$6:$A$257,"&gt;="&amp;$A269,'Aceite Virgen Extra'!$B$6:$B$257,"&lt;="&amp;$B269)</f>
        <v>0.23</v>
      </c>
      <c r="LH269" s="4">
        <f>SUMIFS('Aceite Virgen Extra'!LH$6:LH$257,'Aceite Virgen Extra'!$A$6:$A$257,"&gt;="&amp;$A269,'Aceite Virgen Extra'!$B$6:$B$257,"&lt;="&amp;$B269)</f>
        <v>0</v>
      </c>
      <c r="LI269" s="4">
        <f>SUMIFS('Aceite Virgen Extra'!LI$6:LI$257,'Aceite Virgen Extra'!$A$6:$A$257,"&gt;="&amp;$A269,'Aceite Virgen Extra'!$B$6:$B$257,"&lt;="&amp;$B269)</f>
        <v>0.37</v>
      </c>
      <c r="LJ269" s="4">
        <f>SUMIFS('Aceite Virgen Extra'!LJ$6:LJ$257,'Aceite Virgen Extra'!$A$6:$A$257,"&gt;="&amp;$A269,'Aceite Virgen Extra'!$B$6:$B$257,"&lt;="&amp;$B269)</f>
        <v>0.3</v>
      </c>
      <c r="LN269" s="4">
        <f>SUMIFS('Aceite Virgen Extra'!LN$6:LN$257,'Aceite Virgen Extra'!$A$6:$A$257,"&gt;="&amp;$A269,'Aceite Virgen Extra'!$B$6:$B$257,"&lt;="&amp;$B269)</f>
        <v>0.27</v>
      </c>
      <c r="LO269" s="4">
        <f>SUMIFS('Aceite Virgen Extra'!LO$6:LO$257,'Aceite Virgen Extra'!$A$6:$A$257,"&gt;="&amp;$A269,'Aceite Virgen Extra'!$B$6:$B$257,"&lt;="&amp;$B269)</f>
        <v>0</v>
      </c>
      <c r="LP269" s="4">
        <f>SUMIFS('Aceite Virgen Extra'!LP$6:LP$257,'Aceite Virgen Extra'!$A$6:$A$257,"&gt;="&amp;$A269,'Aceite Virgen Extra'!$B$6:$B$257,"&lt;="&amp;$B269)</f>
        <v>0.42</v>
      </c>
      <c r="LQ269" s="4">
        <f>SUMIFS('Aceite Virgen Extra'!LQ$6:LQ$257,'Aceite Virgen Extra'!$A$6:$A$257,"&gt;="&amp;$A269,'Aceite Virgen Extra'!$B$6:$B$257,"&lt;="&amp;$B269)</f>
        <v>0.42</v>
      </c>
      <c r="LU269" s="4">
        <f>SUMIFS('Aceite Virgen Extra'!LU$6:LU$257,'Aceite Virgen Extra'!$A$6:$A$257,"&gt;="&amp;$A269,'Aceite Virgen Extra'!$B$6:$B$257,"&lt;="&amp;$B269)</f>
        <v>0.44999999999999996</v>
      </c>
      <c r="LV269" s="4">
        <f>SUMIFS('Aceite Virgen Extra'!LV$6:LV$257,'Aceite Virgen Extra'!$A$6:$A$257,"&gt;="&amp;$A269,'Aceite Virgen Extra'!$B$6:$B$257,"&lt;="&amp;$B269)</f>
        <v>0.66999999999999993</v>
      </c>
      <c r="LW269" s="4">
        <f>SUMIFS('Aceite Virgen Extra'!LW$6:LW$257,'Aceite Virgen Extra'!$A$6:$A$257,"&gt;="&amp;$A269,'Aceite Virgen Extra'!$B$6:$B$257,"&lt;="&amp;$B269)</f>
        <v>0.54</v>
      </c>
      <c r="LX269" s="4">
        <f>SUMIFS('Aceite Virgen Extra'!LX$6:LX$257,'Aceite Virgen Extra'!$A$6:$A$257,"&gt;="&amp;$A269,'Aceite Virgen Extra'!$B$6:$B$257,"&lt;="&amp;$B269)</f>
        <v>0</v>
      </c>
      <c r="MB269" s="4">
        <f>SUMIFS('Aceite Virgen Extra'!MB$6:MB$257,'Aceite Virgen Extra'!$A$6:$A$257,"&gt;="&amp;$A269,'Aceite Virgen Extra'!$B$6:$B$257,"&lt;="&amp;$B269)</f>
        <v>0.47000000000000003</v>
      </c>
      <c r="MC269" s="4">
        <f>SUMIFS('Aceite Virgen Extra'!MC$6:MC$257,'Aceite Virgen Extra'!$A$6:$A$257,"&gt;="&amp;$A269,'Aceite Virgen Extra'!$B$6:$B$257,"&lt;="&amp;$B269)</f>
        <v>0.39</v>
      </c>
      <c r="MD269" s="4">
        <f>SUMIFS('Aceite Virgen Extra'!MD$6:MD$257,'Aceite Virgen Extra'!$A$6:$A$257,"&gt;="&amp;$A269,'Aceite Virgen Extra'!$B$6:$B$257,"&lt;="&amp;$B269)</f>
        <v>0.7400000000000001</v>
      </c>
      <c r="ME269" s="4">
        <f>SUMIFS('Aceite Virgen Extra'!ME$6:ME$257,'Aceite Virgen Extra'!$A$6:$A$257,"&gt;="&amp;$A269,'Aceite Virgen Extra'!$B$6:$B$257,"&lt;="&amp;$B269)</f>
        <v>0</v>
      </c>
      <c r="MI269" s="4">
        <f>SUMIFS('Aceite Virgen Extra'!MI$6:MI$257,'Aceite Virgen Extra'!$A$6:$A$257,"&gt;="&amp;$A269,'Aceite Virgen Extra'!$B$6:$B$257,"&lt;="&amp;$B269)</f>
        <v>0.45</v>
      </c>
      <c r="MJ269" s="4">
        <f>SUMIFS('Aceite Virgen Extra'!MJ$6:MJ$257,'Aceite Virgen Extra'!$A$6:$A$257,"&gt;="&amp;$A269,'Aceite Virgen Extra'!$B$6:$B$257,"&lt;="&amp;$B269)</f>
        <v>0.39</v>
      </c>
      <c r="MK269" s="4">
        <f>SUMIFS('Aceite Virgen Extra'!MK$6:MK$257,'Aceite Virgen Extra'!$A$6:$A$257,"&gt;="&amp;$A269,'Aceite Virgen Extra'!$B$6:$B$257,"&lt;="&amp;$B269)</f>
        <v>0.66999999999999993</v>
      </c>
      <c r="ML269" s="4">
        <f>SUMIFS('Aceite Virgen Extra'!ML$6:ML$257,'Aceite Virgen Extra'!$A$6:$A$257,"&gt;="&amp;$A269,'Aceite Virgen Extra'!$B$6:$B$257,"&lt;="&amp;$B269)</f>
        <v>0</v>
      </c>
      <c r="MP269" s="4">
        <f>SUMIFS('Aceite Virgen Extra'!MP$6:MP$257,'Aceite Virgen Extra'!$A$6:$A$257,"&gt;="&amp;$A269,'Aceite Virgen Extra'!$B$6:$B$257,"&lt;="&amp;$B269)</f>
        <v>1.01</v>
      </c>
      <c r="MQ269" s="4">
        <f>SUMIFS('Aceite Virgen Extra'!MQ$6:MQ$257,'Aceite Virgen Extra'!$A$6:$A$257,"&gt;="&amp;$A269,'Aceite Virgen Extra'!$B$6:$B$257,"&lt;="&amp;$B269)</f>
        <v>0.69</v>
      </c>
      <c r="MR269" s="4">
        <f>SUMIFS('Aceite Virgen Extra'!MR$6:MR$257,'Aceite Virgen Extra'!$A$6:$A$257,"&gt;="&amp;$A269,'Aceite Virgen Extra'!$B$6:$B$257,"&lt;="&amp;$B269)</f>
        <v>1.4699999999999998</v>
      </c>
      <c r="MS269" s="4">
        <f>SUMIFS('Aceite Virgen Extra'!MS$6:MS$257,'Aceite Virgen Extra'!$A$6:$A$257,"&gt;="&amp;$A269,'Aceite Virgen Extra'!$B$6:$B$257,"&lt;="&amp;$B269)</f>
        <v>0.51</v>
      </c>
      <c r="MW269" s="4">
        <f>SUMIFS('Aceite Virgen Extra'!MW$6:MW$257,'Aceite Virgen Extra'!$A$6:$A$257,"&gt;="&amp;$A269,'Aceite Virgen Extra'!$B$6:$B$257,"&lt;="&amp;$B269)</f>
        <v>0.93000000000000016</v>
      </c>
      <c r="MX269" s="4">
        <f>SUMIFS('Aceite Virgen Extra'!MX$6:MX$257,'Aceite Virgen Extra'!$A$6:$A$257,"&gt;="&amp;$A269,'Aceite Virgen Extra'!$B$6:$B$257,"&lt;="&amp;$B269)</f>
        <v>1.6199999999999999</v>
      </c>
      <c r="MY269" s="4">
        <f>SUMIFS('Aceite Virgen Extra'!MY$6:MY$257,'Aceite Virgen Extra'!$A$6:$A$257,"&gt;="&amp;$A269,'Aceite Virgen Extra'!$B$6:$B$257,"&lt;="&amp;$B269)</f>
        <v>0.33</v>
      </c>
      <c r="MZ269" s="4">
        <f>SUMIFS('Aceite Virgen Extra'!MZ$6:MZ$257,'Aceite Virgen Extra'!$A$6:$A$257,"&gt;="&amp;$A269,'Aceite Virgen Extra'!$B$6:$B$257,"&lt;="&amp;$B269)</f>
        <v>1.48</v>
      </c>
      <c r="ND269" s="4">
        <f>SUMIFS('Aceite Virgen Extra'!ND$6:ND$257,'Aceite Virgen Extra'!$A$6:$A$257,"&gt;="&amp;$A269,'Aceite Virgen Extra'!$B$6:$B$257,"&lt;="&amp;$B269)</f>
        <v>0.21000000000000002</v>
      </c>
      <c r="NE269" s="4">
        <f>SUMIFS('Aceite Virgen Extra'!NE$6:NE$257,'Aceite Virgen Extra'!$A$6:$A$257,"&gt;="&amp;$A269,'Aceite Virgen Extra'!$B$6:$B$257,"&lt;="&amp;$B269)</f>
        <v>0.4</v>
      </c>
      <c r="NF269" s="4">
        <f>SUMIFS('Aceite Virgen Extra'!NF$6:NF$257,'Aceite Virgen Extra'!$A$6:$A$257,"&gt;="&amp;$A269,'Aceite Virgen Extra'!$B$6:$B$257,"&lt;="&amp;$B269)</f>
        <v>0.18</v>
      </c>
      <c r="NG269" s="4">
        <f>SUMIFS('Aceite Virgen Extra'!NG$6:NG$257,'Aceite Virgen Extra'!$A$6:$A$257,"&gt;="&amp;$A269,'Aceite Virgen Extra'!$B$6:$B$257,"&lt;="&amp;$B269)</f>
        <v>0</v>
      </c>
      <c r="NK269" s="4">
        <f>SUMIFS('Aceite Virgen Extra'!NK$6:NK$257,'Aceite Virgen Extra'!$A$6:$A$257,"&gt;="&amp;$A269,'Aceite Virgen Extra'!$B$6:$B$257,"&lt;="&amp;$B269)</f>
        <v>0.25</v>
      </c>
      <c r="NL269" s="4">
        <f>SUMIFS('Aceite Virgen Extra'!NL$6:NL$257,'Aceite Virgen Extra'!$A$6:$A$257,"&gt;="&amp;$A269,'Aceite Virgen Extra'!$B$6:$B$257,"&lt;="&amp;$B269)</f>
        <v>0.56999999999999995</v>
      </c>
      <c r="NM269" s="4">
        <f>SUMIFS('Aceite Virgen Extra'!NM$6:NM$257,'Aceite Virgen Extra'!$A$6:$A$257,"&gt;="&amp;$A269,'Aceite Virgen Extra'!$B$6:$B$257,"&lt;="&amp;$B269)</f>
        <v>0.18</v>
      </c>
      <c r="NN269" s="4">
        <f>SUMIFS('Aceite Virgen Extra'!NN$6:NN$257,'Aceite Virgen Extra'!$A$6:$A$257,"&gt;="&amp;$A269,'Aceite Virgen Extra'!$B$6:$B$257,"&lt;="&amp;$B269)</f>
        <v>0</v>
      </c>
      <c r="NR269" s="4">
        <f>SUMIFS('Aceite Virgen Extra'!NR$6:NR$257,'Aceite Virgen Extra'!$A$6:$A$257,"&gt;="&amp;$A269,'Aceite Virgen Extra'!$B$6:$B$257,"&lt;="&amp;$B269)</f>
        <v>1.02</v>
      </c>
      <c r="NS269" s="4">
        <f>SUMIFS('Aceite Virgen Extra'!NS$6:NS$257,'Aceite Virgen Extra'!$A$6:$A$257,"&gt;="&amp;$A269,'Aceite Virgen Extra'!$B$6:$B$257,"&lt;="&amp;$B269)</f>
        <v>1.5099999999999998</v>
      </c>
      <c r="NT269" s="4">
        <f>SUMIFS('Aceite Virgen Extra'!NT$6:NT$257,'Aceite Virgen Extra'!$A$6:$A$257,"&gt;="&amp;$A269,'Aceite Virgen Extra'!$B$6:$B$257,"&lt;="&amp;$B269)</f>
        <v>0.46</v>
      </c>
      <c r="NU269" s="4">
        <f>SUMIFS('Aceite Virgen Extra'!NU$6:NU$257,'Aceite Virgen Extra'!$A$6:$A$257,"&gt;="&amp;$A269,'Aceite Virgen Extra'!$B$6:$B$257,"&lt;="&amp;$B269)</f>
        <v>4.67</v>
      </c>
      <c r="NY269" s="4">
        <f>SUMIFS('Aceite Virgen Extra'!NY$6:NY$257,'Aceite Virgen Extra'!$A$6:$A$257,"&gt;="&amp;$A269,'Aceite Virgen Extra'!$B$6:$B$257,"&lt;="&amp;$B269)</f>
        <v>0.41000000000000003</v>
      </c>
      <c r="NZ269" s="4">
        <f>SUMIFS('Aceite Virgen Extra'!NZ$6:NZ$257,'Aceite Virgen Extra'!$A$6:$A$257,"&gt;="&amp;$A269,'Aceite Virgen Extra'!$B$6:$B$257,"&lt;="&amp;$B269)</f>
        <v>0.26</v>
      </c>
      <c r="OA269" s="4">
        <f>SUMIFS('Aceite Virgen Extra'!OA$6:OA$257,'Aceite Virgen Extra'!$A$6:$A$257,"&gt;="&amp;$A269,'Aceite Virgen Extra'!$B$6:$B$257,"&lt;="&amp;$B269)</f>
        <v>0.16</v>
      </c>
      <c r="OB269" s="4">
        <f>SUMIFS('Aceite Virgen Extra'!OB$6:OB$257,'Aceite Virgen Extra'!$A$6:$A$257,"&gt;="&amp;$A269,'Aceite Virgen Extra'!$B$6:$B$257,"&lt;="&amp;$B269)</f>
        <v>3.19</v>
      </c>
      <c r="OF269" s="4">
        <f>SUMIFS('Aceite Virgen Extra'!OF$6:OF$257,'Aceite Virgen Extra'!$A$6:$A$257,"&gt;="&amp;$A269,'Aceite Virgen Extra'!$B$6:$B$257,"&lt;="&amp;$B269)</f>
        <v>0.52</v>
      </c>
      <c r="OG269" s="4">
        <f>SUMIFS('Aceite Virgen Extra'!OG$6:OG$257,'Aceite Virgen Extra'!$A$6:$A$257,"&gt;="&amp;$A269,'Aceite Virgen Extra'!$B$6:$B$257,"&lt;="&amp;$B269)</f>
        <v>0</v>
      </c>
      <c r="OH269" s="4">
        <f>SUMIFS('Aceite Virgen Extra'!OH$6:OH$257,'Aceite Virgen Extra'!$A$6:$A$257,"&gt;="&amp;$A269,'Aceite Virgen Extra'!$B$6:$B$257,"&lt;="&amp;$B269)</f>
        <v>0.72</v>
      </c>
      <c r="OI269" s="4">
        <f>SUMIFS('Aceite Virgen Extra'!OI$6:OI$257,'Aceite Virgen Extra'!$A$6:$A$257,"&gt;="&amp;$A269,'Aceite Virgen Extra'!$B$6:$B$257,"&lt;="&amp;$B269)</f>
        <v>1.1000000000000001</v>
      </c>
      <c r="OM269" s="4">
        <f>SUMIFS('Aceite Virgen Extra'!OM$6:OM$257,'Aceite Virgen Extra'!$A$6:$A$257,"&gt;="&amp;$A269,'Aceite Virgen Extra'!$B$6:$B$257,"&lt;="&amp;$B269)</f>
        <v>0.58000000000000007</v>
      </c>
      <c r="ON269" s="4">
        <f>SUMIFS('Aceite Virgen Extra'!ON$6:ON$257,'Aceite Virgen Extra'!$A$6:$A$257,"&gt;="&amp;$A269,'Aceite Virgen Extra'!$B$6:$B$257,"&lt;="&amp;$B269)</f>
        <v>0.3</v>
      </c>
      <c r="OO269" s="4">
        <f>SUMIFS('Aceite Virgen Extra'!OO$6:OO$257,'Aceite Virgen Extra'!$A$6:$A$257,"&gt;="&amp;$A269,'Aceite Virgen Extra'!$B$6:$B$257,"&lt;="&amp;$B269)</f>
        <v>0.1</v>
      </c>
      <c r="OP269" s="4">
        <f>SUMIFS('Aceite Virgen Extra'!OP$6:OP$257,'Aceite Virgen Extra'!$A$6:$A$257,"&gt;="&amp;$A269,'Aceite Virgen Extra'!$B$6:$B$257,"&lt;="&amp;$B269)</f>
        <v>4.04</v>
      </c>
      <c r="OT269" s="4">
        <f>SUMIFS('Aceite Virgen Extra'!OT$6:OT$257,'Aceite Virgen Extra'!$A$6:$A$257,"&gt;="&amp;$A269,'Aceite Virgen Extra'!$B$6:$B$257,"&lt;="&amp;$B269)</f>
        <v>1.69</v>
      </c>
      <c r="OU269" s="4">
        <f>SUMIFS('Aceite Virgen Extra'!OU$6:OU$257,'Aceite Virgen Extra'!$A$6:$A$257,"&gt;="&amp;$A269,'Aceite Virgen Extra'!$B$6:$B$257,"&lt;="&amp;$B269)</f>
        <v>1.4500000000000002</v>
      </c>
      <c r="OV269" s="4">
        <f>SUMIFS('Aceite Virgen Extra'!OV$6:OV$257,'Aceite Virgen Extra'!$A$6:$A$257,"&gt;="&amp;$A269,'Aceite Virgen Extra'!$B$6:$B$257,"&lt;="&amp;$B269)</f>
        <v>0.7</v>
      </c>
      <c r="OW269" s="4">
        <f>SUMIFS('Aceite Virgen Extra'!OW$6:OW$257,'Aceite Virgen Extra'!$A$6:$A$257,"&gt;="&amp;$A269,'Aceite Virgen Extra'!$B$6:$B$257,"&lt;="&amp;$B269)</f>
        <v>8.35</v>
      </c>
      <c r="PA269" s="4">
        <f>SUMIFS('Aceite Virgen Extra'!PA$6:PA$257,'Aceite Virgen Extra'!$A$6:$A$257,"&gt;="&amp;$A269,'Aceite Virgen Extra'!$B$6:$B$257,"&lt;="&amp;$B269)</f>
        <v>0.89999999999999991</v>
      </c>
      <c r="PB269" s="4">
        <f>SUMIFS('Aceite Virgen Extra'!PB$6:PB$257,'Aceite Virgen Extra'!$A$6:$A$257,"&gt;="&amp;$A269,'Aceite Virgen Extra'!$B$6:$B$257,"&lt;="&amp;$B269)</f>
        <v>1.02</v>
      </c>
      <c r="PC269" s="4">
        <f>SUMIFS('Aceite Virgen Extra'!PC$6:PC$257,'Aceite Virgen Extra'!$A$6:$A$257,"&gt;="&amp;$A269,'Aceite Virgen Extra'!$B$6:$B$257,"&lt;="&amp;$B269)</f>
        <v>0.71</v>
      </c>
      <c r="PD269" s="4">
        <f>SUMIFS('Aceite Virgen Extra'!PD$6:PD$257,'Aceite Virgen Extra'!$A$6:$A$257,"&gt;="&amp;$A269,'Aceite Virgen Extra'!$B$6:$B$257,"&lt;="&amp;$B269)</f>
        <v>2.21</v>
      </c>
      <c r="PH269" s="4">
        <f>SUMIFS('Aceite Virgen Extra'!PH$6:PH$257,'Aceite Virgen Extra'!$A$6:$A$257,"&gt;="&amp;$A269,'Aceite Virgen Extra'!$B$6:$B$257,"&lt;="&amp;$B269)</f>
        <v>0.35</v>
      </c>
      <c r="PI269" s="4">
        <f>SUMIFS('Aceite Virgen Extra'!PI$6:PI$257,'Aceite Virgen Extra'!$A$6:$A$257,"&gt;="&amp;$A269,'Aceite Virgen Extra'!$B$6:$B$257,"&lt;="&amp;$B269)</f>
        <v>0.26</v>
      </c>
      <c r="PJ269" s="4">
        <f>SUMIFS('Aceite Virgen Extra'!PJ$6:PJ$257,'Aceite Virgen Extra'!$A$6:$A$257,"&gt;="&amp;$A269,'Aceite Virgen Extra'!$B$6:$B$257,"&lt;="&amp;$B269)</f>
        <v>0.32999999999999996</v>
      </c>
      <c r="PK269" s="4">
        <f>SUMIFS('Aceite Virgen Extra'!PK$6:PK$257,'Aceite Virgen Extra'!$A$6:$A$257,"&gt;="&amp;$A269,'Aceite Virgen Extra'!$B$6:$B$257,"&lt;="&amp;$B269)</f>
        <v>0.86</v>
      </c>
      <c r="PO269" s="4">
        <f>SUMIFS('Aceite Virgen Extra'!PO$6:PO$257,'Aceite Virgen Extra'!$A$6:$A$257,"&gt;="&amp;$A269,'Aceite Virgen Extra'!$B$6:$B$257,"&lt;="&amp;$B269)</f>
        <v>0.64</v>
      </c>
      <c r="PP269" s="4">
        <f>SUMIFS('Aceite Virgen Extra'!PP$6:PP$257,'Aceite Virgen Extra'!$A$6:$A$257,"&gt;="&amp;$A269,'Aceite Virgen Extra'!$B$6:$B$257,"&lt;="&amp;$B269)</f>
        <v>0.57000000000000006</v>
      </c>
      <c r="PQ269" s="4">
        <f>SUMIFS('Aceite Virgen Extra'!PQ$6:PQ$257,'Aceite Virgen Extra'!$A$6:$A$257,"&gt;="&amp;$A269,'Aceite Virgen Extra'!$B$6:$B$257,"&lt;="&amp;$B269)</f>
        <v>0.90000000000000013</v>
      </c>
      <c r="PR269" s="4">
        <f>SUMIFS('Aceite Virgen Extra'!PR$6:PR$257,'Aceite Virgen Extra'!$A$6:$A$257,"&gt;="&amp;$A269,'Aceite Virgen Extra'!$B$6:$B$257,"&lt;="&amp;$B269)</f>
        <v>0</v>
      </c>
      <c r="PV269" s="4">
        <f>SUMIFS('Aceite Virgen Extra'!PV$6:PV$257,'Aceite Virgen Extra'!$A$6:$A$257,"&gt;="&amp;$A269,'Aceite Virgen Extra'!$B$6:$B$257,"&lt;="&amp;$B269)</f>
        <v>1.3599999999999999</v>
      </c>
      <c r="PW269" s="4">
        <f>SUMIFS('Aceite Virgen Extra'!PW$6:PW$257,'Aceite Virgen Extra'!$A$6:$A$257,"&gt;="&amp;$A269,'Aceite Virgen Extra'!$B$6:$B$257,"&lt;="&amp;$B269)</f>
        <v>2.0100000000000002</v>
      </c>
      <c r="PX269" s="4">
        <f>SUMIFS('Aceite Virgen Extra'!PX$6:PX$257,'Aceite Virgen Extra'!$A$6:$A$257,"&gt;="&amp;$A269,'Aceite Virgen Extra'!$B$6:$B$257,"&lt;="&amp;$B269)</f>
        <v>1.43</v>
      </c>
      <c r="PY269" s="4">
        <f>SUMIFS('Aceite Virgen Extra'!PY$6:PY$257,'Aceite Virgen Extra'!$A$6:$A$257,"&gt;="&amp;$A269,'Aceite Virgen Extra'!$B$6:$B$257,"&lt;="&amp;$B269)</f>
        <v>0</v>
      </c>
      <c r="QC269" s="4">
        <f>SUMIFS('Aceite Virgen Extra'!QC$6:QC$257,'Aceite Virgen Extra'!$A$6:$A$257,"&gt;="&amp;$A269,'Aceite Virgen Extra'!$B$6:$B$257,"&lt;="&amp;$B269)</f>
        <v>0.89999999999999991</v>
      </c>
      <c r="QD269" s="4">
        <f>SUMIFS('Aceite Virgen Extra'!QD$6:QD$257,'Aceite Virgen Extra'!$A$6:$A$257,"&gt;="&amp;$A269,'Aceite Virgen Extra'!$B$6:$B$257,"&lt;="&amp;$B269)</f>
        <v>1.1599999999999999</v>
      </c>
      <c r="QE269" s="4">
        <f>SUMIFS('Aceite Virgen Extra'!QE$6:QE$257,'Aceite Virgen Extra'!$A$6:$A$257,"&gt;="&amp;$A269,'Aceite Virgen Extra'!$B$6:$B$257,"&lt;="&amp;$B269)</f>
        <v>0.71000000000000008</v>
      </c>
      <c r="QF269" s="4">
        <f>SUMIFS('Aceite Virgen Extra'!QF$6:QF$257,'Aceite Virgen Extra'!$A$6:$A$257,"&gt;="&amp;$A269,'Aceite Virgen Extra'!$B$6:$B$257,"&lt;="&amp;$B269)</f>
        <v>1.9</v>
      </c>
      <c r="QJ269" s="4">
        <f>SUMIFS('Aceite Virgen Extra'!QJ$6:QJ$257,'Aceite Virgen Extra'!$A$6:$A$257,"&gt;="&amp;$A269,'Aceite Virgen Extra'!$B$6:$B$257,"&lt;="&amp;$B269)</f>
        <v>0.57000000000000006</v>
      </c>
      <c r="QK269" s="4">
        <f>SUMIFS('Aceite Virgen Extra'!QK$6:QK$257,'Aceite Virgen Extra'!$A$6:$A$257,"&gt;="&amp;$A269,'Aceite Virgen Extra'!$B$6:$B$257,"&lt;="&amp;$B269)</f>
        <v>0.88</v>
      </c>
      <c r="QL269" s="4">
        <f>SUMIFS('Aceite Virgen Extra'!QL$6:QL$257,'Aceite Virgen Extra'!$A$6:$A$257,"&gt;="&amp;$A269,'Aceite Virgen Extra'!$B$6:$B$257,"&lt;="&amp;$B269)</f>
        <v>0.38</v>
      </c>
      <c r="QM269" s="4">
        <f>SUMIFS('Aceite Virgen Extra'!QM$6:QM$257,'Aceite Virgen Extra'!$A$6:$A$257,"&gt;="&amp;$A269,'Aceite Virgen Extra'!$B$6:$B$257,"&lt;="&amp;$B269)</f>
        <v>0.59</v>
      </c>
      <c r="QQ269" s="4">
        <f>SUMIFS('Aceite Virgen Extra'!QQ$6:QQ$257,'Aceite Virgen Extra'!$A$6:$A$257,"&gt;="&amp;$A269,'Aceite Virgen Extra'!$B$6:$B$257,"&lt;="&amp;$B269)</f>
        <v>0.97</v>
      </c>
      <c r="QR269" s="4">
        <f>SUMIFS('Aceite Virgen Extra'!QR$6:QR$257,'Aceite Virgen Extra'!$A$6:$A$257,"&gt;="&amp;$A269,'Aceite Virgen Extra'!$B$6:$B$257,"&lt;="&amp;$B269)</f>
        <v>0.7</v>
      </c>
      <c r="QS269" s="4">
        <f>SUMIFS('Aceite Virgen Extra'!QS$6:QS$257,'Aceite Virgen Extra'!$A$6:$A$257,"&gt;="&amp;$A269,'Aceite Virgen Extra'!$B$6:$B$257,"&lt;="&amp;$B269)</f>
        <v>1.05</v>
      </c>
      <c r="QT269" s="4">
        <f>SUMIFS('Aceite Virgen Extra'!QT$6:QT$257,'Aceite Virgen Extra'!$A$6:$A$257,"&gt;="&amp;$A269,'Aceite Virgen Extra'!$B$6:$B$257,"&lt;="&amp;$B269)</f>
        <v>0.73</v>
      </c>
      <c r="QX269" s="4">
        <f>SUMIFS('Aceite Virgen Extra'!QX$6:QX$257,'Aceite Virgen Extra'!$A$6:$A$257,"&gt;="&amp;$A269,'Aceite Virgen Extra'!$B$6:$B$257,"&lt;="&amp;$B269)</f>
        <v>0.75</v>
      </c>
      <c r="QY269" s="4">
        <f>SUMIFS('Aceite Virgen Extra'!QY$6:QY$257,'Aceite Virgen Extra'!$A$6:$A$257,"&gt;="&amp;$A269,'Aceite Virgen Extra'!$B$6:$B$257,"&lt;="&amp;$B269)</f>
        <v>0.43</v>
      </c>
      <c r="QZ269" s="4">
        <f>SUMIFS('Aceite Virgen Extra'!QZ$6:QZ$257,'Aceite Virgen Extra'!$A$6:$A$257,"&gt;="&amp;$A269,'Aceite Virgen Extra'!$B$6:$B$257,"&lt;="&amp;$B269)</f>
        <v>0.82000000000000006</v>
      </c>
      <c r="RA269" s="4">
        <f>SUMIFS('Aceite Virgen Extra'!RA$6:RA$257,'Aceite Virgen Extra'!$A$6:$A$257,"&gt;="&amp;$A269,'Aceite Virgen Extra'!$B$6:$B$257,"&lt;="&amp;$B269)</f>
        <v>1.1399999999999999</v>
      </c>
      <c r="RE269" s="4">
        <f>SUMIFS('Aceite Virgen Extra'!RE$6:RE$257,'Aceite Virgen Extra'!$A$6:$A$257,"&gt;="&amp;$A269,'Aceite Virgen Extra'!$B$6:$B$257,"&lt;="&amp;$B269)</f>
        <v>1.6400000000000001</v>
      </c>
      <c r="RF269" s="4">
        <f>SUMIFS('Aceite Virgen Extra'!RF$6:RF$257,'Aceite Virgen Extra'!$A$6:$A$257,"&gt;="&amp;$A269,'Aceite Virgen Extra'!$B$6:$B$257,"&lt;="&amp;$B269)</f>
        <v>3.83</v>
      </c>
      <c r="RG269" s="4">
        <f>SUMIFS('Aceite Virgen Extra'!RG$6:RG$257,'Aceite Virgen Extra'!$A$6:$A$257,"&gt;="&amp;$A269,'Aceite Virgen Extra'!$B$6:$B$257,"&lt;="&amp;$B269)</f>
        <v>0.33</v>
      </c>
      <c r="RH269" s="4">
        <f>SUMIFS('Aceite Virgen Extra'!RH$6:RH$257,'Aceite Virgen Extra'!$A$6:$A$257,"&gt;="&amp;$A269,'Aceite Virgen Extra'!$B$6:$B$257,"&lt;="&amp;$B269)</f>
        <v>2.88</v>
      </c>
      <c r="RL269" s="4">
        <f>SUMIFS('Aceite Virgen Extra'!RL$6:RL$257,'Aceite Virgen Extra'!$A$6:$A$257,"&gt;="&amp;$A269,'Aceite Virgen Extra'!$B$6:$B$257,"&lt;="&amp;$B269)</f>
        <v>1.6399999999999997</v>
      </c>
      <c r="RM269" s="4">
        <f>SUMIFS('Aceite Virgen Extra'!RM$6:RM$257,'Aceite Virgen Extra'!$A$6:$A$257,"&gt;="&amp;$A269,'Aceite Virgen Extra'!$B$6:$B$257,"&lt;="&amp;$B269)</f>
        <v>2.4499999999999997</v>
      </c>
      <c r="RN269" s="4">
        <f>SUMIFS('Aceite Virgen Extra'!RN$6:RN$257,'Aceite Virgen Extra'!$A$6:$A$257,"&gt;="&amp;$A269,'Aceite Virgen Extra'!$B$6:$B$257,"&lt;="&amp;$B269)</f>
        <v>0.2</v>
      </c>
      <c r="RO269" s="4">
        <f>SUMIFS('Aceite Virgen Extra'!RO$6:RO$257,'Aceite Virgen Extra'!$A$6:$A$257,"&gt;="&amp;$A269,'Aceite Virgen Extra'!$B$6:$B$257,"&lt;="&amp;$B269)</f>
        <v>7.63</v>
      </c>
      <c r="RS269" s="69">
        <f>SUMIFS('Aceite Virgen Extra'!RS$6:RS$257,'Aceite Virgen Extra'!$A$6:$A$257,"&gt;="&amp;$A269,'Aceite Virgen Extra'!$B$6:$B$257,"&lt;="&amp;$B269)</f>
        <v>2.1500000000000004</v>
      </c>
      <c r="RT269" s="4">
        <f>SUMIFS('Aceite Virgen Extra'!RT$6:RT$257,'Aceite Virgen Extra'!$A$6:$A$257,"&gt;="&amp;$A269,'Aceite Virgen Extra'!$B$6:$B$257,"&lt;="&amp;$B269)</f>
        <v>3.79</v>
      </c>
      <c r="RU269" s="4">
        <f>SUMIFS('Aceite Virgen Extra'!RU$6:RU$257,'Aceite Virgen Extra'!$A$6:$A$257,"&gt;="&amp;$A269,'Aceite Virgen Extra'!$B$6:$B$257,"&lt;="&amp;$B269)</f>
        <v>0.86</v>
      </c>
      <c r="RV269" s="4">
        <f>SUMIFS('Aceite Virgen Extra'!RV$6:RV$257,'Aceite Virgen Extra'!$A$6:$A$257,"&gt;="&amp;$A269,'Aceite Virgen Extra'!$B$6:$B$257,"&lt;="&amp;$B269)</f>
        <v>6.0500000000000007</v>
      </c>
      <c r="RZ269" s="69">
        <f>SUMIFS('Aceite Virgen Extra'!RZ$6:RZ$257,'Aceite Virgen Extra'!$A$6:$A$257,"&gt;="&amp;$A269,'Aceite Virgen Extra'!$B$6:$B$257,"&lt;="&amp;$B269)</f>
        <v>1.5699999999999998</v>
      </c>
      <c r="SA269" s="4">
        <f>SUMIFS('Aceite Virgen Extra'!SA$6:SA$257,'Aceite Virgen Extra'!$A$6:$A$257,"&gt;="&amp;$A269,'Aceite Virgen Extra'!$B$6:$B$257,"&lt;="&amp;$B269)</f>
        <v>2.21</v>
      </c>
      <c r="SB269" s="4">
        <f>SUMIFS('Aceite Virgen Extra'!SB$6:SB$257,'Aceite Virgen Extra'!$A$6:$A$257,"&gt;="&amp;$A269,'Aceite Virgen Extra'!$B$6:$B$257,"&lt;="&amp;$B269)</f>
        <v>0.95000000000000007</v>
      </c>
      <c r="SC269" s="4">
        <f>SUMIFS('Aceite Virgen Extra'!SC$6:SC$257,'Aceite Virgen Extra'!$A$6:$A$257,"&gt;="&amp;$A269,'Aceite Virgen Extra'!$B$6:$B$257,"&lt;="&amp;$B269)</f>
        <v>4.3</v>
      </c>
      <c r="SG269" s="69">
        <f>SUMIFS('Aceite Virgen Extra'!SG$6:SG$257,'Aceite Virgen Extra'!$A$6:$A$257,"&gt;="&amp;$A269,'Aceite Virgen Extra'!$B$6:$B$257,"&lt;="&amp;$B269)</f>
        <v>1.91</v>
      </c>
      <c r="SH269" s="4">
        <f>SUMIFS('Aceite Virgen Extra'!SH$6:SH$257,'Aceite Virgen Extra'!$A$6:$A$257,"&gt;="&amp;$A269,'Aceite Virgen Extra'!$B$6:$B$257,"&lt;="&amp;$B269)</f>
        <v>1.1200000000000001</v>
      </c>
      <c r="SI269" s="4">
        <f>SUMIFS('Aceite Virgen Extra'!SI$6:SI$257,'Aceite Virgen Extra'!$A$6:$A$257,"&gt;="&amp;$A269,'Aceite Virgen Extra'!$B$6:$B$257,"&lt;="&amp;$B269)</f>
        <v>2.17</v>
      </c>
      <c r="SJ269" s="4">
        <f>SUMIFS('Aceite Virgen Extra'!SJ$6:SJ$257,'Aceite Virgen Extra'!$A$6:$A$257,"&gt;="&amp;$A269,'Aceite Virgen Extra'!$B$6:$B$257,"&lt;="&amp;$B269)</f>
        <v>2.98</v>
      </c>
      <c r="SN269" s="69">
        <f>SUMIFS('Aceite Virgen Extra'!SN$6:SN$257,'Aceite Virgen Extra'!$A$6:$A$257,"&gt;="&amp;$A269,'Aceite Virgen Extra'!$B$6:$B$257,"&lt;="&amp;$B269)</f>
        <v>3.14</v>
      </c>
      <c r="SO269" s="4">
        <f>SUMIFS('Aceite Virgen Extra'!SO$6:SO$257,'Aceite Virgen Extra'!$A$6:$A$257,"&gt;="&amp;$A269,'Aceite Virgen Extra'!$B$6:$B$257,"&lt;="&amp;$B269)</f>
        <v>4.8</v>
      </c>
      <c r="SP269" s="4">
        <f>SUMIFS('Aceite Virgen Extra'!SP$6:SP$257,'Aceite Virgen Extra'!$A$6:$A$257,"&gt;="&amp;$A269,'Aceite Virgen Extra'!$B$6:$B$257,"&lt;="&amp;$B269)</f>
        <v>1.81</v>
      </c>
      <c r="SQ269" s="4">
        <f>SUMIFS('Aceite Virgen Extra'!SQ$6:SQ$257,'Aceite Virgen Extra'!$A$6:$A$257,"&gt;="&amp;$A269,'Aceite Virgen Extra'!$B$6:$B$257,"&lt;="&amp;$B269)</f>
        <v>7.5100000000000007</v>
      </c>
      <c r="SU269" s="69">
        <f>SUMIFS('Aceite Virgen Extra'!SU$6:SU$257,'Aceite Virgen Extra'!$A$6:$A$257,"&gt;="&amp;$A269,'Aceite Virgen Extra'!$B$6:$B$257,"&lt;="&amp;$B269)</f>
        <v>2.8000000000000003</v>
      </c>
      <c r="SV269" s="4">
        <f>SUMIFS('Aceite Virgen Extra'!SV$6:SV$257,'Aceite Virgen Extra'!$A$6:$A$257,"&gt;="&amp;$A269,'Aceite Virgen Extra'!$B$6:$B$257,"&lt;="&amp;$B269)</f>
        <v>2.09</v>
      </c>
      <c r="SW269" s="4">
        <f>SUMIFS('Aceite Virgen Extra'!SW$6:SW$257,'Aceite Virgen Extra'!$A$6:$A$257,"&gt;="&amp;$A269,'Aceite Virgen Extra'!$B$6:$B$257,"&lt;="&amp;$B269)</f>
        <v>2.88</v>
      </c>
      <c r="SX269" s="4">
        <f>SUMIFS('Aceite Virgen Extra'!SX$6:SX$257,'Aceite Virgen Extra'!$A$6:$A$257,"&gt;="&amp;$A269,'Aceite Virgen Extra'!$B$6:$B$257,"&lt;="&amp;$B269)</f>
        <v>5.1400000000000006</v>
      </c>
      <c r="TB269" s="69">
        <f>SUMIFS('Aceite Virgen Extra'!TB$6:TB$257,'Aceite Virgen Extra'!$A$6:$A$257,"&gt;="&amp;$A269,'Aceite Virgen Extra'!$B$6:$B$257,"&lt;="&amp;$B269)</f>
        <v>6.08</v>
      </c>
      <c r="TC269" s="4">
        <f>SUMIFS('Aceite Virgen Extra'!TC$6:TC$257,'Aceite Virgen Extra'!$A$6:$A$257,"&gt;="&amp;$A269,'Aceite Virgen Extra'!$B$6:$B$257,"&lt;="&amp;$B269)</f>
        <v>9.1</v>
      </c>
      <c r="TD269" s="4">
        <f>SUMIFS('Aceite Virgen Extra'!TD$6:TD$257,'Aceite Virgen Extra'!$A$6:$A$257,"&gt;="&amp;$A269,'Aceite Virgen Extra'!$B$6:$B$257,"&lt;="&amp;$B269)</f>
        <v>4.95</v>
      </c>
      <c r="TE269" s="4">
        <f>SUMIFS('Aceite Virgen Extra'!TE$6:TE$257,'Aceite Virgen Extra'!$A$6:$A$257,"&gt;="&amp;$A269,'Aceite Virgen Extra'!$B$6:$B$257,"&lt;="&amp;$B269)</f>
        <v>1.8199999999999998</v>
      </c>
      <c r="TI269" s="69">
        <f>SUMIFS('Aceite Virgen Extra'!TI$6:TI$257,'Aceite Virgen Extra'!$A$6:$A$257,"&gt;="&amp;$A269,'Aceite Virgen Extra'!$B$6:$B$257,"&lt;="&amp;$B269)</f>
        <v>6.39</v>
      </c>
      <c r="TJ269" s="4">
        <f>SUMIFS('Aceite Virgen Extra'!TJ$6:TJ$257,'Aceite Virgen Extra'!$A$6:$A$257,"&gt;="&amp;$A269,'Aceite Virgen Extra'!$B$6:$B$257,"&lt;="&amp;$B269)</f>
        <v>12.09</v>
      </c>
      <c r="TK269" s="4">
        <f>SUMIFS('Aceite Virgen Extra'!TK$6:TK$257,'Aceite Virgen Extra'!$A$6:$A$257,"&gt;="&amp;$A269,'Aceite Virgen Extra'!$B$6:$B$257,"&lt;="&amp;$B269)</f>
        <v>4.05</v>
      </c>
      <c r="TL269" s="4">
        <f>SUMIFS('Aceite Virgen Extra'!TL$6:TL$257,'Aceite Virgen Extra'!$A$6:$A$257,"&gt;="&amp;$A269,'Aceite Virgen Extra'!$B$6:$B$257,"&lt;="&amp;$B269)</f>
        <v>2.62</v>
      </c>
      <c r="TP269" s="69">
        <f>SUMIFS('Aceite Virgen Extra'!TP$6:TP$257,'Aceite Virgen Extra'!$A$6:$A$257,"&gt;="&amp;$A269,'Aceite Virgen Extra'!$B$6:$B$257,"&lt;="&amp;$B269)</f>
        <v>2.1800000000000002</v>
      </c>
      <c r="TQ269" s="4">
        <f>SUMIFS('Aceite Virgen Extra'!TQ$6:TQ$257,'Aceite Virgen Extra'!$A$6:$A$257,"&gt;="&amp;$A269,'Aceite Virgen Extra'!$B$6:$B$257,"&lt;="&amp;$B269)</f>
        <v>2.7199999999999998</v>
      </c>
      <c r="TR269" s="4">
        <f>SUMIFS('Aceite Virgen Extra'!TR$6:TR$257,'Aceite Virgen Extra'!$A$6:$A$257,"&gt;="&amp;$A269,'Aceite Virgen Extra'!$B$6:$B$257,"&lt;="&amp;$B269)</f>
        <v>1.53</v>
      </c>
      <c r="TS269" s="4">
        <f>SUMIFS('Aceite Virgen Extra'!TS$6:TS$257,'Aceite Virgen Extra'!$A$6:$A$257,"&gt;="&amp;$A269,'Aceite Virgen Extra'!$B$6:$B$257,"&lt;="&amp;$B269)</f>
        <v>1.04</v>
      </c>
      <c r="TW269" s="69">
        <f>SUMIFS('Aceite Virgen Extra'!TW$6:TW$257,'Aceite Virgen Extra'!$A$6:$A$257,"&gt;="&amp;$A269,'Aceite Virgen Extra'!$B$6:$B$257,"&lt;="&amp;$B269)</f>
        <v>2.5</v>
      </c>
      <c r="TX269" s="4">
        <f>SUMIFS('Aceite Virgen Extra'!TX$6:TX$257,'Aceite Virgen Extra'!$A$6:$A$257,"&gt;="&amp;$A269,'Aceite Virgen Extra'!$B$6:$B$257,"&lt;="&amp;$B269)</f>
        <v>3.75</v>
      </c>
      <c r="TY269" s="4">
        <f>SUMIFS('Aceite Virgen Extra'!TY$6:TY$257,'Aceite Virgen Extra'!$A$6:$A$257,"&gt;="&amp;$A269,'Aceite Virgen Extra'!$B$6:$B$257,"&lt;="&amp;$B269)</f>
        <v>2.3600000000000003</v>
      </c>
      <c r="TZ269" s="4">
        <f>SUMIFS('Aceite Virgen Extra'!TZ$6:TZ$257,'Aceite Virgen Extra'!$A$6:$A$257,"&gt;="&amp;$A269,'Aceite Virgen Extra'!$B$6:$B$257,"&lt;="&amp;$B269)</f>
        <v>0</v>
      </c>
      <c r="UD269" s="69">
        <f>SUMIFS('Aceite Virgen Extra'!UD$6:UD$257,'Aceite Virgen Extra'!$A$6:$A$257,"&gt;="&amp;$A269,'Aceite Virgen Extra'!$B$6:$B$257,"&lt;="&amp;$B269)</f>
        <v>2.2999999999999998</v>
      </c>
      <c r="UE269" s="4">
        <f>SUMIFS('Aceite Virgen Extra'!UE$6:UE$257,'Aceite Virgen Extra'!$A$6:$A$257,"&gt;="&amp;$A269,'Aceite Virgen Extra'!$B$6:$B$257,"&lt;="&amp;$B269)</f>
        <v>2.9400000000000004</v>
      </c>
      <c r="UF269" s="4">
        <f>SUMIFS('Aceite Virgen Extra'!UF$6:UF$257,'Aceite Virgen Extra'!$A$6:$A$257,"&gt;="&amp;$A269,'Aceite Virgen Extra'!$B$6:$B$257,"&lt;="&amp;$B269)</f>
        <v>2.6599999999999997</v>
      </c>
      <c r="UG269" s="4">
        <f>SUMIFS('Aceite Virgen Extra'!UG$6:UG$257,'Aceite Virgen Extra'!$A$6:$A$257,"&gt;="&amp;$A269,'Aceite Virgen Extra'!$B$6:$B$257,"&lt;="&amp;$B269)</f>
        <v>0</v>
      </c>
      <c r="UK269" s="69">
        <f>SUMIFS('Aceite Virgen Extra'!UK$6:UK$257,'Aceite Virgen Extra'!$A$6:$A$257,"&gt;="&amp;$A269,'Aceite Virgen Extra'!$B$6:$B$257,"&lt;="&amp;$B269)</f>
        <v>2.91</v>
      </c>
      <c r="UL269" s="4">
        <f>SUMIFS('Aceite Virgen Extra'!UL$6:UL$257,'Aceite Virgen Extra'!$A$6:$A$257,"&gt;="&amp;$A269,'Aceite Virgen Extra'!$B$6:$B$257,"&lt;="&amp;$B269)</f>
        <v>5.5299999999999994</v>
      </c>
      <c r="UM269" s="4">
        <f>SUMIFS('Aceite Virgen Extra'!UM$6:UM$257,'Aceite Virgen Extra'!$A$6:$A$257,"&gt;="&amp;$A269,'Aceite Virgen Extra'!$B$6:$B$257,"&lt;="&amp;$B269)</f>
        <v>1.52</v>
      </c>
      <c r="UN269" s="4">
        <f>SUMIFS('Aceite Virgen Extra'!UN$6:UN$257,'Aceite Virgen Extra'!$A$6:$A$257,"&gt;="&amp;$A269,'Aceite Virgen Extra'!$B$6:$B$257,"&lt;="&amp;$B269)</f>
        <v>4.2699999999999996</v>
      </c>
      <c r="UR269" s="69">
        <f>SUMIFS('Aceite Virgen Extra'!UR$6:UR$257,'Aceite Virgen Extra'!$A$6:$A$257,"&gt;="&amp;$A269,'Aceite Virgen Extra'!$B$6:$B$257,"&lt;="&amp;$B269)</f>
        <v>3.42</v>
      </c>
      <c r="US269" s="4">
        <f>SUMIFS('Aceite Virgen Extra'!US$6:US$257,'Aceite Virgen Extra'!$A$6:$A$257,"&gt;="&amp;$A269,'Aceite Virgen Extra'!$B$6:$B$257,"&lt;="&amp;$B269)</f>
        <v>6.44</v>
      </c>
      <c r="UT269" s="4">
        <f>SUMIFS('Aceite Virgen Extra'!UT$6:UT$257,'Aceite Virgen Extra'!$A$6:$A$257,"&gt;="&amp;$A269,'Aceite Virgen Extra'!$B$6:$B$257,"&lt;="&amp;$B269)</f>
        <v>1.59</v>
      </c>
      <c r="UU269" s="4">
        <f>SUMIFS('Aceite Virgen Extra'!UU$6:UU$257,'Aceite Virgen Extra'!$A$6:$A$257,"&gt;="&amp;$A269,'Aceite Virgen Extra'!$B$6:$B$257,"&lt;="&amp;$B269)</f>
        <v>4.18</v>
      </c>
      <c r="UY269" s="69">
        <f>SUMIFS('Aceite Virgen Extra'!UY$6:UY$257,'Aceite Virgen Extra'!$A$6:$A$257,"&gt;="&amp;$A269,'Aceite Virgen Extra'!$B$6:$B$257,"&lt;="&amp;$B269)</f>
        <v>1.45</v>
      </c>
      <c r="UZ269" s="4">
        <f>SUMIFS('Aceite Virgen Extra'!UZ$6:UZ$257,'Aceite Virgen Extra'!$A$6:$A$257,"&gt;="&amp;$A269,'Aceite Virgen Extra'!$B$6:$B$257,"&lt;="&amp;$B269)</f>
        <v>3.74</v>
      </c>
      <c r="VA269" s="4">
        <f>SUMIFS('Aceite Virgen Extra'!VA$6:VA$257,'Aceite Virgen Extra'!$A$6:$A$257,"&gt;="&amp;$A269,'Aceite Virgen Extra'!$B$6:$B$257,"&lt;="&amp;$B269)</f>
        <v>0.96</v>
      </c>
      <c r="VB269" s="4">
        <f>SUMIFS('Aceite Virgen Extra'!VB$6:VB$257,'Aceite Virgen Extra'!$A$6:$A$257,"&gt;="&amp;$A269,'Aceite Virgen Extra'!$B$6:$B$257,"&lt;="&amp;$B269)</f>
        <v>0</v>
      </c>
      <c r="VF269" s="69">
        <f>SUMIFS('Aceite Virgen Extra'!VF$6:VF$257,'Aceite Virgen Extra'!$A$6:$A$257,"&gt;="&amp;$A269,'Aceite Virgen Extra'!$B$6:$B$257,"&lt;="&amp;$B269)</f>
        <v>1.6</v>
      </c>
      <c r="VG269" s="4">
        <f>SUMIFS('Aceite Virgen Extra'!VG$6:VG$257,'Aceite Virgen Extra'!$A$6:$A$257,"&gt;="&amp;$A269,'Aceite Virgen Extra'!$B$6:$B$257,"&lt;="&amp;$B269)</f>
        <v>2.0300000000000002</v>
      </c>
      <c r="VH269" s="4">
        <f>SUMIFS('Aceite Virgen Extra'!VH$6:VH$257,'Aceite Virgen Extra'!$A$6:$A$257,"&gt;="&amp;$A269,'Aceite Virgen Extra'!$B$6:$B$257,"&lt;="&amp;$B269)</f>
        <v>1.4400000000000002</v>
      </c>
      <c r="VI269" s="4">
        <f>SUMIFS('Aceite Virgen Extra'!VI$6:VI$257,'Aceite Virgen Extra'!$A$6:$A$257,"&gt;="&amp;$A269,'Aceite Virgen Extra'!$B$6:$B$257,"&lt;="&amp;$B269)</f>
        <v>0</v>
      </c>
      <c r="VM269" s="69">
        <f>SUMIFS('Aceite Virgen Extra'!VM$6:VM$257,'Aceite Virgen Extra'!$A$6:$A$257,"&gt;="&amp;$A269,'Aceite Virgen Extra'!$B$6:$B$257,"&lt;="&amp;$B269)</f>
        <v>2.89</v>
      </c>
      <c r="VN269" s="4">
        <f>SUMIFS('Aceite Virgen Extra'!VN$6:VN$257,'Aceite Virgen Extra'!$A$6:$A$257,"&gt;="&amp;$A269,'Aceite Virgen Extra'!$B$6:$B$257,"&lt;="&amp;$B269)</f>
        <v>4.01</v>
      </c>
      <c r="VO269" s="4">
        <f>SUMIFS('Aceite Virgen Extra'!VO$6:VO$257,'Aceite Virgen Extra'!$A$6:$A$257,"&gt;="&amp;$A269,'Aceite Virgen Extra'!$B$6:$B$257,"&lt;="&amp;$B269)</f>
        <v>2.63</v>
      </c>
      <c r="VP269" s="4">
        <f>SUMIFS('Aceite Virgen Extra'!VP$6:VP$257,'Aceite Virgen Extra'!$A$6:$A$257,"&gt;="&amp;$A269,'Aceite Virgen Extra'!$B$6:$B$257,"&lt;="&amp;$B269)</f>
        <v>1.05</v>
      </c>
      <c r="VT269" s="69">
        <f>SUMIFS('Aceite Virgen Extra'!VT$6:VT$257,'Aceite Virgen Extra'!$A$6:$A$257,"&gt;="&amp;$A269,'Aceite Virgen Extra'!$B$6:$B$257,"&lt;="&amp;$B269)</f>
        <v>1.9200000000000002</v>
      </c>
      <c r="VU269" s="4">
        <f>SUMIFS('Aceite Virgen Extra'!VU$6:VU$257,'Aceite Virgen Extra'!$A$6:$A$257,"&gt;="&amp;$A269,'Aceite Virgen Extra'!$B$6:$B$257,"&lt;="&amp;$B269)</f>
        <v>1.26</v>
      </c>
      <c r="VV269" s="4">
        <f>SUMIFS('Aceite Virgen Extra'!VV$6:VV$257,'Aceite Virgen Extra'!$A$6:$A$257,"&gt;="&amp;$A269,'Aceite Virgen Extra'!$B$6:$B$257,"&lt;="&amp;$B269)</f>
        <v>2.38</v>
      </c>
      <c r="VW269" s="4">
        <f>SUMIFS('Aceite Virgen Extra'!VW$6:VW$257,'Aceite Virgen Extra'!$A$6:$A$257,"&gt;="&amp;$A269,'Aceite Virgen Extra'!$B$6:$B$257,"&lt;="&amp;$B269)</f>
        <v>0</v>
      </c>
      <c r="WA269" s="69">
        <f>SUMIFS('Aceite Virgen Extra'!WA$6:WA$257,'Aceite Virgen Extra'!$A$6:$A$257,"&gt;="&amp;$A269,'Aceite Virgen Extra'!$B$6:$B$257,"&lt;="&amp;$B269)</f>
        <v>2.2400000000000002</v>
      </c>
      <c r="WB269" s="4">
        <f>SUMIFS('Aceite Virgen Extra'!WB$6:WB$257,'Aceite Virgen Extra'!$A$6:$A$257,"&gt;="&amp;$A269,'Aceite Virgen Extra'!$B$6:$B$257,"&lt;="&amp;$B269)</f>
        <v>5.78</v>
      </c>
      <c r="WC269" s="4">
        <f>SUMIFS('Aceite Virgen Extra'!WC$6:WC$257,'Aceite Virgen Extra'!$A$6:$A$257,"&gt;="&amp;$A269,'Aceite Virgen Extra'!$B$6:$B$257,"&lt;="&amp;$B269)</f>
        <v>1.0499999999999998</v>
      </c>
      <c r="WD269" s="4">
        <f>SUMIFS('Aceite Virgen Extra'!WD$6:WD$257,'Aceite Virgen Extra'!$A$6:$A$257,"&gt;="&amp;$A269,'Aceite Virgen Extra'!$B$6:$B$257,"&lt;="&amp;$B269)</f>
        <v>0.41</v>
      </c>
      <c r="WH269" s="69">
        <f>SUMIFS('Aceite Virgen Extra'!WH$6:WH$257,'Aceite Virgen Extra'!$A$6:$A$257,"&gt;="&amp;$A269,'Aceite Virgen Extra'!$B$6:$B$257,"&lt;="&amp;$B269)</f>
        <v>1.94</v>
      </c>
      <c r="WI269" s="4">
        <f>SUMIFS('Aceite Virgen Extra'!WI$6:WI$257,'Aceite Virgen Extra'!$A$6:$A$257,"&gt;="&amp;$A269,'Aceite Virgen Extra'!$B$6:$B$257,"&lt;="&amp;$B269)</f>
        <v>3.34</v>
      </c>
      <c r="WJ269" s="4">
        <f>SUMIFS('Aceite Virgen Extra'!WJ$6:WJ$257,'Aceite Virgen Extra'!$A$6:$A$257,"&gt;="&amp;$A269,'Aceite Virgen Extra'!$B$6:$B$257,"&lt;="&amp;$B269)</f>
        <v>1.65</v>
      </c>
      <c r="WK269" s="4">
        <f>SUMIFS('Aceite Virgen Extra'!WK$6:WK$257,'Aceite Virgen Extra'!$A$6:$A$257,"&gt;="&amp;$A269,'Aceite Virgen Extra'!$B$6:$B$257,"&lt;="&amp;$B269)</f>
        <v>0</v>
      </c>
      <c r="WO269" s="69">
        <f>SUMIFS('Aceite Virgen Extra'!WO$6:WO$257,'Aceite Virgen Extra'!$A$6:$A$257,"&gt;="&amp;$A269,'Aceite Virgen Extra'!$B$6:$B$257,"&lt;="&amp;$B269)</f>
        <v>2.7800000000000002</v>
      </c>
      <c r="WP269" s="4">
        <f>SUMIFS('Aceite Virgen Extra'!WP$6:WP$257,'Aceite Virgen Extra'!$A$6:$A$257,"&gt;="&amp;$A269,'Aceite Virgen Extra'!$B$6:$B$257,"&lt;="&amp;$B269)</f>
        <v>3.05</v>
      </c>
      <c r="WQ269" s="4">
        <f>SUMIFS('Aceite Virgen Extra'!WQ$6:WQ$257,'Aceite Virgen Extra'!$A$6:$A$257,"&gt;="&amp;$A269,'Aceite Virgen Extra'!$B$6:$B$257,"&lt;="&amp;$B269)</f>
        <v>3.01</v>
      </c>
      <c r="WR269" s="4">
        <f>SUMIFS('Aceite Virgen Extra'!WR$6:WR$257,'Aceite Virgen Extra'!$A$6:$A$257,"&gt;="&amp;$A269,'Aceite Virgen Extra'!$B$6:$B$257,"&lt;="&amp;$B269)</f>
        <v>0</v>
      </c>
      <c r="WV269" s="69">
        <f>SUMIFS('Aceite Virgen Extra'!WV$6:WV$257,'Aceite Virgen Extra'!$A$6:$A$257,"&gt;="&amp;$A269,'Aceite Virgen Extra'!$B$6:$B$257,"&lt;="&amp;$B269)</f>
        <v>3.1399999999999997</v>
      </c>
      <c r="WW269" s="4">
        <f>SUMIFS('Aceite Virgen Extra'!WW$6:WW$257,'Aceite Virgen Extra'!$A$6:$A$257,"&gt;="&amp;$A269,'Aceite Virgen Extra'!$B$6:$B$257,"&lt;="&amp;$B269)</f>
        <v>4.3</v>
      </c>
      <c r="WX269" s="4">
        <f>SUMIFS('Aceite Virgen Extra'!WX$6:WX$257,'Aceite Virgen Extra'!$A$6:$A$257,"&gt;="&amp;$A269,'Aceite Virgen Extra'!$B$6:$B$257,"&lt;="&amp;$B269)</f>
        <v>3.06</v>
      </c>
      <c r="WY269" s="4">
        <f>SUMIFS('Aceite Virgen Extra'!WY$6:WY$257,'Aceite Virgen Extra'!$A$6:$A$257,"&gt;="&amp;$A269,'Aceite Virgen Extra'!$B$6:$B$257,"&lt;="&amp;$B269)</f>
        <v>0</v>
      </c>
      <c r="XC269" s="69">
        <f>SUMIFS('Aceite Virgen Extra'!XC$6:XC$257,'Aceite Virgen Extra'!$A$6:$A$257,"&gt;="&amp;$A269,'Aceite Virgen Extra'!$B$6:$B$257,"&lt;="&amp;$B269)</f>
        <v>2.75</v>
      </c>
      <c r="XD269" s="4">
        <f>SUMIFS('Aceite Virgen Extra'!XD$6:XD$257,'Aceite Virgen Extra'!$A$6:$A$257,"&gt;="&amp;$A269,'Aceite Virgen Extra'!$B$6:$B$257,"&lt;="&amp;$B269)</f>
        <v>3.7</v>
      </c>
      <c r="XE269" s="4">
        <f>SUMIFS('Aceite Virgen Extra'!XE$6:XE$257,'Aceite Virgen Extra'!$A$6:$A$257,"&gt;="&amp;$A269,'Aceite Virgen Extra'!$B$6:$B$257,"&lt;="&amp;$B269)</f>
        <v>2.9699999999999998</v>
      </c>
      <c r="XF269" s="4">
        <f>SUMIFS('Aceite Virgen Extra'!XF$6:XF$257,'Aceite Virgen Extra'!$A$6:$A$257,"&gt;="&amp;$A269,'Aceite Virgen Extra'!$B$6:$B$257,"&lt;="&amp;$B269)</f>
        <v>0</v>
      </c>
      <c r="XJ269" s="69">
        <f>SUMIFS('Aceite Virgen Extra'!XJ$6:XJ$257,'Aceite Virgen Extra'!$A$6:$A$257,"&gt;="&amp;$A269,'Aceite Virgen Extra'!$B$6:$B$257,"&lt;="&amp;$B269)</f>
        <v>1.26</v>
      </c>
      <c r="XK269" s="4">
        <f>SUMIFS('Aceite Virgen Extra'!XK$6:XK$257,'Aceite Virgen Extra'!$A$6:$A$257,"&gt;="&amp;$A269,'Aceite Virgen Extra'!$B$6:$B$257,"&lt;="&amp;$B269)</f>
        <v>0.55000000000000004</v>
      </c>
      <c r="XL269" s="4">
        <f>SUMIFS('Aceite Virgen Extra'!XL$6:XL$257,'Aceite Virgen Extra'!$A$6:$A$257,"&gt;="&amp;$A269,'Aceite Virgen Extra'!$B$6:$B$257,"&lt;="&amp;$B269)</f>
        <v>0.7</v>
      </c>
      <c r="XM269" s="4">
        <f>SUMIFS('Aceite Virgen Extra'!XM$6:XM$257,'Aceite Virgen Extra'!$A$6:$A$257,"&gt;="&amp;$A269,'Aceite Virgen Extra'!$B$6:$B$257,"&lt;="&amp;$B269)</f>
        <v>0</v>
      </c>
      <c r="XQ269" s="69">
        <f>SUMIFS('Aceite Virgen Extra'!XQ$6:XQ$257,'Aceite Virgen Extra'!$A$6:$A$257,"&gt;="&amp;$A269,'Aceite Virgen Extra'!$B$6:$B$257,"&lt;="&amp;$B269)</f>
        <v>2.14</v>
      </c>
      <c r="XR269" s="4">
        <f>SUMIFS('Aceite Virgen Extra'!XR$6:XR$257,'Aceite Virgen Extra'!$A$6:$A$257,"&gt;="&amp;$A269,'Aceite Virgen Extra'!$B$6:$B$257,"&lt;="&amp;$B269)</f>
        <v>4.05</v>
      </c>
      <c r="XS269" s="4">
        <f>SUMIFS('Aceite Virgen Extra'!XS$6:XS$257,'Aceite Virgen Extra'!$A$6:$A$257,"&gt;="&amp;$A269,'Aceite Virgen Extra'!$B$6:$B$257,"&lt;="&amp;$B269)</f>
        <v>1.5899999999999999</v>
      </c>
      <c r="XT269" s="4">
        <f>SUMIFS('Aceite Virgen Extra'!XT$6:XT$257,'Aceite Virgen Extra'!$A$6:$A$257,"&gt;="&amp;$A269,'Aceite Virgen Extra'!$B$6:$B$257,"&lt;="&amp;$B269)</f>
        <v>0</v>
      </c>
    </row>
    <row r="270" spans="1:644" x14ac:dyDescent="0.25">
      <c r="A270" s="9">
        <f>'TAM Aceite Virgen Extra'!B18</f>
        <v>7.6</v>
      </c>
      <c r="B270" s="9">
        <f>'TAM Aceite Virgen Extra'!C18</f>
        <v>7.9</v>
      </c>
      <c r="C270" s="9"/>
      <c r="D270" s="4">
        <f>SUMIFS('Aceite Virgen Extra'!D$6:D$257,'Aceite Virgen Extra'!$A$6:$A$257,"&gt;="&amp;$A270,'Aceite Virgen Extra'!$B$6:$B$257,"&lt;="&amp;$B270)</f>
        <v>0.39</v>
      </c>
      <c r="E270" s="4">
        <f>SUMIFS('Aceite Virgen Extra'!E$6:E$257,'Aceite Virgen Extra'!$A$6:$A$257,"&gt;="&amp;$A270,'Aceite Virgen Extra'!$B$6:$B$257,"&lt;="&amp;$B270)</f>
        <v>0.61</v>
      </c>
      <c r="F270" s="4">
        <f>SUMIFS('Aceite Virgen Extra'!F$6:F$257,'Aceite Virgen Extra'!$A$6:$A$257,"&gt;="&amp;$A270,'Aceite Virgen Extra'!$B$6:$B$257,"&lt;="&amp;$B270)</f>
        <v>0.4</v>
      </c>
      <c r="G270" s="4">
        <f>SUMIFS('Aceite Virgen Extra'!G$6:G$257,'Aceite Virgen Extra'!$A$6:$A$257,"&gt;="&amp;$A270,'Aceite Virgen Extra'!$B$6:$B$257,"&lt;="&amp;$B270)</f>
        <v>0.19</v>
      </c>
      <c r="H270" s="9"/>
      <c r="I270" s="9"/>
      <c r="J270" s="9"/>
      <c r="K270" s="4">
        <f>SUMIFS('Aceite Virgen Extra'!K$6:K$257,'Aceite Virgen Extra'!$A$6:$A$257,"&gt;="&amp;$A270,'Aceite Virgen Extra'!$B$6:$B$257,"&lt;="&amp;$B270)</f>
        <v>0.19</v>
      </c>
      <c r="L270" s="4">
        <f>SUMIFS('Aceite Virgen Extra'!L$6:L$257,'Aceite Virgen Extra'!$A$6:$A$257,"&gt;="&amp;$A270,'Aceite Virgen Extra'!$B$6:$B$257,"&lt;="&amp;$B270)</f>
        <v>0</v>
      </c>
      <c r="M270" s="4">
        <f>SUMIFS('Aceite Virgen Extra'!M$6:M$257,'Aceite Virgen Extra'!$A$6:$A$257,"&gt;="&amp;$A270,'Aceite Virgen Extra'!$B$6:$B$257,"&lt;="&amp;$B270)</f>
        <v>0.37</v>
      </c>
      <c r="N270" s="4">
        <f>SUMIFS('Aceite Virgen Extra'!N$6:N$257,'Aceite Virgen Extra'!$A$6:$A$257,"&gt;="&amp;$A270,'Aceite Virgen Extra'!$B$6:$B$257,"&lt;="&amp;$B270)</f>
        <v>0</v>
      </c>
      <c r="O270" s="9"/>
      <c r="P270" s="9"/>
      <c r="Q270" s="9"/>
      <c r="R270" s="4">
        <f>SUMIFS('Aceite Virgen Extra'!R$6:R$257,'Aceite Virgen Extra'!$A$6:$A$257,"&gt;="&amp;$A270,'Aceite Virgen Extra'!$B$6:$B$257,"&lt;="&amp;$B270)</f>
        <v>0.59</v>
      </c>
      <c r="S270" s="4">
        <f>SUMIFS('Aceite Virgen Extra'!S$6:S$257,'Aceite Virgen Extra'!$A$6:$A$257,"&gt;="&amp;$A270,'Aceite Virgen Extra'!$B$6:$B$257,"&lt;="&amp;$B270)</f>
        <v>1.37</v>
      </c>
      <c r="T270" s="4">
        <f>SUMIFS('Aceite Virgen Extra'!T$6:T$257,'Aceite Virgen Extra'!$A$6:$A$257,"&gt;="&amp;$A270,'Aceite Virgen Extra'!$B$6:$B$257,"&lt;="&amp;$B270)</f>
        <v>0.49</v>
      </c>
      <c r="U270" s="4">
        <f>SUMIFS('Aceite Virgen Extra'!U$6:U$257,'Aceite Virgen Extra'!$A$6:$A$257,"&gt;="&amp;$A270,'Aceite Virgen Extra'!$B$6:$B$257,"&lt;="&amp;$B270)</f>
        <v>0</v>
      </c>
      <c r="V270" s="9"/>
      <c r="W270" s="9"/>
      <c r="X270" s="9"/>
      <c r="Y270" s="4">
        <f>SUMIFS('Aceite Virgen Extra'!Y$6:Y$257,'Aceite Virgen Extra'!$A$6:$A$257,"&gt;="&amp;$A270,'Aceite Virgen Extra'!$B$6:$B$257,"&lt;="&amp;$B270)</f>
        <v>0.16999999999999998</v>
      </c>
      <c r="Z270" s="4">
        <f>SUMIFS('Aceite Virgen Extra'!Z$6:Z$257,'Aceite Virgen Extra'!$A$6:$A$257,"&gt;="&amp;$A270,'Aceite Virgen Extra'!$B$6:$B$257,"&lt;="&amp;$B270)</f>
        <v>0.69</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0.61</v>
      </c>
      <c r="AG270" s="4">
        <f>SUMIFS('Aceite Virgen Extra'!AG$6:AG$257,'Aceite Virgen Extra'!$A$6:$A$257,"&gt;="&amp;$A270,'Aceite Virgen Extra'!$B$6:$B$257,"&lt;="&amp;$B270)</f>
        <v>1</v>
      </c>
      <c r="AH270" s="4">
        <f>SUMIFS('Aceite Virgen Extra'!AH$6:AH$257,'Aceite Virgen Extra'!$A$6:$A$257,"&gt;="&amp;$A270,'Aceite Virgen Extra'!$B$6:$B$257,"&lt;="&amp;$B270)</f>
        <v>0.33</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0.28999999999999998</v>
      </c>
      <c r="AN270" s="4">
        <f>SUMIFS('Aceite Virgen Extra'!AN$6:AN$257,'Aceite Virgen Extra'!$A$6:$A$257,"&gt;="&amp;$A270,'Aceite Virgen Extra'!$B$6:$B$257,"&lt;="&amp;$B270)</f>
        <v>0.32999999999999996</v>
      </c>
      <c r="AO270" s="4">
        <f>SUMIFS('Aceite Virgen Extra'!AO$6:AO$257,'Aceite Virgen Extra'!$A$6:$A$257,"&gt;="&amp;$A270,'Aceite Virgen Extra'!$B$6:$B$257,"&lt;="&amp;$B270)</f>
        <v>0.42000000000000004</v>
      </c>
      <c r="AP270" s="4">
        <f>SUMIFS('Aceite Virgen Extra'!AP$6:AP$257,'Aceite Virgen Extra'!$A$6:$A$257,"&gt;="&amp;$A270,'Aceite Virgen Extra'!$B$6:$B$257,"&lt;="&amp;$B270)</f>
        <v>0</v>
      </c>
      <c r="AQ270" s="9"/>
      <c r="AR270" s="9"/>
      <c r="AT270" s="4">
        <f>SUMIFS('Aceite Virgen Extra'!AT$6:AT$257,'Aceite Virgen Extra'!$A$6:$A$257,"&gt;="&amp;$A270,'Aceite Virgen Extra'!$B$6:$B$257,"&lt;="&amp;$B270)</f>
        <v>0.62</v>
      </c>
      <c r="AU270" s="4">
        <f>SUMIFS('Aceite Virgen Extra'!AU$6:AU$257,'Aceite Virgen Extra'!$A$6:$A$257,"&gt;="&amp;$A270,'Aceite Virgen Extra'!$B$6:$B$257,"&lt;="&amp;$B270)</f>
        <v>1.2</v>
      </c>
      <c r="AV270" s="4">
        <f>SUMIFS('Aceite Virgen Extra'!AV$6:AV$257,'Aceite Virgen Extra'!$A$6:$A$257,"&gt;="&amp;$A270,'Aceite Virgen Extra'!$B$6:$B$257,"&lt;="&amp;$B270)</f>
        <v>0.63</v>
      </c>
      <c r="AW270" s="4">
        <f>SUMIFS('Aceite Virgen Extra'!AW$6:AW$257,'Aceite Virgen Extra'!$A$6:$A$257,"&gt;="&amp;$A270,'Aceite Virgen Extra'!$B$6:$B$257,"&lt;="&amp;$B270)</f>
        <v>0</v>
      </c>
      <c r="BA270" s="4">
        <f>SUMIFS('Aceite Virgen Extra'!BA$6:BA$257,'Aceite Virgen Extra'!$A$6:$A$257,"&gt;="&amp;A270,'Aceite Virgen Extra'!$B$6:$B$257,"&lt;="&amp;B270)</f>
        <v>0.2</v>
      </c>
      <c r="BB270" s="4">
        <f>SUMIFS('Aceite Virgen Extra'!BB$6:BB$257,'Aceite Virgen Extra'!$A$6:$A$257,"&gt;="&amp;$A270,'Aceite Virgen Extra'!$B$6:$B$257,"&lt;="&amp;$B270)</f>
        <v>0.28000000000000003</v>
      </c>
      <c r="BC270" s="4">
        <f>SUMIFS('Aceite Virgen Extra'!BC$6:BC$257,'Aceite Virgen Extra'!$A$6:$A$257,"&gt;="&amp;$A270,'Aceite Virgen Extra'!$B$6:$B$257,"&lt;="&amp;$B270)</f>
        <v>0.23</v>
      </c>
      <c r="BD270" s="4">
        <f>SUMIFS('Aceite Virgen Extra'!BD$6:BD$257,'Aceite Virgen Extra'!$A$6:$A$257,"&gt;="&amp;$A270,'Aceite Virgen Extra'!$B$6:$B$257,"&lt;="&amp;$B270)</f>
        <v>0</v>
      </c>
      <c r="BH270" s="4">
        <f>SUMIFS('Aceite Virgen Extra'!BH$6:BH$257,'Aceite Virgen Extra'!$A$6:$A$257,"&gt;="&amp;$A270,'Aceite Virgen Extra'!$B$6:$B$257,"&lt;="&amp;$B270)</f>
        <v>0.05</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0.29000000000000004</v>
      </c>
      <c r="BP270" s="4">
        <f>SUMIFS('Aceite Virgen Extra'!BP$6:BP$257,'Aceite Virgen Extra'!$A$6:$A$257,"&gt;="&amp;$A270,'Aceite Virgen Extra'!$B$6:$B$257,"&lt;="&amp;$B270)</f>
        <v>0.51</v>
      </c>
      <c r="BQ270" s="4">
        <f>SUMIFS('Aceite Virgen Extra'!BQ$6:BQ$257,'Aceite Virgen Extra'!$A$6:$A$257,"&gt;="&amp;$A270,'Aceite Virgen Extra'!$B$6:$B$257,"&lt;="&amp;$B270)</f>
        <v>0.27</v>
      </c>
      <c r="BR270" s="4">
        <f>SUMIFS('Aceite Virgen Extra'!BR$6:BR$257,'Aceite Virgen Extra'!$A$6:$A$257,"&gt;="&amp;$A270,'Aceite Virgen Extra'!$B$6:$B$257,"&lt;="&amp;$B270)</f>
        <v>0</v>
      </c>
      <c r="BV270" s="4">
        <f>SUMIFS('Aceite Virgen Extra'!BV$6:BV$257,'Aceite Virgen Extra'!$A$6:$A$257,"&gt;="&amp;$A270,'Aceite Virgen Extra'!$B$6:$B$257,"&lt;="&amp;$B270)</f>
        <v>0.56000000000000005</v>
      </c>
      <c r="BW270" s="4">
        <f>SUMIFS('Aceite Virgen Extra'!BW$6:BW$257,'Aceite Virgen Extra'!$A$6:$A$257,"&gt;="&amp;$A270,'Aceite Virgen Extra'!$B$6:$B$257,"&lt;="&amp;$B270)</f>
        <v>2.0299999999999998</v>
      </c>
      <c r="BX270" s="4">
        <f>SUMIFS('Aceite Virgen Extra'!BX$6:BX$257,'Aceite Virgen Extra'!$A$6:$A$257,"&gt;="&amp;$A270,'Aceite Virgen Extra'!$B$6:$B$257,"&lt;="&amp;$B270)</f>
        <v>0.16</v>
      </c>
      <c r="BY270" s="4">
        <f>SUMIFS('Aceite Virgen Extra'!BY$6:BY$257,'Aceite Virgen Extra'!$A$6:$A$257,"&gt;="&amp;$A270,'Aceite Virgen Extra'!$B$6:$B$257,"&lt;="&amp;$B270)</f>
        <v>0</v>
      </c>
      <c r="CC270" s="4">
        <f>SUMIFS('Aceite Virgen Extra'!CC$6:CC$257,'Aceite Virgen Extra'!$A$6:$A$257,"&gt;="&amp;$A270,'Aceite Virgen Extra'!$B$6:$B$257,"&lt;="&amp;$B270)</f>
        <v>0.63</v>
      </c>
      <c r="CD270" s="4">
        <f>SUMIFS('Aceite Virgen Extra'!CD$6:CD$257,'Aceite Virgen Extra'!$A$6:$A$257,"&gt;="&amp;$A270,'Aceite Virgen Extra'!$B$6:$B$257,"&lt;="&amp;$B270)</f>
        <v>0.28999999999999998</v>
      </c>
      <c r="CE270" s="4">
        <f>SUMIFS('Aceite Virgen Extra'!CE$6:CE$257,'Aceite Virgen Extra'!$A$6:$A$257,"&gt;="&amp;$A270,'Aceite Virgen Extra'!$B$6:$B$257,"&lt;="&amp;$B270)</f>
        <v>1.08</v>
      </c>
      <c r="CF270" s="4">
        <f>SUMIFS('Aceite Virgen Extra'!CF$6:CF$257,'Aceite Virgen Extra'!$A$6:$A$257,"&gt;="&amp;$A270,'Aceite Virgen Extra'!$B$6:$B$257,"&lt;="&amp;$B270)</f>
        <v>0</v>
      </c>
      <c r="CJ270" s="4">
        <f>SUMIFS('Aceite Virgen Extra'!CJ$6:CJ$257,'Aceite Virgen Extra'!$A$6:$A$257,"&gt;="&amp;$A270,'Aceite Virgen Extra'!$B$6:$B$257,"&lt;="&amp;$B270)</f>
        <v>0.28000000000000003</v>
      </c>
      <c r="CK270" s="4">
        <f>SUMIFS('Aceite Virgen Extra'!CK$6:CK$257,'Aceite Virgen Extra'!$A$6:$A$257,"&gt;="&amp;$A270,'Aceite Virgen Extra'!$B$6:$B$257,"&lt;="&amp;$B270)</f>
        <v>0.23</v>
      </c>
      <c r="CL270" s="4">
        <f>SUMIFS('Aceite Virgen Extra'!CL$6:CL$257,'Aceite Virgen Extra'!$A$6:$A$257,"&gt;="&amp;$A270,'Aceite Virgen Extra'!$B$6:$B$257,"&lt;="&amp;$B270)</f>
        <v>0.28999999999999998</v>
      </c>
      <c r="CM270" s="4">
        <f>SUMIFS('Aceite Virgen Extra'!CM$6:CM$257,'Aceite Virgen Extra'!$A$6:$A$257,"&gt;="&amp;$A270,'Aceite Virgen Extra'!$B$6:$B$257,"&lt;="&amp;$B270)</f>
        <v>0.46</v>
      </c>
      <c r="CQ270" s="4">
        <f>SUMIFS('Aceite Virgen Extra'!CQ$6:CQ$257,'Aceite Virgen Extra'!$A$6:$A$257,"&gt;="&amp;$A270,'Aceite Virgen Extra'!$B$6:$B$257,"&lt;="&amp;$B270)</f>
        <v>0.16999999999999998</v>
      </c>
      <c r="CR270" s="4">
        <f>SUMIFS('Aceite Virgen Extra'!CR$6:CR$257,'Aceite Virgen Extra'!$A$6:$A$257,"&gt;="&amp;$A270,'Aceite Virgen Extra'!$B$6:$B$257,"&lt;="&amp;$B270)</f>
        <v>0.62</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v>
      </c>
      <c r="CY270" s="4">
        <f>SUMIFS('Aceite Virgen Extra'!CY$6:CY$257,'Aceite Virgen Extra'!$A$6:$A$257,"&gt;="&amp;$A270,'Aceite Virgen Extra'!$B$6:$B$257,"&lt;="&amp;$B270)</f>
        <v>0.41</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0.08</v>
      </c>
      <c r="DM270" s="4">
        <f>SUMIFS('Aceite Virgen Extra'!DM$6:DM$257,'Aceite Virgen Extra'!$A$6:$A$257,"&gt;="&amp;$A270,'Aceite Virgen Extra'!$B$6:$B$257,"&lt;="&amp;$B270)</f>
        <v>0.28000000000000003</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0.53</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0.18</v>
      </c>
      <c r="EA270" s="4">
        <f>SUMIFS('Aceite Virgen Extra'!EA$6:EA$257,'Aceite Virgen Extra'!$A$6:$A$257,"&gt;="&amp;$A270,'Aceite Virgen Extra'!$B$6:$B$257,"&lt;="&amp;$B270)</f>
        <v>0</v>
      </c>
      <c r="EB270" s="4">
        <f>SUMIFS('Aceite Virgen Extra'!EB$6:EB$257,'Aceite Virgen Extra'!$A$6:$A$257,"&gt;="&amp;$A270,'Aceite Virgen Extra'!$B$6:$B$257,"&lt;="&amp;$B270)</f>
        <v>0.18</v>
      </c>
      <c r="EC270" s="4">
        <f>SUMIFS('Aceite Virgen Extra'!EC$6:EC$257,'Aceite Virgen Extra'!$A$6:$A$257,"&gt;="&amp;$A270,'Aceite Virgen Extra'!$B$6:$B$257,"&lt;="&amp;$B270)</f>
        <v>0</v>
      </c>
      <c r="EG270" s="4">
        <f>SUMIFS('Aceite Virgen Extra'!EG$6:EG$257,'Aceite Virgen Extra'!$A$6:$A$257,"&gt;="&amp;$A270,'Aceite Virgen Extra'!$B$6:$B$257,"&lt;="&amp;$B270)</f>
        <v>0.12</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0.22999999999999998</v>
      </c>
      <c r="EO270" s="4">
        <f>SUMIFS('Aceite Virgen Extra'!EO$6:EO$257,'Aceite Virgen Extra'!$A$6:$A$257,"&gt;="&amp;$A270,'Aceite Virgen Extra'!$B$6:$B$257,"&lt;="&amp;$B270)</f>
        <v>0.37</v>
      </c>
      <c r="EP270" s="4">
        <f>SUMIFS('Aceite Virgen Extra'!EP$6:EP$257,'Aceite Virgen Extra'!$A$6:$A$257,"&gt;="&amp;$A270,'Aceite Virgen Extra'!$B$6:$B$257,"&lt;="&amp;$B270)</f>
        <v>0.23</v>
      </c>
      <c r="EQ270" s="4">
        <f>SUMIFS('Aceite Virgen Extra'!EQ$6:EQ$257,'Aceite Virgen Extra'!$A$6:$A$257,"&gt;="&amp;$A270,'Aceite Virgen Extra'!$B$6:$B$257,"&lt;="&amp;$B270)</f>
        <v>0</v>
      </c>
      <c r="EU270" s="4">
        <f>SUMIFS('Aceite Virgen Extra'!EU$6:EU$257,'Aceite Virgen Extra'!$A$6:$A$257,"&gt;="&amp;$A270,'Aceite Virgen Extra'!$B$6:$B$257,"&lt;="&amp;$B270)</f>
        <v>0.21</v>
      </c>
      <c r="EV270" s="4">
        <f>SUMIFS('Aceite Virgen Extra'!EV$6:EV$257,'Aceite Virgen Extra'!$A$6:$A$257,"&gt;="&amp;$A270,'Aceite Virgen Extra'!$B$6:$B$257,"&lt;="&amp;$B270)</f>
        <v>0</v>
      </c>
      <c r="EW270" s="4">
        <f>SUMIFS('Aceite Virgen Extra'!EW$6:EW$257,'Aceite Virgen Extra'!$A$6:$A$257,"&gt;="&amp;$A270,'Aceite Virgen Extra'!$B$6:$B$257,"&lt;="&amp;$B270)</f>
        <v>0.41</v>
      </c>
      <c r="EX270" s="4">
        <f>SUMIFS('Aceite Virgen Extra'!EX$6:EX$257,'Aceite Virgen Extra'!$A$6:$A$257,"&gt;="&amp;$A270,'Aceite Virgen Extra'!$B$6:$B$257,"&lt;="&amp;$B270)</f>
        <v>0</v>
      </c>
      <c r="FB270" s="4">
        <f>SUMIFS('Aceite Virgen Extra'!FB$6:FB$257,'Aceite Virgen Extra'!$A$6:$A$257,"&gt;="&amp;$A270,'Aceite Virgen Extra'!$B$6:$B$257,"&lt;="&amp;$B270)</f>
        <v>0.34</v>
      </c>
      <c r="FC270" s="4">
        <f>SUMIFS('Aceite Virgen Extra'!FC$6:FC$257,'Aceite Virgen Extra'!$A$6:$A$257,"&gt;="&amp;$A270,'Aceite Virgen Extra'!$B$6:$B$257,"&lt;="&amp;$B270)</f>
        <v>0.28000000000000003</v>
      </c>
      <c r="FD270" s="4">
        <f>SUMIFS('Aceite Virgen Extra'!FD$6:FD$257,'Aceite Virgen Extra'!$A$6:$A$257,"&gt;="&amp;$A270,'Aceite Virgen Extra'!$B$6:$B$257,"&lt;="&amp;$B270)</f>
        <v>0.52</v>
      </c>
      <c r="FE270" s="4">
        <f>SUMIFS('Aceite Virgen Extra'!FE$6:FE$257,'Aceite Virgen Extra'!$A$6:$A$257,"&gt;="&amp;$A270,'Aceite Virgen Extra'!$B$6:$B$257,"&lt;="&amp;$B270)</f>
        <v>0</v>
      </c>
      <c r="FI270" s="4">
        <f>SUMIFS('Aceite Virgen Extra'!FI$6:FI$257,'Aceite Virgen Extra'!$A$6:$A$257,"&gt;="&amp;$A270,'Aceite Virgen Extra'!$B$6:$B$257,"&lt;="&amp;$B270)</f>
        <v>0.42</v>
      </c>
      <c r="FJ270" s="4">
        <f>SUMIFS('Aceite Virgen Extra'!FJ$6:FJ$257,'Aceite Virgen Extra'!$A$6:$A$257,"&gt;="&amp;$A270,'Aceite Virgen Extra'!$B$6:$B$257,"&lt;="&amp;$B270)</f>
        <v>1.56</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0.05</v>
      </c>
      <c r="FQ270" s="4">
        <f>SUMIFS('Aceite Virgen Extra'!FQ$6:FQ$257,'Aceite Virgen Extra'!$A$6:$A$257,"&gt;="&amp;$A270,'Aceite Virgen Extra'!$B$6:$B$257,"&lt;="&amp;$B270)</f>
        <v>0</v>
      </c>
      <c r="FR270" s="4">
        <f>SUMIFS('Aceite Virgen Extra'!FR$6:FR$257,'Aceite Virgen Extra'!$A$6:$A$257,"&gt;="&amp;$A270,'Aceite Virgen Extra'!$B$6:$B$257,"&lt;="&amp;$B270)</f>
        <v>0.08</v>
      </c>
      <c r="FS270" s="4">
        <f>SUMIFS('Aceite Virgen Extra'!FS$6:FS$257,'Aceite Virgen Extra'!$A$6:$A$257,"&gt;="&amp;$A270,'Aceite Virgen Extra'!$B$6:$B$257,"&lt;="&amp;$B270)</f>
        <v>0</v>
      </c>
      <c r="FW270" s="4">
        <f>SUMIFS('Aceite Virgen Extra'!FW$6:FW$257,'Aceite Virgen Extra'!$A$6:$A$257,"&gt;="&amp;$A270,'Aceite Virgen Extra'!$B$6:$B$257,"&lt;="&amp;$B270)</f>
        <v>0.27</v>
      </c>
      <c r="FX270" s="4">
        <f>SUMIFS('Aceite Virgen Extra'!FX$6:FX$257,'Aceite Virgen Extra'!$A$6:$A$257,"&gt;="&amp;$A270,'Aceite Virgen Extra'!$B$6:$B$257,"&lt;="&amp;$B270)</f>
        <v>0</v>
      </c>
      <c r="FY270" s="4">
        <f>SUMIFS('Aceite Virgen Extra'!FY$6:FY$257,'Aceite Virgen Extra'!$A$6:$A$257,"&gt;="&amp;$A270,'Aceite Virgen Extra'!$B$6:$B$257,"&lt;="&amp;$B270)</f>
        <v>0.45999999999999996</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0.36</v>
      </c>
      <c r="GF270" s="4">
        <f>SUMIFS('Aceite Virgen Extra'!GF$6:GF$257,'Aceite Virgen Extra'!$A$6:$A$257,"&gt;="&amp;$A270,'Aceite Virgen Extra'!$B$6:$B$257,"&lt;="&amp;$B270)</f>
        <v>0.16</v>
      </c>
      <c r="GG270" s="4">
        <f>SUMIFS('Aceite Virgen Extra'!GG$6:GG$257,'Aceite Virgen Extra'!$A$6:$A$257,"&gt;="&amp;$A270,'Aceite Virgen Extra'!$B$6:$B$257,"&lt;="&amp;$B270)</f>
        <v>1.83</v>
      </c>
      <c r="GK270" s="4">
        <f>SUMIFS('Aceite Virgen Extra'!GK$6:GK$257,'Aceite Virgen Extra'!$A$6:$A$257,"&gt;="&amp;$A270,'Aceite Virgen Extra'!$B$6:$B$257,"&lt;="&amp;$B270)</f>
        <v>0.14000000000000001</v>
      </c>
      <c r="GL270" s="4">
        <f>SUMIFS('Aceite Virgen Extra'!GL$6:GL$257,'Aceite Virgen Extra'!$A$6:$A$257,"&gt;="&amp;$A270,'Aceite Virgen Extra'!$B$6:$B$257,"&lt;="&amp;$B270)</f>
        <v>0</v>
      </c>
      <c r="GM270" s="4">
        <f>SUMIFS('Aceite Virgen Extra'!GM$6:GM$257,'Aceite Virgen Extra'!$A$6:$A$257,"&gt;="&amp;$A270,'Aceite Virgen Extra'!$B$6:$B$257,"&lt;="&amp;$B270)</f>
        <v>0.26</v>
      </c>
      <c r="GN270" s="4">
        <f>SUMIFS('Aceite Virgen Extra'!GN$6:GN$257,'Aceite Virgen Extra'!$A$6:$A$257,"&gt;="&amp;$A270,'Aceite Virgen Extra'!$B$6:$B$257,"&lt;="&amp;$B270)</f>
        <v>0</v>
      </c>
      <c r="GR270" s="4">
        <f>SUMIFS('Aceite Virgen Extra'!GR$6:GR$257,'Aceite Virgen Extra'!$A$6:$A$257,"&gt;="&amp;$A270,'Aceite Virgen Extra'!$B$6:$B$257,"&lt;="&amp;$B270)</f>
        <v>0.18</v>
      </c>
      <c r="GS270" s="4">
        <f>SUMIFS('Aceite Virgen Extra'!GS$6:GS$257,'Aceite Virgen Extra'!$A$6:$A$257,"&gt;="&amp;$A270,'Aceite Virgen Extra'!$B$6:$B$257,"&lt;="&amp;$B270)</f>
        <v>0</v>
      </c>
      <c r="GT270" s="4">
        <f>SUMIFS('Aceite Virgen Extra'!GT$6:GT$257,'Aceite Virgen Extra'!$A$6:$A$257,"&gt;="&amp;$A270,'Aceite Virgen Extra'!$B$6:$B$257,"&lt;="&amp;$B270)</f>
        <v>0.35</v>
      </c>
      <c r="GU270" s="4">
        <f>SUMIFS('Aceite Virgen Extra'!GU$6:GU$257,'Aceite Virgen Extra'!$A$6:$A$257,"&gt;="&amp;$A270,'Aceite Virgen Extra'!$B$6:$B$257,"&lt;="&amp;$B270)</f>
        <v>0</v>
      </c>
      <c r="GY270" s="4">
        <f>SUMIFS('Aceite Virgen Extra'!GY$6:GY$257,'Aceite Virgen Extra'!$A$6:$A$257,"&gt;="&amp;$A270,'Aceite Virgen Extra'!$B$6:$B$257,"&lt;="&amp;$B270)</f>
        <v>0.12</v>
      </c>
      <c r="GZ270" s="4">
        <f>SUMIFS('Aceite Virgen Extra'!GZ$6:GZ$257,'Aceite Virgen Extra'!$A$6:$A$257,"&gt;="&amp;$A270,'Aceite Virgen Extra'!$B$6:$B$257,"&lt;="&amp;$B270)</f>
        <v>0</v>
      </c>
      <c r="HA270" s="4">
        <f>SUMIFS('Aceite Virgen Extra'!HA$6:HA$257,'Aceite Virgen Extra'!$A$6:$A$257,"&gt;="&amp;$A270,'Aceite Virgen Extra'!$B$6:$B$257,"&lt;="&amp;$B270)</f>
        <v>0.22999999999999998</v>
      </c>
      <c r="HB270" s="4">
        <f>SUMIFS('Aceite Virgen Extra'!HB$6:HB$257,'Aceite Virgen Extra'!$A$6:$A$257,"&gt;="&amp;$A270,'Aceite Virgen Extra'!$B$6:$B$257,"&lt;="&amp;$B270)</f>
        <v>0</v>
      </c>
      <c r="HF270" s="4">
        <f>SUMIFS('Aceite Virgen Extra'!HF$6:HF$257,'Aceite Virgen Extra'!$A$6:$A$257,"&gt;="&amp;$A270,'Aceite Virgen Extra'!$B$6:$B$257,"&lt;="&amp;$B270)</f>
        <v>0.64</v>
      </c>
      <c r="HG270" s="4">
        <f>SUMIFS('Aceite Virgen Extra'!HG$6:HG$257,'Aceite Virgen Extra'!$A$6:$A$257,"&gt;="&amp;$A270,'Aceite Virgen Extra'!$B$6:$B$257,"&lt;="&amp;$B270)</f>
        <v>0.88</v>
      </c>
      <c r="HH270" s="4">
        <f>SUMIFS('Aceite Virgen Extra'!HH$6:HH$257,'Aceite Virgen Extra'!$A$6:$A$257,"&gt;="&amp;$A270,'Aceite Virgen Extra'!$B$6:$B$257,"&lt;="&amp;$B270)</f>
        <v>0</v>
      </c>
      <c r="HI270" s="4">
        <f>SUMIFS('Aceite Virgen Extra'!HI$6:HI$257,'Aceite Virgen Extra'!$A$6:$A$257,"&gt;="&amp;$A270,'Aceite Virgen Extra'!$B$6:$B$257,"&lt;="&amp;$B270)</f>
        <v>0.74</v>
      </c>
      <c r="HM270" s="4">
        <f>SUMIFS('Aceite Virgen Extra'!HM$6:HM$257,'Aceite Virgen Extra'!$A$6:$A$257,"&gt;="&amp;$A270,'Aceite Virgen Extra'!$B$6:$B$257,"&lt;="&amp;$B270)</f>
        <v>0.51</v>
      </c>
      <c r="HN270" s="4">
        <f>SUMIFS('Aceite Virgen Extra'!HN$6:HN$257,'Aceite Virgen Extra'!$A$6:$A$257,"&gt;="&amp;$A270,'Aceite Virgen Extra'!$B$6:$B$257,"&lt;="&amp;$B270)</f>
        <v>0.74</v>
      </c>
      <c r="HO270" s="4">
        <f>SUMIFS('Aceite Virgen Extra'!HO$6:HO$257,'Aceite Virgen Extra'!$A$6:$A$257,"&gt;="&amp;$A270,'Aceite Virgen Extra'!$B$6:$B$257,"&lt;="&amp;$B270)</f>
        <v>0.52</v>
      </c>
      <c r="HP270" s="4">
        <f>SUMIFS('Aceite Virgen Extra'!HP$6:HP$257,'Aceite Virgen Extra'!$A$6:$A$257,"&gt;="&amp;$A270,'Aceite Virgen Extra'!$B$6:$B$257,"&lt;="&amp;$B270)</f>
        <v>0</v>
      </c>
      <c r="HT270" s="4">
        <f>SUMIFS('Aceite Virgen Extra'!HT$6:HT$257,'Aceite Virgen Extra'!$A$6:$A$257,"&gt;="&amp;$A270,'Aceite Virgen Extra'!$B$6:$B$257,"&lt;="&amp;$B270)</f>
        <v>0.03</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0.12</v>
      </c>
      <c r="IB270" s="4">
        <f>SUMIFS('Aceite Virgen Extra'!IB$6:IB$257,'Aceite Virgen Extra'!$A$6:$A$257,"&gt;="&amp;$A270,'Aceite Virgen Extra'!$B$6:$B$257,"&lt;="&amp;$B270)</f>
        <v>0</v>
      </c>
      <c r="IC270" s="4">
        <f>SUMIFS('Aceite Virgen Extra'!IC$6:IC$257,'Aceite Virgen Extra'!$A$6:$A$257,"&gt;="&amp;$A270,'Aceite Virgen Extra'!$B$6:$B$257,"&lt;="&amp;$B270)</f>
        <v>0.15</v>
      </c>
      <c r="ID270" s="4">
        <f>SUMIFS('Aceite Virgen Extra'!ID$6:ID$257,'Aceite Virgen Extra'!$A$6:$A$257,"&gt;="&amp;$A270,'Aceite Virgen Extra'!$B$6:$B$257,"&lt;="&amp;$B270)</f>
        <v>0.41</v>
      </c>
      <c r="IH270" s="4">
        <f>SUMIFS('Aceite Virgen Extra'!IH$6:IH$257,'Aceite Virgen Extra'!$A$6:$A$257,"&gt;="&amp;$A270,'Aceite Virgen Extra'!$B$6:$B$257,"&lt;="&amp;$B270)</f>
        <v>0.25</v>
      </c>
      <c r="II270" s="4">
        <f>SUMIFS('Aceite Virgen Extra'!II$6:II$257,'Aceite Virgen Extra'!$A$6:$A$257,"&gt;="&amp;$A270,'Aceite Virgen Extra'!$B$6:$B$257,"&lt;="&amp;$B270)</f>
        <v>0.26</v>
      </c>
      <c r="IJ270" s="4">
        <f>SUMIFS('Aceite Virgen Extra'!IJ$6:IJ$257,'Aceite Virgen Extra'!$A$6:$A$257,"&gt;="&amp;$A270,'Aceite Virgen Extra'!$B$6:$B$257,"&lt;="&amp;$B270)</f>
        <v>0.15000000000000002</v>
      </c>
      <c r="IK270" s="4">
        <f>SUMIFS('Aceite Virgen Extra'!IK$6:IK$257,'Aceite Virgen Extra'!$A$6:$A$257,"&gt;="&amp;$A270,'Aceite Virgen Extra'!$B$6:$B$257,"&lt;="&amp;$B270)</f>
        <v>0</v>
      </c>
      <c r="IO270" s="4">
        <f>SUMIFS('Aceite Virgen Extra'!IO$6:IO$257,'Aceite Virgen Extra'!$A$6:$A$257,"&gt;="&amp;$A270,'Aceite Virgen Extra'!$B$6:$B$257,"&lt;="&amp;$B270)</f>
        <v>0.72</v>
      </c>
      <c r="IP270" s="4">
        <f>SUMIFS('Aceite Virgen Extra'!IP$6:IP$257,'Aceite Virgen Extra'!$A$6:$A$257,"&gt;="&amp;$A270,'Aceite Virgen Extra'!$B$6:$B$257,"&lt;="&amp;$B270)</f>
        <v>0.82000000000000006</v>
      </c>
      <c r="IQ270" s="4">
        <f>SUMIFS('Aceite Virgen Extra'!IQ$6:IQ$257,'Aceite Virgen Extra'!$A$6:$A$257,"&gt;="&amp;$A270,'Aceite Virgen Extra'!$B$6:$B$257,"&lt;="&amp;$B270)</f>
        <v>0.21000000000000002</v>
      </c>
      <c r="IR270" s="4">
        <f>SUMIFS('Aceite Virgen Extra'!IR$6:IR$257,'Aceite Virgen Extra'!$A$6:$A$257,"&gt;="&amp;$A270,'Aceite Virgen Extra'!$B$6:$B$257,"&lt;="&amp;$B270)</f>
        <v>3.38</v>
      </c>
      <c r="IV270" s="4">
        <f>SUMIFS('Aceite Virgen Extra'!IV$6:IV$257,'Aceite Virgen Extra'!$A$6:$A$257,"&gt;="&amp;$A270,'Aceite Virgen Extra'!$B$6:$B$257,"&lt;="&amp;$B270)</f>
        <v>0.5</v>
      </c>
      <c r="IW270" s="4">
        <f>SUMIFS('Aceite Virgen Extra'!IW$6:IW$257,'Aceite Virgen Extra'!$A$6:$A$257,"&gt;="&amp;$A270,'Aceite Virgen Extra'!$B$6:$B$257,"&lt;="&amp;$B270)</f>
        <v>0.22</v>
      </c>
      <c r="IX270" s="4">
        <f>SUMIFS('Aceite Virgen Extra'!IX$6:IX$257,'Aceite Virgen Extra'!$A$6:$A$257,"&gt;="&amp;$A270,'Aceite Virgen Extra'!$B$6:$B$257,"&lt;="&amp;$B270)</f>
        <v>0</v>
      </c>
      <c r="IY270" s="4">
        <f>SUMIFS('Aceite Virgen Extra'!IY$6:IY$257,'Aceite Virgen Extra'!$A$6:$A$257,"&gt;="&amp;$A270,'Aceite Virgen Extra'!$B$6:$B$257,"&lt;="&amp;$B270)</f>
        <v>4.92</v>
      </c>
      <c r="JB270"/>
      <c r="JC270" s="4">
        <f>SUMIFS('Aceite Virgen Extra'!JC$6:JC$257,'Aceite Virgen Extra'!$A$6:$A$257,"&gt;="&amp;$A270,'Aceite Virgen Extra'!$B$6:$B$257,"&lt;="&amp;$B270)</f>
        <v>0.21000000000000002</v>
      </c>
      <c r="JD270" s="4">
        <f>SUMIFS('Aceite Virgen Extra'!JD$6:JD$257,'Aceite Virgen Extra'!$A$6:$A$257,"&gt;="&amp;$A270,'Aceite Virgen Extra'!$B$6:$B$257,"&lt;="&amp;$B270)</f>
        <v>0.48</v>
      </c>
      <c r="JE270" s="4">
        <f>SUMIFS('Aceite Virgen Extra'!JE$6:JE$257,'Aceite Virgen Extra'!$A$6:$A$257,"&gt;="&amp;$A270,'Aceite Virgen Extra'!$B$6:$B$257,"&lt;="&amp;$B270)</f>
        <v>0</v>
      </c>
      <c r="JF270" s="4">
        <f>SUMIFS('Aceite Virgen Extra'!JF$6:JF$257,'Aceite Virgen Extra'!$A$6:$A$257,"&gt;="&amp;$A270,'Aceite Virgen Extra'!$B$6:$B$257,"&lt;="&amp;$B270)</f>
        <v>0.75</v>
      </c>
      <c r="JJ270" s="4">
        <f>SUMIFS('Aceite Virgen Extra'!JJ$6:JJ$257,'Aceite Virgen Extra'!$A$6:$A$257,"&gt;="&amp;$A270,'Aceite Virgen Extra'!$B$6:$B$257,"&lt;="&amp;$B270)</f>
        <v>0.49</v>
      </c>
      <c r="JK270" s="4">
        <f>SUMIFS('Aceite Virgen Extra'!JK$6:JK$257,'Aceite Virgen Extra'!$A$6:$A$257,"&gt;="&amp;$A270,'Aceite Virgen Extra'!$B$6:$B$257,"&lt;="&amp;$B270)</f>
        <v>0.33</v>
      </c>
      <c r="JL270" s="4">
        <f>SUMIFS('Aceite Virgen Extra'!JL$6:JL$257,'Aceite Virgen Extra'!$A$6:$A$257,"&gt;="&amp;$A270,'Aceite Virgen Extra'!$B$6:$B$257,"&lt;="&amp;$B270)</f>
        <v>0.74</v>
      </c>
      <c r="JM270" s="4">
        <f>SUMIFS('Aceite Virgen Extra'!JM$6:JM$257,'Aceite Virgen Extra'!$A$6:$A$257,"&gt;="&amp;$A270,'Aceite Virgen Extra'!$B$6:$B$257,"&lt;="&amp;$B270)</f>
        <v>0</v>
      </c>
      <c r="JQ270" s="4">
        <f>SUMIFS('Aceite Virgen Extra'!JQ$6:JQ$257,'Aceite Virgen Extra'!$A$6:$A$257,"&gt;="&amp;$A270,'Aceite Virgen Extra'!$B$6:$B$257,"&lt;="&amp;$B270)</f>
        <v>0.39</v>
      </c>
      <c r="JR270" s="4">
        <f>SUMIFS('Aceite Virgen Extra'!JR$6:JR$257,'Aceite Virgen Extra'!$A$6:$A$257,"&gt;="&amp;$A270,'Aceite Virgen Extra'!$B$6:$B$257,"&lt;="&amp;$B270)</f>
        <v>0.28000000000000003</v>
      </c>
      <c r="JS270" s="4">
        <f>SUMIFS('Aceite Virgen Extra'!JS$6:JS$257,'Aceite Virgen Extra'!$A$6:$A$257,"&gt;="&amp;$A270,'Aceite Virgen Extra'!$B$6:$B$257,"&lt;="&amp;$B270)</f>
        <v>0.62</v>
      </c>
      <c r="JT270" s="4">
        <f>SUMIFS('Aceite Virgen Extra'!JT$6:JT$257,'Aceite Virgen Extra'!$A$6:$A$257,"&gt;="&amp;$A270,'Aceite Virgen Extra'!$B$6:$B$257,"&lt;="&amp;$B270)</f>
        <v>0</v>
      </c>
      <c r="JX270" s="4">
        <f>SUMIFS('Aceite Virgen Extra'!JX$6:JX$257,'Aceite Virgen Extra'!$A$6:$A$257,"&gt;="&amp;$A270,'Aceite Virgen Extra'!$B$6:$B$257,"&lt;="&amp;$B270)</f>
        <v>0.14000000000000001</v>
      </c>
      <c r="JY270" s="4">
        <f>SUMIFS('Aceite Virgen Extra'!JY$6:JY$257,'Aceite Virgen Extra'!$A$6:$A$257,"&gt;="&amp;$A270,'Aceite Virgen Extra'!$B$6:$B$257,"&lt;="&amp;$B270)</f>
        <v>0</v>
      </c>
      <c r="JZ270" s="4">
        <f>SUMIFS('Aceite Virgen Extra'!JZ$6:JZ$257,'Aceite Virgen Extra'!$A$6:$A$257,"&gt;="&amp;$A270,'Aceite Virgen Extra'!$B$6:$B$257,"&lt;="&amp;$B270)</f>
        <v>0.28000000000000003</v>
      </c>
      <c r="KA270" s="4">
        <f>SUMIFS('Aceite Virgen Extra'!KA$6:KA$257,'Aceite Virgen Extra'!$A$6:$A$257,"&gt;="&amp;$A270,'Aceite Virgen Extra'!$B$6:$B$257,"&lt;="&amp;$B270)</f>
        <v>0</v>
      </c>
      <c r="KE270" s="4">
        <f>SUMIFS('Aceite Virgen Extra'!KE$6:KE$257,'Aceite Virgen Extra'!$A$6:$A$257,"&gt;="&amp;$A270,'Aceite Virgen Extra'!$B$6:$B$257,"&lt;="&amp;$B270)</f>
        <v>0.19999999999999998</v>
      </c>
      <c r="KF270" s="4">
        <f>SUMIFS('Aceite Virgen Extra'!KF$6:KF$257,'Aceite Virgen Extra'!$A$6:$A$257,"&gt;="&amp;$A270,'Aceite Virgen Extra'!$B$6:$B$257,"&lt;="&amp;$B270)</f>
        <v>0.38</v>
      </c>
      <c r="KG270" s="4">
        <f>SUMIFS('Aceite Virgen Extra'!KG$6:KG$257,'Aceite Virgen Extra'!$A$6:$A$257,"&gt;="&amp;$A270,'Aceite Virgen Extra'!$B$6:$B$257,"&lt;="&amp;$B270)</f>
        <v>0.18</v>
      </c>
      <c r="KH270" s="4">
        <f>SUMIFS('Aceite Virgen Extra'!KH$6:KH$257,'Aceite Virgen Extra'!$A$6:$A$257,"&gt;="&amp;$A270,'Aceite Virgen Extra'!$B$6:$B$257,"&lt;="&amp;$B270)</f>
        <v>0</v>
      </c>
      <c r="KL270" s="4">
        <f>SUMIFS('Aceite Virgen Extra'!KL$6:KL$257,'Aceite Virgen Extra'!$A$6:$A$257,"&gt;="&amp;$A270,'Aceite Virgen Extra'!$B$6:$B$257,"&lt;="&amp;$B270)</f>
        <v>0.25</v>
      </c>
      <c r="KM270" s="4">
        <f>SUMIFS('Aceite Virgen Extra'!KM$6:KM$257,'Aceite Virgen Extra'!$A$6:$A$257,"&gt;="&amp;$A270,'Aceite Virgen Extra'!$B$6:$B$257,"&lt;="&amp;$B270)</f>
        <v>0.11</v>
      </c>
      <c r="KN270" s="4">
        <f>SUMIFS('Aceite Virgen Extra'!KN$6:KN$257,'Aceite Virgen Extra'!$A$6:$A$257,"&gt;="&amp;$A270,'Aceite Virgen Extra'!$B$6:$B$257,"&lt;="&amp;$B270)</f>
        <v>0.41000000000000003</v>
      </c>
      <c r="KO270" s="4">
        <f>SUMIFS('Aceite Virgen Extra'!KO$6:KO$257,'Aceite Virgen Extra'!$A$6:$A$257,"&gt;="&amp;$A270,'Aceite Virgen Extra'!$B$6:$B$257,"&lt;="&amp;$B270)</f>
        <v>0.14000000000000001</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0.33</v>
      </c>
      <c r="LA270" s="4">
        <f>SUMIFS('Aceite Virgen Extra'!LA$6:LA$257,'Aceite Virgen Extra'!$A$6:$A$257,"&gt;="&amp;$A270,'Aceite Virgen Extra'!$B$6:$B$257,"&lt;="&amp;$B270)</f>
        <v>1.1299999999999999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0.35</v>
      </c>
      <c r="LH270" s="4">
        <f>SUMIFS('Aceite Virgen Extra'!LH$6:LH$257,'Aceite Virgen Extra'!$A$6:$A$257,"&gt;="&amp;$A270,'Aceite Virgen Extra'!$B$6:$B$257,"&lt;="&amp;$B270)</f>
        <v>0.53</v>
      </c>
      <c r="LI270" s="4">
        <f>SUMIFS('Aceite Virgen Extra'!LI$6:LI$257,'Aceite Virgen Extra'!$A$6:$A$257,"&gt;="&amp;$A270,'Aceite Virgen Extra'!$B$6:$B$257,"&lt;="&amp;$B270)</f>
        <v>0.4</v>
      </c>
      <c r="LJ270" s="4">
        <f>SUMIFS('Aceite Virgen Extra'!LJ$6:LJ$257,'Aceite Virgen Extra'!$A$6:$A$257,"&gt;="&amp;$A270,'Aceite Virgen Extra'!$B$6:$B$257,"&lt;="&amp;$B270)</f>
        <v>0</v>
      </c>
      <c r="LN270" s="4">
        <f>SUMIFS('Aceite Virgen Extra'!LN$6:LN$257,'Aceite Virgen Extra'!$A$6:$A$257,"&gt;="&amp;$A270,'Aceite Virgen Extra'!$B$6:$B$257,"&lt;="&amp;$B270)</f>
        <v>0.37</v>
      </c>
      <c r="LO270" s="4">
        <f>SUMIFS('Aceite Virgen Extra'!LO$6:LO$257,'Aceite Virgen Extra'!$A$6:$A$257,"&gt;="&amp;$A270,'Aceite Virgen Extra'!$B$6:$B$257,"&lt;="&amp;$B270)</f>
        <v>0.56000000000000005</v>
      </c>
      <c r="LP270" s="4">
        <f>SUMIFS('Aceite Virgen Extra'!LP$6:LP$257,'Aceite Virgen Extra'!$A$6:$A$257,"&gt;="&amp;$A270,'Aceite Virgen Extra'!$B$6:$B$257,"&lt;="&amp;$B270)</f>
        <v>0.45</v>
      </c>
      <c r="LQ270" s="4">
        <f>SUMIFS('Aceite Virgen Extra'!LQ$6:LQ$257,'Aceite Virgen Extra'!$A$6:$A$257,"&gt;="&amp;$A270,'Aceite Virgen Extra'!$B$6:$B$257,"&lt;="&amp;$B270)</f>
        <v>0</v>
      </c>
      <c r="LU270" s="4">
        <f>SUMIFS('Aceite Virgen Extra'!LU$6:LU$257,'Aceite Virgen Extra'!$A$6:$A$257,"&gt;="&amp;$A270,'Aceite Virgen Extra'!$B$6:$B$257,"&lt;="&amp;$B270)</f>
        <v>0.58000000000000007</v>
      </c>
      <c r="LV270" s="4">
        <f>SUMIFS('Aceite Virgen Extra'!LV$6:LV$257,'Aceite Virgen Extra'!$A$6:$A$257,"&gt;="&amp;$A270,'Aceite Virgen Extra'!$B$6:$B$257,"&lt;="&amp;$B270)</f>
        <v>1.75</v>
      </c>
      <c r="LW270" s="4">
        <f>SUMIFS('Aceite Virgen Extra'!LW$6:LW$257,'Aceite Virgen Extra'!$A$6:$A$257,"&gt;="&amp;$A270,'Aceite Virgen Extra'!$B$6:$B$257,"&lt;="&amp;$B270)</f>
        <v>0.22</v>
      </c>
      <c r="LX270" s="4">
        <f>SUMIFS('Aceite Virgen Extra'!LX$6:LX$257,'Aceite Virgen Extra'!$A$6:$A$257,"&gt;="&amp;$A270,'Aceite Virgen Extra'!$B$6:$B$257,"&lt;="&amp;$B270)</f>
        <v>0</v>
      </c>
      <c r="MB270" s="4">
        <f>SUMIFS('Aceite Virgen Extra'!MB$6:MB$257,'Aceite Virgen Extra'!$A$6:$A$257,"&gt;="&amp;$A270,'Aceite Virgen Extra'!$B$6:$B$257,"&lt;="&amp;$B270)</f>
        <v>0.32999999999999996</v>
      </c>
      <c r="MC270" s="4">
        <f>SUMIFS('Aceite Virgen Extra'!MC$6:MC$257,'Aceite Virgen Extra'!$A$6:$A$257,"&gt;="&amp;$A270,'Aceite Virgen Extra'!$B$6:$B$257,"&lt;="&amp;$B270)</f>
        <v>0.88</v>
      </c>
      <c r="MD270" s="4">
        <f>SUMIFS('Aceite Virgen Extra'!MD$6:MD$257,'Aceite Virgen Extra'!$A$6:$A$257,"&gt;="&amp;$A270,'Aceite Virgen Extra'!$B$6:$B$257,"&lt;="&amp;$B270)</f>
        <v>0.21000000000000002</v>
      </c>
      <c r="ME270" s="4">
        <f>SUMIFS('Aceite Virgen Extra'!ME$6:ME$257,'Aceite Virgen Extra'!$A$6:$A$257,"&gt;="&amp;$A270,'Aceite Virgen Extra'!$B$6:$B$257,"&lt;="&amp;$B270)</f>
        <v>0</v>
      </c>
      <c r="MI270" s="4">
        <f>SUMIFS('Aceite Virgen Extra'!MI$6:MI$257,'Aceite Virgen Extra'!$A$6:$A$257,"&gt;="&amp;$A270,'Aceite Virgen Extra'!$B$6:$B$257,"&lt;="&amp;$B270)</f>
        <v>0.16</v>
      </c>
      <c r="MJ270" s="4">
        <f>SUMIFS('Aceite Virgen Extra'!MJ$6:MJ$257,'Aceite Virgen Extra'!$A$6:$A$257,"&gt;="&amp;$A270,'Aceite Virgen Extra'!$B$6:$B$257,"&lt;="&amp;$B270)</f>
        <v>0.16</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0.49</v>
      </c>
      <c r="MX270" s="4">
        <f>SUMIFS('Aceite Virgen Extra'!MX$6:MX$257,'Aceite Virgen Extra'!$A$6:$A$257,"&gt;="&amp;$A270,'Aceite Virgen Extra'!$B$6:$B$257,"&lt;="&amp;$B270)</f>
        <v>0</v>
      </c>
      <c r="MY270" s="4">
        <f>SUMIFS('Aceite Virgen Extra'!MY$6:MY$257,'Aceite Virgen Extra'!$A$6:$A$257,"&gt;="&amp;$A270,'Aceite Virgen Extra'!$B$6:$B$257,"&lt;="&amp;$B270)</f>
        <v>1</v>
      </c>
      <c r="MZ270" s="4">
        <f>SUMIFS('Aceite Virgen Extra'!MZ$6:MZ$257,'Aceite Virgen Extra'!$A$6:$A$257,"&gt;="&amp;$A270,'Aceite Virgen Extra'!$B$6:$B$257,"&lt;="&amp;$B270)</f>
        <v>0</v>
      </c>
      <c r="ND270" s="4">
        <f>SUMIFS('Aceite Virgen Extra'!ND$6:ND$257,'Aceite Virgen Extra'!$A$6:$A$257,"&gt;="&amp;$A270,'Aceite Virgen Extra'!$B$6:$B$257,"&lt;="&amp;$B270)</f>
        <v>0.19</v>
      </c>
      <c r="NE270" s="4">
        <f>SUMIFS('Aceite Virgen Extra'!NE$6:NE$257,'Aceite Virgen Extra'!$A$6:$A$257,"&gt;="&amp;$A270,'Aceite Virgen Extra'!$B$6:$B$257,"&lt;="&amp;$B270)</f>
        <v>0</v>
      </c>
      <c r="NF270" s="4">
        <f>SUMIFS('Aceite Virgen Extra'!NF$6:NF$257,'Aceite Virgen Extra'!$A$6:$A$257,"&gt;="&amp;$A270,'Aceite Virgen Extra'!$B$6:$B$257,"&lt;="&amp;$B270)</f>
        <v>0.31</v>
      </c>
      <c r="NG270" s="4">
        <f>SUMIFS('Aceite Virgen Extra'!NG$6:NG$257,'Aceite Virgen Extra'!$A$6:$A$257,"&gt;="&amp;$A270,'Aceite Virgen Extra'!$B$6:$B$257,"&lt;="&amp;$B270)</f>
        <v>0</v>
      </c>
      <c r="NK270" s="4">
        <f>SUMIFS('Aceite Virgen Extra'!NK$6:NK$257,'Aceite Virgen Extra'!$A$6:$A$257,"&gt;="&amp;$A270,'Aceite Virgen Extra'!$B$6:$B$257,"&lt;="&amp;$B270)</f>
        <v>0.38</v>
      </c>
      <c r="NL270" s="4">
        <f>SUMIFS('Aceite Virgen Extra'!NL$6:NL$257,'Aceite Virgen Extra'!$A$6:$A$257,"&gt;="&amp;$A270,'Aceite Virgen Extra'!$B$6:$B$257,"&lt;="&amp;$B270)</f>
        <v>1.4300000000000002</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0.55999999999999994</v>
      </c>
      <c r="NS270" s="4">
        <f>SUMIFS('Aceite Virgen Extra'!NS$6:NS$257,'Aceite Virgen Extra'!$A$6:$A$257,"&gt;="&amp;$A270,'Aceite Virgen Extra'!$B$6:$B$257,"&lt;="&amp;$B270)</f>
        <v>0</v>
      </c>
      <c r="NT270" s="4">
        <f>SUMIFS('Aceite Virgen Extra'!NT$6:NT$257,'Aceite Virgen Extra'!$A$6:$A$257,"&gt;="&amp;$A270,'Aceite Virgen Extra'!$B$6:$B$257,"&lt;="&amp;$B270)</f>
        <v>0.48000000000000004</v>
      </c>
      <c r="NU270" s="4">
        <f>SUMIFS('Aceite Virgen Extra'!NU$6:NU$257,'Aceite Virgen Extra'!$A$6:$A$257,"&gt;="&amp;$A270,'Aceite Virgen Extra'!$B$6:$B$257,"&lt;="&amp;$B270)</f>
        <v>0</v>
      </c>
      <c r="NY270" s="4">
        <f>SUMIFS('Aceite Virgen Extra'!NY$6:NY$257,'Aceite Virgen Extra'!$A$6:$A$257,"&gt;="&amp;$A270,'Aceite Virgen Extra'!$B$6:$B$257,"&lt;="&amp;$B270)</f>
        <v>0.34</v>
      </c>
      <c r="NZ270" s="4">
        <f>SUMIFS('Aceite Virgen Extra'!NZ$6:NZ$257,'Aceite Virgen Extra'!$A$6:$A$257,"&gt;="&amp;$A270,'Aceite Virgen Extra'!$B$6:$B$257,"&lt;="&amp;$B270)</f>
        <v>0</v>
      </c>
      <c r="OA270" s="4">
        <f>SUMIFS('Aceite Virgen Extra'!OA$6:OA$257,'Aceite Virgen Extra'!$A$6:$A$257,"&gt;="&amp;$A270,'Aceite Virgen Extra'!$B$6:$B$257,"&lt;="&amp;$B270)</f>
        <v>0.65</v>
      </c>
      <c r="OB270" s="4">
        <f>SUMIFS('Aceite Virgen Extra'!OB$6:OB$257,'Aceite Virgen Extra'!$A$6:$A$257,"&gt;="&amp;$A270,'Aceite Virgen Extra'!$B$6:$B$257,"&lt;="&amp;$B270)</f>
        <v>0</v>
      </c>
      <c r="OF270" s="4">
        <f>SUMIFS('Aceite Virgen Extra'!OF$6:OF$257,'Aceite Virgen Extra'!$A$6:$A$257,"&gt;="&amp;$A270,'Aceite Virgen Extra'!$B$6:$B$257,"&lt;="&amp;$B270)</f>
        <v>0.23</v>
      </c>
      <c r="OG270" s="4">
        <f>SUMIFS('Aceite Virgen Extra'!OG$6:OG$257,'Aceite Virgen Extra'!$A$6:$A$257,"&gt;="&amp;$A270,'Aceite Virgen Extra'!$B$6:$B$257,"&lt;="&amp;$B270)</f>
        <v>0.45999999999999996</v>
      </c>
      <c r="OH270" s="4">
        <f>SUMIFS('Aceite Virgen Extra'!OH$6:OH$257,'Aceite Virgen Extra'!$A$6:$A$257,"&gt;="&amp;$A270,'Aceite Virgen Extra'!$B$6:$B$257,"&lt;="&amp;$B270)</f>
        <v>0.17</v>
      </c>
      <c r="OI270" s="4">
        <f>SUMIFS('Aceite Virgen Extra'!OI$6:OI$257,'Aceite Virgen Extra'!$A$6:$A$257,"&gt;="&amp;$A270,'Aceite Virgen Extra'!$B$6:$B$257,"&lt;="&amp;$B270)</f>
        <v>0</v>
      </c>
      <c r="OM270" s="4">
        <f>SUMIFS('Aceite Virgen Extra'!OM$6:OM$257,'Aceite Virgen Extra'!$A$6:$A$257,"&gt;="&amp;$A270,'Aceite Virgen Extra'!$B$6:$B$257,"&lt;="&amp;$B270)</f>
        <v>0.22999999999999998</v>
      </c>
      <c r="ON270" s="4">
        <f>SUMIFS('Aceite Virgen Extra'!ON$6:ON$257,'Aceite Virgen Extra'!$A$6:$A$257,"&gt;="&amp;$A270,'Aceite Virgen Extra'!$B$6:$B$257,"&lt;="&amp;$B270)</f>
        <v>0.71</v>
      </c>
      <c r="OO270" s="4">
        <f>SUMIFS('Aceite Virgen Extra'!OO$6:OO$257,'Aceite Virgen Extra'!$A$6:$A$257,"&gt;="&amp;$A270,'Aceite Virgen Extra'!$B$6:$B$257,"&lt;="&amp;$B270)</f>
        <v>0.09</v>
      </c>
      <c r="OP270" s="4">
        <f>SUMIFS('Aceite Virgen Extra'!OP$6:OP$257,'Aceite Virgen Extra'!$A$6:$A$257,"&gt;="&amp;$A270,'Aceite Virgen Extra'!$B$6:$B$257,"&lt;="&amp;$B270)</f>
        <v>0</v>
      </c>
      <c r="OT270" s="4">
        <f>SUMIFS('Aceite Virgen Extra'!OT$6:OT$257,'Aceite Virgen Extra'!$A$6:$A$257,"&gt;="&amp;$A270,'Aceite Virgen Extra'!$B$6:$B$257,"&lt;="&amp;$B270)</f>
        <v>0.09</v>
      </c>
      <c r="OU270" s="4">
        <f>SUMIFS('Aceite Virgen Extra'!OU$6:OU$257,'Aceite Virgen Extra'!$A$6:$A$257,"&gt;="&amp;$A270,'Aceite Virgen Extra'!$B$6:$B$257,"&lt;="&amp;$B270)</f>
        <v>0</v>
      </c>
      <c r="OV270" s="4">
        <f>SUMIFS('Aceite Virgen Extra'!OV$6:OV$257,'Aceite Virgen Extra'!$A$6:$A$257,"&gt;="&amp;$A270,'Aceite Virgen Extra'!$B$6:$B$257,"&lt;="&amp;$B270)</f>
        <v>0.18</v>
      </c>
      <c r="OW270" s="4">
        <f>SUMIFS('Aceite Virgen Extra'!OW$6:OW$257,'Aceite Virgen Extra'!$A$6:$A$257,"&gt;="&amp;$A270,'Aceite Virgen Extra'!$B$6:$B$257,"&lt;="&amp;$B270)</f>
        <v>0</v>
      </c>
      <c r="PA270" s="4">
        <f>SUMIFS('Aceite Virgen Extra'!PA$6:PA$257,'Aceite Virgen Extra'!$A$6:$A$257,"&gt;="&amp;$A270,'Aceite Virgen Extra'!$B$6:$B$257,"&lt;="&amp;$B270)</f>
        <v>0.2</v>
      </c>
      <c r="PB270" s="4">
        <f>SUMIFS('Aceite Virgen Extra'!PB$6:PB$257,'Aceite Virgen Extra'!$A$6:$A$257,"&gt;="&amp;$A270,'Aceite Virgen Extra'!$B$6:$B$257,"&lt;="&amp;$B270)</f>
        <v>0.41</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0.1</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0.93</v>
      </c>
      <c r="PO270" s="4">
        <f>SUMIFS('Aceite Virgen Extra'!PO$6:PO$257,'Aceite Virgen Extra'!$A$6:$A$257,"&gt;="&amp;$A270,'Aceite Virgen Extra'!$B$6:$B$257,"&lt;="&amp;$B270)</f>
        <v>0.39</v>
      </c>
      <c r="PP270" s="4">
        <f>SUMIFS('Aceite Virgen Extra'!PP$6:PP$257,'Aceite Virgen Extra'!$A$6:$A$257,"&gt;="&amp;$A270,'Aceite Virgen Extra'!$B$6:$B$257,"&lt;="&amp;$B270)</f>
        <v>0.95</v>
      </c>
      <c r="PQ270" s="4">
        <f>SUMIFS('Aceite Virgen Extra'!PQ$6:PQ$257,'Aceite Virgen Extra'!$A$6:$A$257,"&gt;="&amp;$A270,'Aceite Virgen Extra'!$B$6:$B$257,"&lt;="&amp;$B270)</f>
        <v>0.06</v>
      </c>
      <c r="PR270" s="4">
        <f>SUMIFS('Aceite Virgen Extra'!PR$6:PR$257,'Aceite Virgen Extra'!$A$6:$A$257,"&gt;="&amp;$A270,'Aceite Virgen Extra'!$B$6:$B$257,"&lt;="&amp;$B270)</f>
        <v>1.32</v>
      </c>
      <c r="PV270" s="4">
        <f>SUMIFS('Aceite Virgen Extra'!PV$6:PV$257,'Aceite Virgen Extra'!$A$6:$A$257,"&gt;="&amp;$A270,'Aceite Virgen Extra'!$B$6:$B$257,"&lt;="&amp;$B270)</f>
        <v>0.75</v>
      </c>
      <c r="PW270" s="4">
        <f>SUMIFS('Aceite Virgen Extra'!PW$6:PW$257,'Aceite Virgen Extra'!$A$6:$A$257,"&gt;="&amp;$A270,'Aceite Virgen Extra'!$B$6:$B$257,"&lt;="&amp;$B270)</f>
        <v>0.69</v>
      </c>
      <c r="PX270" s="4">
        <f>SUMIFS('Aceite Virgen Extra'!PX$6:PX$257,'Aceite Virgen Extra'!$A$6:$A$257,"&gt;="&amp;$A270,'Aceite Virgen Extra'!$B$6:$B$257,"&lt;="&amp;$B270)</f>
        <v>0.56999999999999995</v>
      </c>
      <c r="PY270" s="4">
        <f>SUMIFS('Aceite Virgen Extra'!PY$6:PY$257,'Aceite Virgen Extra'!$A$6:$A$257,"&gt;="&amp;$A270,'Aceite Virgen Extra'!$B$6:$B$257,"&lt;="&amp;$B270)</f>
        <v>1.67</v>
      </c>
      <c r="QC270" s="4">
        <f>SUMIFS('Aceite Virgen Extra'!QC$6:QC$257,'Aceite Virgen Extra'!$A$6:$A$257,"&gt;="&amp;$A270,'Aceite Virgen Extra'!$B$6:$B$257,"&lt;="&amp;$B270)</f>
        <v>0.37</v>
      </c>
      <c r="QD270" s="4">
        <f>SUMIFS('Aceite Virgen Extra'!QD$6:QD$257,'Aceite Virgen Extra'!$A$6:$A$257,"&gt;="&amp;$A270,'Aceite Virgen Extra'!$B$6:$B$257,"&lt;="&amp;$B270)</f>
        <v>0</v>
      </c>
      <c r="QE270" s="4">
        <f>SUMIFS('Aceite Virgen Extra'!QE$6:QE$257,'Aceite Virgen Extra'!$A$6:$A$257,"&gt;="&amp;$A270,'Aceite Virgen Extra'!$B$6:$B$257,"&lt;="&amp;$B270)</f>
        <v>0.4</v>
      </c>
      <c r="QF270" s="4">
        <f>SUMIFS('Aceite Virgen Extra'!QF$6:QF$257,'Aceite Virgen Extra'!$A$6:$A$257,"&gt;="&amp;$A270,'Aceite Virgen Extra'!$B$6:$B$257,"&lt;="&amp;$B270)</f>
        <v>1.48</v>
      </c>
      <c r="QJ270" s="4">
        <f>SUMIFS('Aceite Virgen Extra'!QJ$6:QJ$257,'Aceite Virgen Extra'!$A$6:$A$257,"&gt;="&amp;$A270,'Aceite Virgen Extra'!$B$6:$B$257,"&lt;="&amp;$B270)</f>
        <v>0.13</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0.86</v>
      </c>
      <c r="QQ270" s="4">
        <f>SUMIFS('Aceite Virgen Extra'!QQ$6:QQ$257,'Aceite Virgen Extra'!$A$6:$A$257,"&gt;="&amp;$A270,'Aceite Virgen Extra'!$B$6:$B$257,"&lt;="&amp;$B270)</f>
        <v>1.38</v>
      </c>
      <c r="QR270" s="4">
        <f>SUMIFS('Aceite Virgen Extra'!QR$6:QR$257,'Aceite Virgen Extra'!$A$6:$A$257,"&gt;="&amp;$A270,'Aceite Virgen Extra'!$B$6:$B$257,"&lt;="&amp;$B270)</f>
        <v>4.41</v>
      </c>
      <c r="QS270" s="4">
        <f>SUMIFS('Aceite Virgen Extra'!QS$6:QS$257,'Aceite Virgen Extra'!$A$6:$A$257,"&gt;="&amp;$A270,'Aceite Virgen Extra'!$B$6:$B$257,"&lt;="&amp;$B270)</f>
        <v>0.09</v>
      </c>
      <c r="QT270" s="4">
        <f>SUMIFS('Aceite Virgen Extra'!QT$6:QT$257,'Aceite Virgen Extra'!$A$6:$A$257,"&gt;="&amp;$A270,'Aceite Virgen Extra'!$B$6:$B$257,"&lt;="&amp;$B270)</f>
        <v>0</v>
      </c>
      <c r="QX270" s="4">
        <f>SUMIFS('Aceite Virgen Extra'!QX$6:QX$257,'Aceite Virgen Extra'!$A$6:$A$257,"&gt;="&amp;$A270,'Aceite Virgen Extra'!$B$6:$B$257,"&lt;="&amp;$B270)</f>
        <v>0.85000000000000009</v>
      </c>
      <c r="QY270" s="4">
        <f>SUMIFS('Aceite Virgen Extra'!QY$6:QY$257,'Aceite Virgen Extra'!$A$6:$A$257,"&gt;="&amp;$A270,'Aceite Virgen Extra'!$B$6:$B$257,"&lt;="&amp;$B270)</f>
        <v>1.6400000000000001</v>
      </c>
      <c r="QZ270" s="4">
        <f>SUMIFS('Aceite Virgen Extra'!QZ$6:QZ$257,'Aceite Virgen Extra'!$A$6:$A$257,"&gt;="&amp;$A270,'Aceite Virgen Extra'!$B$6:$B$257,"&lt;="&amp;$B270)</f>
        <v>0.48</v>
      </c>
      <c r="RA270" s="4">
        <f>SUMIFS('Aceite Virgen Extra'!RA$6:RA$257,'Aceite Virgen Extra'!$A$6:$A$257,"&gt;="&amp;$A270,'Aceite Virgen Extra'!$B$6:$B$257,"&lt;="&amp;$B270)</f>
        <v>1.1200000000000001</v>
      </c>
      <c r="RE270" s="4">
        <f>SUMIFS('Aceite Virgen Extra'!RE$6:RE$257,'Aceite Virgen Extra'!$A$6:$A$257,"&gt;="&amp;$A270,'Aceite Virgen Extra'!$B$6:$B$257,"&lt;="&amp;$B270)</f>
        <v>4.6000000000000005</v>
      </c>
      <c r="RF270" s="4">
        <f>SUMIFS('Aceite Virgen Extra'!RF$6:RF$257,'Aceite Virgen Extra'!$A$6:$A$257,"&gt;="&amp;$A270,'Aceite Virgen Extra'!$B$6:$B$257,"&lt;="&amp;$B270)</f>
        <v>11.96</v>
      </c>
      <c r="RG270" s="4">
        <f>SUMIFS('Aceite Virgen Extra'!RG$6:RG$257,'Aceite Virgen Extra'!$A$6:$A$257,"&gt;="&amp;$A270,'Aceite Virgen Extra'!$B$6:$B$257,"&lt;="&amp;$B270)</f>
        <v>2.0700000000000003</v>
      </c>
      <c r="RH270" s="4">
        <f>SUMIFS('Aceite Virgen Extra'!RH$6:RH$257,'Aceite Virgen Extra'!$A$6:$A$257,"&gt;="&amp;$A270,'Aceite Virgen Extra'!$B$6:$B$257,"&lt;="&amp;$B270)</f>
        <v>0</v>
      </c>
      <c r="RL270" s="4">
        <f>SUMIFS('Aceite Virgen Extra'!RL$6:RL$257,'Aceite Virgen Extra'!$A$6:$A$257,"&gt;="&amp;$A270,'Aceite Virgen Extra'!$B$6:$B$257,"&lt;="&amp;$B270)</f>
        <v>0.8</v>
      </c>
      <c r="RM270" s="4">
        <f>SUMIFS('Aceite Virgen Extra'!RM$6:RM$257,'Aceite Virgen Extra'!$A$6:$A$257,"&gt;="&amp;$A270,'Aceite Virgen Extra'!$B$6:$B$257,"&lt;="&amp;$B270)</f>
        <v>1.02</v>
      </c>
      <c r="RN270" s="4">
        <f>SUMIFS('Aceite Virgen Extra'!RN$6:RN$257,'Aceite Virgen Extra'!$A$6:$A$257,"&gt;="&amp;$A270,'Aceite Virgen Extra'!$B$6:$B$257,"&lt;="&amp;$B270)</f>
        <v>0.2</v>
      </c>
      <c r="RO270" s="4">
        <f>SUMIFS('Aceite Virgen Extra'!RO$6:RO$257,'Aceite Virgen Extra'!$A$6:$A$257,"&gt;="&amp;$A270,'Aceite Virgen Extra'!$B$6:$B$257,"&lt;="&amp;$B270)</f>
        <v>4.82</v>
      </c>
      <c r="RS270" s="69">
        <f>SUMIFS('Aceite Virgen Extra'!RS$6:RS$257,'Aceite Virgen Extra'!$A$6:$A$257,"&gt;="&amp;$A270,'Aceite Virgen Extra'!$B$6:$B$257,"&lt;="&amp;$B270)</f>
        <v>1.2</v>
      </c>
      <c r="RT270" s="4">
        <f>SUMIFS('Aceite Virgen Extra'!RT$6:RT$257,'Aceite Virgen Extra'!$A$6:$A$257,"&gt;="&amp;$A270,'Aceite Virgen Extra'!$B$6:$B$257,"&lt;="&amp;$B270)</f>
        <v>0.56999999999999995</v>
      </c>
      <c r="RU270" s="4">
        <f>SUMIFS('Aceite Virgen Extra'!RU$6:RU$257,'Aceite Virgen Extra'!$A$6:$A$257,"&gt;="&amp;$A270,'Aceite Virgen Extra'!$B$6:$B$257,"&lt;="&amp;$B270)</f>
        <v>1.7300000000000002</v>
      </c>
      <c r="RV270" s="4">
        <f>SUMIFS('Aceite Virgen Extra'!RV$6:RV$257,'Aceite Virgen Extra'!$A$6:$A$257,"&gt;="&amp;$A270,'Aceite Virgen Extra'!$B$6:$B$257,"&lt;="&amp;$B270)</f>
        <v>1.08</v>
      </c>
      <c r="RZ270" s="69">
        <f>SUMIFS('Aceite Virgen Extra'!RZ$6:RZ$257,'Aceite Virgen Extra'!$A$6:$A$257,"&gt;="&amp;$A270,'Aceite Virgen Extra'!$B$6:$B$257,"&lt;="&amp;$B270)</f>
        <v>0.54</v>
      </c>
      <c r="SA270" s="4">
        <f>SUMIFS('Aceite Virgen Extra'!SA$6:SA$257,'Aceite Virgen Extra'!$A$6:$A$257,"&gt;="&amp;$A270,'Aceite Virgen Extra'!$B$6:$B$257,"&lt;="&amp;$B270)</f>
        <v>0.63</v>
      </c>
      <c r="SB270" s="4">
        <f>SUMIFS('Aceite Virgen Extra'!SB$6:SB$257,'Aceite Virgen Extra'!$A$6:$A$257,"&gt;="&amp;$A270,'Aceite Virgen Extra'!$B$6:$B$257,"&lt;="&amp;$B270)</f>
        <v>0.65999999999999992</v>
      </c>
      <c r="SC270" s="4">
        <f>SUMIFS('Aceite Virgen Extra'!SC$6:SC$257,'Aceite Virgen Extra'!$A$6:$A$257,"&gt;="&amp;$A270,'Aceite Virgen Extra'!$B$6:$B$257,"&lt;="&amp;$B270)</f>
        <v>0</v>
      </c>
      <c r="SG270" s="69">
        <f>SUMIFS('Aceite Virgen Extra'!SG$6:SG$257,'Aceite Virgen Extra'!$A$6:$A$257,"&gt;="&amp;$A270,'Aceite Virgen Extra'!$B$6:$B$257,"&lt;="&amp;$B270)</f>
        <v>2.83</v>
      </c>
      <c r="SH270" s="4">
        <f>SUMIFS('Aceite Virgen Extra'!SH$6:SH$257,'Aceite Virgen Extra'!$A$6:$A$257,"&gt;="&amp;$A270,'Aceite Virgen Extra'!$B$6:$B$257,"&lt;="&amp;$B270)</f>
        <v>1.86</v>
      </c>
      <c r="SI270" s="4">
        <f>SUMIFS('Aceite Virgen Extra'!SI$6:SI$257,'Aceite Virgen Extra'!$A$6:$A$257,"&gt;="&amp;$A270,'Aceite Virgen Extra'!$B$6:$B$257,"&lt;="&amp;$B270)</f>
        <v>4.04</v>
      </c>
      <c r="SJ270" s="4">
        <f>SUMIFS('Aceite Virgen Extra'!SJ$6:SJ$257,'Aceite Virgen Extra'!$A$6:$A$257,"&gt;="&amp;$A270,'Aceite Virgen Extra'!$B$6:$B$257,"&lt;="&amp;$B270)</f>
        <v>0</v>
      </c>
      <c r="SN270" s="69">
        <f>SUMIFS('Aceite Virgen Extra'!SN$6:SN$257,'Aceite Virgen Extra'!$A$6:$A$257,"&gt;="&amp;$A270,'Aceite Virgen Extra'!$B$6:$B$257,"&lt;="&amp;$B270)</f>
        <v>4.22</v>
      </c>
      <c r="SO270" s="4">
        <f>SUMIFS('Aceite Virgen Extra'!SO$6:SO$257,'Aceite Virgen Extra'!$A$6:$A$257,"&gt;="&amp;$A270,'Aceite Virgen Extra'!$B$6:$B$257,"&lt;="&amp;$B270)</f>
        <v>0.18</v>
      </c>
      <c r="SP270" s="4">
        <f>SUMIFS('Aceite Virgen Extra'!SP$6:SP$257,'Aceite Virgen Extra'!$A$6:$A$257,"&gt;="&amp;$A270,'Aceite Virgen Extra'!$B$6:$B$257,"&lt;="&amp;$B270)</f>
        <v>5.8199999999999994</v>
      </c>
      <c r="SQ270" s="4">
        <f>SUMIFS('Aceite Virgen Extra'!SQ$6:SQ$257,'Aceite Virgen Extra'!$A$6:$A$257,"&gt;="&amp;$A270,'Aceite Virgen Extra'!$B$6:$B$257,"&lt;="&amp;$B270)</f>
        <v>7.25</v>
      </c>
      <c r="SU270" s="69">
        <f>SUMIFS('Aceite Virgen Extra'!SU$6:SU$257,'Aceite Virgen Extra'!$A$6:$A$257,"&gt;="&amp;$A270,'Aceite Virgen Extra'!$B$6:$B$257,"&lt;="&amp;$B270)</f>
        <v>2.08</v>
      </c>
      <c r="SV270" s="4">
        <f>SUMIFS('Aceite Virgen Extra'!SV$6:SV$257,'Aceite Virgen Extra'!$A$6:$A$257,"&gt;="&amp;$A270,'Aceite Virgen Extra'!$B$6:$B$257,"&lt;="&amp;$B270)</f>
        <v>0.81</v>
      </c>
      <c r="SW270" s="4">
        <f>SUMIFS('Aceite Virgen Extra'!SW$6:SW$257,'Aceite Virgen Extra'!$A$6:$A$257,"&gt;="&amp;$A270,'Aceite Virgen Extra'!$B$6:$B$257,"&lt;="&amp;$B270)</f>
        <v>2.86</v>
      </c>
      <c r="SX270" s="4">
        <f>SUMIFS('Aceite Virgen Extra'!SX$6:SX$257,'Aceite Virgen Extra'!$A$6:$A$257,"&gt;="&amp;$A270,'Aceite Virgen Extra'!$B$6:$B$257,"&lt;="&amp;$B270)</f>
        <v>1.98</v>
      </c>
      <c r="TB270" s="69">
        <f>SUMIFS('Aceite Virgen Extra'!TB$6:TB$257,'Aceite Virgen Extra'!$A$6:$A$257,"&gt;="&amp;$A270,'Aceite Virgen Extra'!$B$6:$B$257,"&lt;="&amp;$B270)</f>
        <v>2.0299999999999998</v>
      </c>
      <c r="TC270" s="4">
        <f>SUMIFS('Aceite Virgen Extra'!TC$6:TC$257,'Aceite Virgen Extra'!$A$6:$A$257,"&gt;="&amp;$A270,'Aceite Virgen Extra'!$B$6:$B$257,"&lt;="&amp;$B270)</f>
        <v>2.0299999999999998</v>
      </c>
      <c r="TD270" s="4">
        <f>SUMIFS('Aceite Virgen Extra'!TD$6:TD$257,'Aceite Virgen Extra'!$A$6:$A$257,"&gt;="&amp;$A270,'Aceite Virgen Extra'!$B$6:$B$257,"&lt;="&amp;$B270)</f>
        <v>1.52</v>
      </c>
      <c r="TE270" s="4">
        <f>SUMIFS('Aceite Virgen Extra'!TE$6:TE$257,'Aceite Virgen Extra'!$A$6:$A$257,"&gt;="&amp;$A270,'Aceite Virgen Extra'!$B$6:$B$257,"&lt;="&amp;$B270)</f>
        <v>2.39</v>
      </c>
      <c r="TI270" s="69">
        <f>SUMIFS('Aceite Virgen Extra'!TI$6:TI$257,'Aceite Virgen Extra'!$A$6:$A$257,"&gt;="&amp;$A270,'Aceite Virgen Extra'!$B$6:$B$257,"&lt;="&amp;$B270)</f>
        <v>2.8099999999999996</v>
      </c>
      <c r="TJ270" s="4">
        <f>SUMIFS('Aceite Virgen Extra'!TJ$6:TJ$257,'Aceite Virgen Extra'!$A$6:$A$257,"&gt;="&amp;$A270,'Aceite Virgen Extra'!$B$6:$B$257,"&lt;="&amp;$B270)</f>
        <v>3.0500000000000003</v>
      </c>
      <c r="TK270" s="4">
        <f>SUMIFS('Aceite Virgen Extra'!TK$6:TK$257,'Aceite Virgen Extra'!$A$6:$A$257,"&gt;="&amp;$A270,'Aceite Virgen Extra'!$B$6:$B$257,"&lt;="&amp;$B270)</f>
        <v>2.2400000000000002</v>
      </c>
      <c r="TL270" s="4">
        <f>SUMIFS('Aceite Virgen Extra'!TL$6:TL$257,'Aceite Virgen Extra'!$A$6:$A$257,"&gt;="&amp;$A270,'Aceite Virgen Extra'!$B$6:$B$257,"&lt;="&amp;$B270)</f>
        <v>1.35</v>
      </c>
      <c r="TP270" s="69">
        <f>SUMIFS('Aceite Virgen Extra'!TP$6:TP$257,'Aceite Virgen Extra'!$A$6:$A$257,"&gt;="&amp;$A270,'Aceite Virgen Extra'!$B$6:$B$257,"&lt;="&amp;$B270)</f>
        <v>0.9</v>
      </c>
      <c r="TQ270" s="4">
        <f>SUMIFS('Aceite Virgen Extra'!TQ$6:TQ$257,'Aceite Virgen Extra'!$A$6:$A$257,"&gt;="&amp;$A270,'Aceite Virgen Extra'!$B$6:$B$257,"&lt;="&amp;$B270)</f>
        <v>1.92</v>
      </c>
      <c r="TR270" s="4">
        <f>SUMIFS('Aceite Virgen Extra'!TR$6:TR$257,'Aceite Virgen Extra'!$A$6:$A$257,"&gt;="&amp;$A270,'Aceite Virgen Extra'!$B$6:$B$257,"&lt;="&amp;$B270)</f>
        <v>0.27</v>
      </c>
      <c r="TS270" s="4">
        <f>SUMIFS('Aceite Virgen Extra'!TS$6:TS$257,'Aceite Virgen Extra'!$A$6:$A$257,"&gt;="&amp;$A270,'Aceite Virgen Extra'!$B$6:$B$257,"&lt;="&amp;$B270)</f>
        <v>0</v>
      </c>
      <c r="TW270" s="69">
        <f>SUMIFS('Aceite Virgen Extra'!TW$6:TW$257,'Aceite Virgen Extra'!$A$6:$A$257,"&gt;="&amp;$A270,'Aceite Virgen Extra'!$B$6:$B$257,"&lt;="&amp;$B270)</f>
        <v>0.79999999999999993</v>
      </c>
      <c r="TX270" s="4">
        <f>SUMIFS('Aceite Virgen Extra'!TX$6:TX$257,'Aceite Virgen Extra'!$A$6:$A$257,"&gt;="&amp;$A270,'Aceite Virgen Extra'!$B$6:$B$257,"&lt;="&amp;$B270)</f>
        <v>0.97</v>
      </c>
      <c r="TY270" s="4">
        <f>SUMIFS('Aceite Virgen Extra'!TY$6:TY$257,'Aceite Virgen Extra'!$A$6:$A$257,"&gt;="&amp;$A270,'Aceite Virgen Extra'!$B$6:$B$257,"&lt;="&amp;$B270)</f>
        <v>0.97</v>
      </c>
      <c r="TZ270" s="4">
        <f>SUMIFS('Aceite Virgen Extra'!TZ$6:TZ$257,'Aceite Virgen Extra'!$A$6:$A$257,"&gt;="&amp;$A270,'Aceite Virgen Extra'!$B$6:$B$257,"&lt;="&amp;$B270)</f>
        <v>0</v>
      </c>
      <c r="UD270" s="69">
        <f>SUMIFS('Aceite Virgen Extra'!UD$6:UD$257,'Aceite Virgen Extra'!$A$6:$A$257,"&gt;="&amp;$A270,'Aceite Virgen Extra'!$B$6:$B$257,"&lt;="&amp;$B270)</f>
        <v>1.78</v>
      </c>
      <c r="UE270" s="4">
        <f>SUMIFS('Aceite Virgen Extra'!UE$6:UE$257,'Aceite Virgen Extra'!$A$6:$A$257,"&gt;="&amp;$A270,'Aceite Virgen Extra'!$B$6:$B$257,"&lt;="&amp;$B270)</f>
        <v>0.81</v>
      </c>
      <c r="UF270" s="4">
        <f>SUMIFS('Aceite Virgen Extra'!UF$6:UF$257,'Aceite Virgen Extra'!$A$6:$A$257,"&gt;="&amp;$A270,'Aceite Virgen Extra'!$B$6:$B$257,"&lt;="&amp;$B270)</f>
        <v>0.39</v>
      </c>
      <c r="UG270" s="4">
        <f>SUMIFS('Aceite Virgen Extra'!UG$6:UG$257,'Aceite Virgen Extra'!$A$6:$A$257,"&gt;="&amp;$A270,'Aceite Virgen Extra'!$B$6:$B$257,"&lt;="&amp;$B270)</f>
        <v>2.88</v>
      </c>
      <c r="UK270" s="69">
        <f>SUMIFS('Aceite Virgen Extra'!UK$6:UK$257,'Aceite Virgen Extra'!$A$6:$A$257,"&gt;="&amp;$A270,'Aceite Virgen Extra'!$B$6:$B$257,"&lt;="&amp;$B270)</f>
        <v>0.84</v>
      </c>
      <c r="UL270" s="4">
        <f>SUMIFS('Aceite Virgen Extra'!UL$6:UL$257,'Aceite Virgen Extra'!$A$6:$A$257,"&gt;="&amp;$A270,'Aceite Virgen Extra'!$B$6:$B$257,"&lt;="&amp;$B270)</f>
        <v>0.85</v>
      </c>
      <c r="UM270" s="4">
        <f>SUMIFS('Aceite Virgen Extra'!UM$6:UM$257,'Aceite Virgen Extra'!$A$6:$A$257,"&gt;="&amp;$A270,'Aceite Virgen Extra'!$B$6:$B$257,"&lt;="&amp;$B270)</f>
        <v>0.72</v>
      </c>
      <c r="UN270" s="4">
        <f>SUMIFS('Aceite Virgen Extra'!UN$6:UN$257,'Aceite Virgen Extra'!$A$6:$A$257,"&gt;="&amp;$A270,'Aceite Virgen Extra'!$B$6:$B$257,"&lt;="&amp;$B270)</f>
        <v>0</v>
      </c>
      <c r="UR270" s="69">
        <f>SUMIFS('Aceite Virgen Extra'!UR$6:UR$257,'Aceite Virgen Extra'!$A$6:$A$257,"&gt;="&amp;$A270,'Aceite Virgen Extra'!$B$6:$B$257,"&lt;="&amp;$B270)</f>
        <v>0.73000000000000009</v>
      </c>
      <c r="US270" s="4">
        <f>SUMIFS('Aceite Virgen Extra'!US$6:US$257,'Aceite Virgen Extra'!$A$6:$A$257,"&gt;="&amp;$A270,'Aceite Virgen Extra'!$B$6:$B$257,"&lt;="&amp;$B270)</f>
        <v>1.9200000000000002</v>
      </c>
      <c r="UT270" s="4">
        <f>SUMIFS('Aceite Virgen Extra'!UT$6:UT$257,'Aceite Virgen Extra'!$A$6:$A$257,"&gt;="&amp;$A270,'Aceite Virgen Extra'!$B$6:$B$257,"&lt;="&amp;$B270)</f>
        <v>0.35</v>
      </c>
      <c r="UU270" s="4">
        <f>SUMIFS('Aceite Virgen Extra'!UU$6:UU$257,'Aceite Virgen Extra'!$A$6:$A$257,"&gt;="&amp;$A270,'Aceite Virgen Extra'!$B$6:$B$257,"&lt;="&amp;$B270)</f>
        <v>0</v>
      </c>
      <c r="UY270" s="69">
        <f>SUMIFS('Aceite Virgen Extra'!UY$6:UY$257,'Aceite Virgen Extra'!$A$6:$A$257,"&gt;="&amp;$A270,'Aceite Virgen Extra'!$B$6:$B$257,"&lt;="&amp;$B270)</f>
        <v>1.46</v>
      </c>
      <c r="UZ270" s="4">
        <f>SUMIFS('Aceite Virgen Extra'!UZ$6:UZ$257,'Aceite Virgen Extra'!$A$6:$A$257,"&gt;="&amp;$A270,'Aceite Virgen Extra'!$B$6:$B$257,"&lt;="&amp;$B270)</f>
        <v>1.6800000000000002</v>
      </c>
      <c r="VA270" s="4">
        <f>SUMIFS('Aceite Virgen Extra'!VA$6:VA$257,'Aceite Virgen Extra'!$A$6:$A$257,"&gt;="&amp;$A270,'Aceite Virgen Extra'!$B$6:$B$257,"&lt;="&amp;$B270)</f>
        <v>1.06</v>
      </c>
      <c r="VB270" s="4">
        <f>SUMIFS('Aceite Virgen Extra'!VB$6:VB$257,'Aceite Virgen Extra'!$A$6:$A$257,"&gt;="&amp;$A270,'Aceite Virgen Extra'!$B$6:$B$257,"&lt;="&amp;$B270)</f>
        <v>2.5099999999999998</v>
      </c>
      <c r="VF270" s="69">
        <f>SUMIFS('Aceite Virgen Extra'!VF$6:VF$257,'Aceite Virgen Extra'!$A$6:$A$257,"&gt;="&amp;$A270,'Aceite Virgen Extra'!$B$6:$B$257,"&lt;="&amp;$B270)</f>
        <v>0.84</v>
      </c>
      <c r="VG270" s="4">
        <f>SUMIFS('Aceite Virgen Extra'!VG$6:VG$257,'Aceite Virgen Extra'!$A$6:$A$257,"&gt;="&amp;$A270,'Aceite Virgen Extra'!$B$6:$B$257,"&lt;="&amp;$B270)</f>
        <v>0.7</v>
      </c>
      <c r="VH270" s="4">
        <f>SUMIFS('Aceite Virgen Extra'!VH$6:VH$257,'Aceite Virgen Extra'!$A$6:$A$257,"&gt;="&amp;$A270,'Aceite Virgen Extra'!$B$6:$B$257,"&lt;="&amp;$B270)</f>
        <v>0.59000000000000008</v>
      </c>
      <c r="VI270" s="4">
        <f>SUMIFS('Aceite Virgen Extra'!VI$6:VI$257,'Aceite Virgen Extra'!$A$6:$A$257,"&gt;="&amp;$A270,'Aceite Virgen Extra'!$B$6:$B$257,"&lt;="&amp;$B270)</f>
        <v>0</v>
      </c>
      <c r="VM270" s="69">
        <f>SUMIFS('Aceite Virgen Extra'!VM$6:VM$257,'Aceite Virgen Extra'!$A$6:$A$257,"&gt;="&amp;$A270,'Aceite Virgen Extra'!$B$6:$B$257,"&lt;="&amp;$B270)</f>
        <v>0.82</v>
      </c>
      <c r="VN270" s="4">
        <f>SUMIFS('Aceite Virgen Extra'!VN$6:VN$257,'Aceite Virgen Extra'!$A$6:$A$257,"&gt;="&amp;$A270,'Aceite Virgen Extra'!$B$6:$B$257,"&lt;="&amp;$B270)</f>
        <v>1.8199999999999998</v>
      </c>
      <c r="VO270" s="4">
        <f>SUMIFS('Aceite Virgen Extra'!VO$6:VO$257,'Aceite Virgen Extra'!$A$6:$A$257,"&gt;="&amp;$A270,'Aceite Virgen Extra'!$B$6:$B$257,"&lt;="&amp;$B270)</f>
        <v>0.5</v>
      </c>
      <c r="VP270" s="4">
        <f>SUMIFS('Aceite Virgen Extra'!VP$6:VP$257,'Aceite Virgen Extra'!$A$6:$A$257,"&gt;="&amp;$A270,'Aceite Virgen Extra'!$B$6:$B$257,"&lt;="&amp;$B270)</f>
        <v>0</v>
      </c>
      <c r="VT270" s="69">
        <f>SUMIFS('Aceite Virgen Extra'!VT$6:VT$257,'Aceite Virgen Extra'!$A$6:$A$257,"&gt;="&amp;$A270,'Aceite Virgen Extra'!$B$6:$B$257,"&lt;="&amp;$B270)</f>
        <v>0.82</v>
      </c>
      <c r="VU270" s="4">
        <f>SUMIFS('Aceite Virgen Extra'!VU$6:VU$257,'Aceite Virgen Extra'!$A$6:$A$257,"&gt;="&amp;$A270,'Aceite Virgen Extra'!$B$6:$B$257,"&lt;="&amp;$B270)</f>
        <v>1.52</v>
      </c>
      <c r="VV270" s="4">
        <f>SUMIFS('Aceite Virgen Extra'!VV$6:VV$257,'Aceite Virgen Extra'!$A$6:$A$257,"&gt;="&amp;$A270,'Aceite Virgen Extra'!$B$6:$B$257,"&lt;="&amp;$B270)</f>
        <v>0.17</v>
      </c>
      <c r="VW270" s="4">
        <f>SUMIFS('Aceite Virgen Extra'!VW$6:VW$257,'Aceite Virgen Extra'!$A$6:$A$257,"&gt;="&amp;$A270,'Aceite Virgen Extra'!$B$6:$B$257,"&lt;="&amp;$B270)</f>
        <v>0.55000000000000004</v>
      </c>
      <c r="WA270" s="69">
        <f>SUMIFS('Aceite Virgen Extra'!WA$6:WA$257,'Aceite Virgen Extra'!$A$6:$A$257,"&gt;="&amp;$A270,'Aceite Virgen Extra'!$B$6:$B$257,"&lt;="&amp;$B270)</f>
        <v>0.75</v>
      </c>
      <c r="WB270" s="4">
        <f>SUMIFS('Aceite Virgen Extra'!WB$6:WB$257,'Aceite Virgen Extra'!$A$6:$A$257,"&gt;="&amp;$A270,'Aceite Virgen Extra'!$B$6:$B$257,"&lt;="&amp;$B270)</f>
        <v>0.8</v>
      </c>
      <c r="WC270" s="4">
        <f>SUMIFS('Aceite Virgen Extra'!WC$6:WC$257,'Aceite Virgen Extra'!$A$6:$A$257,"&gt;="&amp;$A270,'Aceite Virgen Extra'!$B$6:$B$257,"&lt;="&amp;$B270)</f>
        <v>0.83</v>
      </c>
      <c r="WD270" s="4">
        <f>SUMIFS('Aceite Virgen Extra'!WD$6:WD$257,'Aceite Virgen Extra'!$A$6:$A$257,"&gt;="&amp;$A270,'Aceite Virgen Extra'!$B$6:$B$257,"&lt;="&amp;$B270)</f>
        <v>0</v>
      </c>
      <c r="WH270" s="69">
        <f>SUMIFS('Aceite Virgen Extra'!WH$6:WH$257,'Aceite Virgen Extra'!$A$6:$A$257,"&gt;="&amp;$A270,'Aceite Virgen Extra'!$B$6:$B$257,"&lt;="&amp;$B270)</f>
        <v>2.59</v>
      </c>
      <c r="WI270" s="4">
        <f>SUMIFS('Aceite Virgen Extra'!WI$6:WI$257,'Aceite Virgen Extra'!$A$6:$A$257,"&gt;="&amp;$A270,'Aceite Virgen Extra'!$B$6:$B$257,"&lt;="&amp;$B270)</f>
        <v>5.42</v>
      </c>
      <c r="WJ270" s="4">
        <f>SUMIFS('Aceite Virgen Extra'!WJ$6:WJ$257,'Aceite Virgen Extra'!$A$6:$A$257,"&gt;="&amp;$A270,'Aceite Virgen Extra'!$B$6:$B$257,"&lt;="&amp;$B270)</f>
        <v>1.77</v>
      </c>
      <c r="WK270" s="4">
        <f>SUMIFS('Aceite Virgen Extra'!WK$6:WK$257,'Aceite Virgen Extra'!$A$6:$A$257,"&gt;="&amp;$A270,'Aceite Virgen Extra'!$B$6:$B$257,"&lt;="&amp;$B270)</f>
        <v>0</v>
      </c>
      <c r="WO270" s="69">
        <f>SUMIFS('Aceite Virgen Extra'!WO$6:WO$257,'Aceite Virgen Extra'!$A$6:$A$257,"&gt;="&amp;$A270,'Aceite Virgen Extra'!$B$6:$B$257,"&lt;="&amp;$B270)</f>
        <v>4.95</v>
      </c>
      <c r="WP270" s="4">
        <f>SUMIFS('Aceite Virgen Extra'!WP$6:WP$257,'Aceite Virgen Extra'!$A$6:$A$257,"&gt;="&amp;$A270,'Aceite Virgen Extra'!$B$6:$B$257,"&lt;="&amp;$B270)</f>
        <v>8.11</v>
      </c>
      <c r="WQ270" s="4">
        <f>SUMIFS('Aceite Virgen Extra'!WQ$6:WQ$257,'Aceite Virgen Extra'!$A$6:$A$257,"&gt;="&amp;$A270,'Aceite Virgen Extra'!$B$6:$B$257,"&lt;="&amp;$B270)</f>
        <v>3.8</v>
      </c>
      <c r="WR270" s="4">
        <f>SUMIFS('Aceite Virgen Extra'!WR$6:WR$257,'Aceite Virgen Extra'!$A$6:$A$257,"&gt;="&amp;$A270,'Aceite Virgen Extra'!$B$6:$B$257,"&lt;="&amp;$B270)</f>
        <v>0</v>
      </c>
      <c r="WV270" s="69">
        <f>SUMIFS('Aceite Virgen Extra'!WV$6:WV$257,'Aceite Virgen Extra'!$A$6:$A$257,"&gt;="&amp;$A270,'Aceite Virgen Extra'!$B$6:$B$257,"&lt;="&amp;$B270)</f>
        <v>3.52</v>
      </c>
      <c r="WW270" s="4">
        <f>SUMIFS('Aceite Virgen Extra'!WW$6:WW$257,'Aceite Virgen Extra'!$A$6:$A$257,"&gt;="&amp;$A270,'Aceite Virgen Extra'!$B$6:$B$257,"&lt;="&amp;$B270)</f>
        <v>3.8899999999999997</v>
      </c>
      <c r="WX270" s="4">
        <f>SUMIFS('Aceite Virgen Extra'!WX$6:WX$257,'Aceite Virgen Extra'!$A$6:$A$257,"&gt;="&amp;$A270,'Aceite Virgen Extra'!$B$6:$B$257,"&lt;="&amp;$B270)</f>
        <v>3.6599999999999997</v>
      </c>
      <c r="WY270" s="4">
        <f>SUMIFS('Aceite Virgen Extra'!WY$6:WY$257,'Aceite Virgen Extra'!$A$6:$A$257,"&gt;="&amp;$A270,'Aceite Virgen Extra'!$B$6:$B$257,"&lt;="&amp;$B270)</f>
        <v>3</v>
      </c>
      <c r="XC270" s="69">
        <f>SUMIFS('Aceite Virgen Extra'!XC$6:XC$257,'Aceite Virgen Extra'!$A$6:$A$257,"&gt;="&amp;$A270,'Aceite Virgen Extra'!$B$6:$B$257,"&lt;="&amp;$B270)</f>
        <v>4.99</v>
      </c>
      <c r="XD270" s="4">
        <f>SUMIFS('Aceite Virgen Extra'!XD$6:XD$257,'Aceite Virgen Extra'!$A$6:$A$257,"&gt;="&amp;$A270,'Aceite Virgen Extra'!$B$6:$B$257,"&lt;="&amp;$B270)</f>
        <v>1.35</v>
      </c>
      <c r="XE270" s="4">
        <f>SUMIFS('Aceite Virgen Extra'!XE$6:XE$257,'Aceite Virgen Extra'!$A$6:$A$257,"&gt;="&amp;$A270,'Aceite Virgen Extra'!$B$6:$B$257,"&lt;="&amp;$B270)</f>
        <v>7.0500000000000007</v>
      </c>
      <c r="XF270" s="4">
        <f>SUMIFS('Aceite Virgen Extra'!XF$6:XF$257,'Aceite Virgen Extra'!$A$6:$A$257,"&gt;="&amp;$A270,'Aceite Virgen Extra'!$B$6:$B$257,"&lt;="&amp;$B270)</f>
        <v>1.53</v>
      </c>
      <c r="XJ270" s="69">
        <f>SUMIFS('Aceite Virgen Extra'!XJ$6:XJ$257,'Aceite Virgen Extra'!$A$6:$A$257,"&gt;="&amp;$A270,'Aceite Virgen Extra'!$B$6:$B$257,"&lt;="&amp;$B270)</f>
        <v>2.2199999999999998</v>
      </c>
      <c r="XK270" s="4">
        <f>SUMIFS('Aceite Virgen Extra'!XK$6:XK$257,'Aceite Virgen Extra'!$A$6:$A$257,"&gt;="&amp;$A270,'Aceite Virgen Extra'!$B$6:$B$257,"&lt;="&amp;$B270)</f>
        <v>5.2299999999999995</v>
      </c>
      <c r="XL270" s="4">
        <f>SUMIFS('Aceite Virgen Extra'!XL$6:XL$257,'Aceite Virgen Extra'!$A$6:$A$257,"&gt;="&amp;$A270,'Aceite Virgen Extra'!$B$6:$B$257,"&lt;="&amp;$B270)</f>
        <v>1.5900000000000003</v>
      </c>
      <c r="XM270" s="4">
        <f>SUMIFS('Aceite Virgen Extra'!XM$6:XM$257,'Aceite Virgen Extra'!$A$6:$A$257,"&gt;="&amp;$A270,'Aceite Virgen Extra'!$B$6:$B$257,"&lt;="&amp;$B270)</f>
        <v>0</v>
      </c>
      <c r="XQ270" s="69">
        <f>SUMIFS('Aceite Virgen Extra'!XQ$6:XQ$257,'Aceite Virgen Extra'!$A$6:$A$257,"&gt;="&amp;$A270,'Aceite Virgen Extra'!$B$6:$B$257,"&lt;="&amp;$B270)</f>
        <v>0.69</v>
      </c>
      <c r="XR270" s="4">
        <f>SUMIFS('Aceite Virgen Extra'!XR$6:XR$257,'Aceite Virgen Extra'!$A$6:$A$257,"&gt;="&amp;$A270,'Aceite Virgen Extra'!$B$6:$B$257,"&lt;="&amp;$B270)</f>
        <v>0.43000000000000005</v>
      </c>
      <c r="XS270" s="4">
        <f>SUMIFS('Aceite Virgen Extra'!XS$6:XS$257,'Aceite Virgen Extra'!$A$6:$A$257,"&gt;="&amp;$A270,'Aceite Virgen Extra'!$B$6:$B$257,"&lt;="&amp;$B270)</f>
        <v>0.44000000000000006</v>
      </c>
      <c r="XT270" s="4">
        <f>SUMIFS('Aceite Virgen Extra'!XT$6:XT$257,'Aceite Virgen Extra'!$A$6:$A$257,"&gt;="&amp;$A270,'Aceite Virgen Extra'!$B$6:$B$257,"&lt;="&amp;$B270)</f>
        <v>0</v>
      </c>
    </row>
    <row r="271" spans="1:644" x14ac:dyDescent="0.25">
      <c r="A271" s="9">
        <f>'TAM Aceite Virgen Extra'!B19</f>
        <v>7.9</v>
      </c>
      <c r="B271" s="9">
        <f>'TAM Aceite Virgen Extra'!C19</f>
        <v>8.1999999999999993</v>
      </c>
      <c r="C271" s="9"/>
      <c r="D271" s="4">
        <f>SUMIFS('Aceite Virgen Extra'!D$6:D$257,'Aceite Virgen Extra'!$A$6:$A$257,"&gt;="&amp;$A271,'Aceite Virgen Extra'!$B$6:$B$257,"&lt;="&amp;$B271)</f>
        <v>1.1300000000000001</v>
      </c>
      <c r="E271" s="4">
        <f>SUMIFS('Aceite Virgen Extra'!E$6:E$257,'Aceite Virgen Extra'!$A$6:$A$257,"&gt;="&amp;$A271,'Aceite Virgen Extra'!$B$6:$B$257,"&lt;="&amp;$B271)</f>
        <v>0.38</v>
      </c>
      <c r="F271" s="4">
        <f>SUMIFS('Aceite Virgen Extra'!F$6:F$257,'Aceite Virgen Extra'!$A$6:$A$257,"&gt;="&amp;$A271,'Aceite Virgen Extra'!$B$6:$B$257,"&lt;="&amp;$B271)</f>
        <v>0.74</v>
      </c>
      <c r="G271" s="4">
        <f>SUMIFS('Aceite Virgen Extra'!G$6:G$257,'Aceite Virgen Extra'!$A$6:$A$257,"&gt;="&amp;$A271,'Aceite Virgen Extra'!$B$6:$B$257,"&lt;="&amp;$B271)</f>
        <v>3.08</v>
      </c>
      <c r="H271" s="9"/>
      <c r="I271" s="9"/>
      <c r="J271" s="9"/>
      <c r="K271" s="4">
        <f>SUMIFS('Aceite Virgen Extra'!K$6:K$257,'Aceite Virgen Extra'!$A$6:$A$257,"&gt;="&amp;$A271,'Aceite Virgen Extra'!$B$6:$B$257,"&lt;="&amp;$B271)</f>
        <v>0.67999999999999994</v>
      </c>
      <c r="L271" s="4">
        <f>SUMIFS('Aceite Virgen Extra'!L$6:L$257,'Aceite Virgen Extra'!$A$6:$A$257,"&gt;="&amp;$A271,'Aceite Virgen Extra'!$B$6:$B$257,"&lt;="&amp;$B271)</f>
        <v>1.3199999999999998</v>
      </c>
      <c r="M271" s="4">
        <f>SUMIFS('Aceite Virgen Extra'!M$6:M$257,'Aceite Virgen Extra'!$A$6:$A$257,"&gt;="&amp;$A271,'Aceite Virgen Extra'!$B$6:$B$257,"&lt;="&amp;$B271)</f>
        <v>0.1</v>
      </c>
      <c r="N271" s="4">
        <f>SUMIFS('Aceite Virgen Extra'!N$6:N$257,'Aceite Virgen Extra'!$A$6:$A$257,"&gt;="&amp;$A271,'Aceite Virgen Extra'!$B$6:$B$257,"&lt;="&amp;$B271)</f>
        <v>0.6</v>
      </c>
      <c r="O271" s="9"/>
      <c r="P271" s="9"/>
      <c r="Q271" s="9"/>
      <c r="R271" s="4">
        <f>SUMIFS('Aceite Virgen Extra'!R$6:R$257,'Aceite Virgen Extra'!$A$6:$A$257,"&gt;="&amp;$A271,'Aceite Virgen Extra'!$B$6:$B$257,"&lt;="&amp;$B271)</f>
        <v>0.92</v>
      </c>
      <c r="S271" s="4">
        <f>SUMIFS('Aceite Virgen Extra'!S$6:S$257,'Aceite Virgen Extra'!$A$6:$A$257,"&gt;="&amp;$A271,'Aceite Virgen Extra'!$B$6:$B$257,"&lt;="&amp;$B271)</f>
        <v>2.5300000000000002</v>
      </c>
      <c r="T271" s="4">
        <f>SUMIFS('Aceite Virgen Extra'!T$6:T$257,'Aceite Virgen Extra'!$A$6:$A$257,"&gt;="&amp;$A271,'Aceite Virgen Extra'!$B$6:$B$257,"&lt;="&amp;$B271)</f>
        <v>0.52</v>
      </c>
      <c r="U271" s="4">
        <f>SUMIFS('Aceite Virgen Extra'!U$6:U$257,'Aceite Virgen Extra'!$A$6:$A$257,"&gt;="&amp;$A271,'Aceite Virgen Extra'!$B$6:$B$257,"&lt;="&amp;$B271)</f>
        <v>0</v>
      </c>
      <c r="V271" s="9"/>
      <c r="W271" s="9"/>
      <c r="X271" s="9"/>
      <c r="Y271" s="4">
        <f>SUMIFS('Aceite Virgen Extra'!Y$6:Y$257,'Aceite Virgen Extra'!$A$6:$A$257,"&gt;="&amp;$A271,'Aceite Virgen Extra'!$B$6:$B$257,"&lt;="&amp;$B271)</f>
        <v>0.52</v>
      </c>
      <c r="Z271" s="4">
        <f>SUMIFS('Aceite Virgen Extra'!Z$6:Z$257,'Aceite Virgen Extra'!$A$6:$A$257,"&gt;="&amp;$A271,'Aceite Virgen Extra'!$B$6:$B$257,"&lt;="&amp;$B271)</f>
        <v>0.57999999999999996</v>
      </c>
      <c r="AA271" s="4">
        <f>SUMIFS('Aceite Virgen Extra'!AA$6:AA$257,'Aceite Virgen Extra'!$A$6:$A$257,"&gt;="&amp;$A271,'Aceite Virgen Extra'!$B$6:$B$257,"&lt;="&amp;$B271)</f>
        <v>0.25</v>
      </c>
      <c r="AB271" s="4">
        <f>SUMIFS('Aceite Virgen Extra'!AB$6:AB$257,'Aceite Virgen Extra'!$A$6:$A$257,"&gt;="&amp;$A271,'Aceite Virgen Extra'!$B$6:$B$257,"&lt;="&amp;$B271)</f>
        <v>0.26</v>
      </c>
      <c r="AC271" s="9"/>
      <c r="AD271" s="9"/>
      <c r="AE271" s="9"/>
      <c r="AF271" s="4">
        <f>SUMIFS('Aceite Virgen Extra'!AF$6:AF$257,'Aceite Virgen Extra'!$A$6:$A$257,"&gt;="&amp;$A271,'Aceite Virgen Extra'!$B$6:$B$257,"&lt;="&amp;$B271)</f>
        <v>0.92000000000000015</v>
      </c>
      <c r="AG271" s="4">
        <f>SUMIFS('Aceite Virgen Extra'!AG$6:AG$257,'Aceite Virgen Extra'!$A$6:$A$257,"&gt;="&amp;$A271,'Aceite Virgen Extra'!$B$6:$B$257,"&lt;="&amp;$B271)</f>
        <v>1.9700000000000002</v>
      </c>
      <c r="AH271" s="4">
        <f>SUMIFS('Aceite Virgen Extra'!AH$6:AH$257,'Aceite Virgen Extra'!$A$6:$A$257,"&gt;="&amp;$A271,'Aceite Virgen Extra'!$B$6:$B$257,"&lt;="&amp;$B271)</f>
        <v>0.85</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0.51</v>
      </c>
      <c r="AN271" s="4">
        <f>SUMIFS('Aceite Virgen Extra'!AN$6:AN$257,'Aceite Virgen Extra'!$A$6:$A$257,"&gt;="&amp;$A271,'Aceite Virgen Extra'!$B$6:$B$257,"&lt;="&amp;$B271)</f>
        <v>1.64</v>
      </c>
      <c r="AO271" s="4">
        <f>SUMIFS('Aceite Virgen Extra'!AO$6:AO$257,'Aceite Virgen Extra'!$A$6:$A$257,"&gt;="&amp;$A271,'Aceite Virgen Extra'!$B$6:$B$257,"&lt;="&amp;$B271)</f>
        <v>0.22</v>
      </c>
      <c r="AP271" s="4">
        <f>SUMIFS('Aceite Virgen Extra'!AP$6:AP$257,'Aceite Virgen Extra'!$A$6:$A$257,"&gt;="&amp;$A271,'Aceite Virgen Extra'!$B$6:$B$257,"&lt;="&amp;$B271)</f>
        <v>0</v>
      </c>
      <c r="AQ271" s="9"/>
      <c r="AR271" s="9"/>
      <c r="AT271" s="4">
        <f>SUMIFS('Aceite Virgen Extra'!AT$6:AT$257,'Aceite Virgen Extra'!$A$6:$A$257,"&gt;="&amp;$A271,'Aceite Virgen Extra'!$B$6:$B$257,"&lt;="&amp;$B271)</f>
        <v>1.08</v>
      </c>
      <c r="AU271" s="4">
        <f>SUMIFS('Aceite Virgen Extra'!AU$6:AU$257,'Aceite Virgen Extra'!$A$6:$A$257,"&gt;="&amp;$A271,'Aceite Virgen Extra'!$B$6:$B$257,"&lt;="&amp;$B271)</f>
        <v>2.0900000000000003</v>
      </c>
      <c r="AV271" s="4">
        <f>SUMIFS('Aceite Virgen Extra'!AV$6:AV$257,'Aceite Virgen Extra'!$A$6:$A$257,"&gt;="&amp;$A271,'Aceite Virgen Extra'!$B$6:$B$257,"&lt;="&amp;$B271)</f>
        <v>0.92999999999999994</v>
      </c>
      <c r="AW271" s="4">
        <f>SUMIFS('Aceite Virgen Extra'!AW$6:AW$257,'Aceite Virgen Extra'!$A$6:$A$257,"&gt;="&amp;$A271,'Aceite Virgen Extra'!$B$6:$B$257,"&lt;="&amp;$B271)</f>
        <v>0</v>
      </c>
      <c r="BA271" s="4">
        <f>SUMIFS('Aceite Virgen Extra'!BA$6:BA$257,'Aceite Virgen Extra'!$A$6:$A$257,"&gt;="&amp;A271,'Aceite Virgen Extra'!$B$6:$B$257,"&lt;="&amp;B271)</f>
        <v>0.45</v>
      </c>
      <c r="BB271" s="4">
        <f>SUMIFS('Aceite Virgen Extra'!BB$6:BB$257,'Aceite Virgen Extra'!$A$6:$A$257,"&gt;="&amp;$A271,'Aceite Virgen Extra'!$B$6:$B$257,"&lt;="&amp;$B271)</f>
        <v>0.37</v>
      </c>
      <c r="BC271" s="4">
        <f>SUMIFS('Aceite Virgen Extra'!BC$6:BC$257,'Aceite Virgen Extra'!$A$6:$A$257,"&gt;="&amp;$A271,'Aceite Virgen Extra'!$B$6:$B$257,"&lt;="&amp;$B271)</f>
        <v>0.27</v>
      </c>
      <c r="BD271" s="4">
        <f>SUMIFS('Aceite Virgen Extra'!BD$6:BD$257,'Aceite Virgen Extra'!$A$6:$A$257,"&gt;="&amp;$A271,'Aceite Virgen Extra'!$B$6:$B$257,"&lt;="&amp;$B271)</f>
        <v>0.19</v>
      </c>
      <c r="BH271" s="4">
        <f>SUMIFS('Aceite Virgen Extra'!BH$6:BH$257,'Aceite Virgen Extra'!$A$6:$A$257,"&gt;="&amp;$A271,'Aceite Virgen Extra'!$B$6:$B$257,"&lt;="&amp;$B271)</f>
        <v>0.63</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3.68</v>
      </c>
      <c r="BO271" s="4">
        <f>SUMIFS('Aceite Virgen Extra'!BO$6:BO$257,'Aceite Virgen Extra'!$A$6:$A$257,"&gt;="&amp;$A271,'Aceite Virgen Extra'!$B$6:$B$257,"&lt;="&amp;$B271)</f>
        <v>1.46</v>
      </c>
      <c r="BP271" s="4">
        <f>SUMIFS('Aceite Virgen Extra'!BP$6:BP$257,'Aceite Virgen Extra'!$A$6:$A$257,"&gt;="&amp;$A271,'Aceite Virgen Extra'!$B$6:$B$257,"&lt;="&amp;$B271)</f>
        <v>2.79</v>
      </c>
      <c r="BQ271" s="4">
        <f>SUMIFS('Aceite Virgen Extra'!BQ$6:BQ$257,'Aceite Virgen Extra'!$A$6:$A$257,"&gt;="&amp;$A271,'Aceite Virgen Extra'!$B$6:$B$257,"&lt;="&amp;$B271)</f>
        <v>0</v>
      </c>
      <c r="BR271" s="4">
        <f>SUMIFS('Aceite Virgen Extra'!BR$6:BR$257,'Aceite Virgen Extra'!$A$6:$A$257,"&gt;="&amp;$A271,'Aceite Virgen Extra'!$B$6:$B$257,"&lt;="&amp;$B271)</f>
        <v>3.9</v>
      </c>
      <c r="BV271" s="4">
        <f>SUMIFS('Aceite Virgen Extra'!BV$6:BV$257,'Aceite Virgen Extra'!$A$6:$A$257,"&gt;="&amp;$A271,'Aceite Virgen Extra'!$B$6:$B$257,"&lt;="&amp;$B271)</f>
        <v>0.91000000000000014</v>
      </c>
      <c r="BW271" s="4">
        <f>SUMIFS('Aceite Virgen Extra'!BW$6:BW$257,'Aceite Virgen Extra'!$A$6:$A$257,"&gt;="&amp;$A271,'Aceite Virgen Extra'!$B$6:$B$257,"&lt;="&amp;$B271)</f>
        <v>0</v>
      </c>
      <c r="BX271" s="4">
        <f>SUMIFS('Aceite Virgen Extra'!BX$6:BX$257,'Aceite Virgen Extra'!$A$6:$A$257,"&gt;="&amp;$A271,'Aceite Virgen Extra'!$B$6:$B$257,"&lt;="&amp;$B271)</f>
        <v>0.8</v>
      </c>
      <c r="BY271" s="4">
        <f>SUMIFS('Aceite Virgen Extra'!BY$6:BY$257,'Aceite Virgen Extra'!$A$6:$A$257,"&gt;="&amp;$A271,'Aceite Virgen Extra'!$B$6:$B$257,"&lt;="&amp;$B271)</f>
        <v>2.44</v>
      </c>
      <c r="CC271" s="4">
        <f>SUMIFS('Aceite Virgen Extra'!CC$6:CC$257,'Aceite Virgen Extra'!$A$6:$A$257,"&gt;="&amp;$A271,'Aceite Virgen Extra'!$B$6:$B$257,"&lt;="&amp;$B271)</f>
        <v>0.64999999999999991</v>
      </c>
      <c r="CD271" s="4">
        <f>SUMIFS('Aceite Virgen Extra'!CD$6:CD$257,'Aceite Virgen Extra'!$A$6:$A$257,"&gt;="&amp;$A271,'Aceite Virgen Extra'!$B$6:$B$257,"&lt;="&amp;$B271)</f>
        <v>0.67999999999999994</v>
      </c>
      <c r="CE271" s="4">
        <f>SUMIFS('Aceite Virgen Extra'!CE$6:CE$257,'Aceite Virgen Extra'!$A$6:$A$257,"&gt;="&amp;$A271,'Aceite Virgen Extra'!$B$6:$B$257,"&lt;="&amp;$B271)</f>
        <v>0.76</v>
      </c>
      <c r="CF271" s="4">
        <f>SUMIFS('Aceite Virgen Extra'!CF$6:CF$257,'Aceite Virgen Extra'!$A$6:$A$257,"&gt;="&amp;$A271,'Aceite Virgen Extra'!$B$6:$B$257,"&lt;="&amp;$B271)</f>
        <v>0.19</v>
      </c>
      <c r="CJ271" s="4">
        <f>SUMIFS('Aceite Virgen Extra'!CJ$6:CJ$257,'Aceite Virgen Extra'!$A$6:$A$257,"&gt;="&amp;$A271,'Aceite Virgen Extra'!$B$6:$B$257,"&lt;="&amp;$B271)</f>
        <v>0.95</v>
      </c>
      <c r="CK271" s="4">
        <f>SUMIFS('Aceite Virgen Extra'!CK$6:CK$257,'Aceite Virgen Extra'!$A$6:$A$257,"&gt;="&amp;$A271,'Aceite Virgen Extra'!$B$6:$B$257,"&lt;="&amp;$B271)</f>
        <v>1.87</v>
      </c>
      <c r="CL271" s="4">
        <f>SUMIFS('Aceite Virgen Extra'!CL$6:CL$257,'Aceite Virgen Extra'!$A$6:$A$257,"&gt;="&amp;$A271,'Aceite Virgen Extra'!$B$6:$B$257,"&lt;="&amp;$B271)</f>
        <v>0.56000000000000005</v>
      </c>
      <c r="CM271" s="4">
        <f>SUMIFS('Aceite Virgen Extra'!CM$6:CM$257,'Aceite Virgen Extra'!$A$6:$A$257,"&gt;="&amp;$A271,'Aceite Virgen Extra'!$B$6:$B$257,"&lt;="&amp;$B271)</f>
        <v>0.27</v>
      </c>
      <c r="CQ271" s="4">
        <f>SUMIFS('Aceite Virgen Extra'!CQ$6:CQ$257,'Aceite Virgen Extra'!$A$6:$A$257,"&gt;="&amp;$A271,'Aceite Virgen Extra'!$B$6:$B$257,"&lt;="&amp;$B271)</f>
        <v>0.47</v>
      </c>
      <c r="CR271" s="4">
        <f>SUMIFS('Aceite Virgen Extra'!CR$6:CR$257,'Aceite Virgen Extra'!$A$6:$A$257,"&gt;="&amp;$A271,'Aceite Virgen Extra'!$B$6:$B$257,"&lt;="&amp;$B271)</f>
        <v>1.1099999999999999</v>
      </c>
      <c r="CS271" s="4">
        <f>SUMIFS('Aceite Virgen Extra'!CS$6:CS$257,'Aceite Virgen Extra'!$A$6:$A$257,"&gt;="&amp;$A271,'Aceite Virgen Extra'!$B$6:$B$257,"&lt;="&amp;$B271)</f>
        <v>0.30000000000000004</v>
      </c>
      <c r="CT271" s="4">
        <f>SUMIFS('Aceite Virgen Extra'!CT$6:CT$257,'Aceite Virgen Extra'!$A$6:$A$257,"&gt;="&amp;$A271,'Aceite Virgen Extra'!$B$6:$B$257,"&lt;="&amp;$B271)</f>
        <v>0</v>
      </c>
      <c r="CX271" s="4">
        <f>SUMIFS('Aceite Virgen Extra'!CX$6:CX$257,'Aceite Virgen Extra'!$A$6:$A$257,"&gt;="&amp;$A271,'Aceite Virgen Extra'!$B$6:$B$257,"&lt;="&amp;$B271)</f>
        <v>0.94</v>
      </c>
      <c r="CY271" s="4">
        <f>SUMIFS('Aceite Virgen Extra'!CY$6:CY$257,'Aceite Virgen Extra'!$A$6:$A$257,"&gt;="&amp;$A271,'Aceite Virgen Extra'!$B$6:$B$257,"&lt;="&amp;$B271)</f>
        <v>1.0999999999999999</v>
      </c>
      <c r="CZ271" s="4">
        <f>SUMIFS('Aceite Virgen Extra'!CZ$6:CZ$257,'Aceite Virgen Extra'!$A$6:$A$257,"&gt;="&amp;$A271,'Aceite Virgen Extra'!$B$6:$B$257,"&lt;="&amp;$B271)</f>
        <v>0.73</v>
      </c>
      <c r="DA271" s="4">
        <f>SUMIFS('Aceite Virgen Extra'!DA$6:DA$257,'Aceite Virgen Extra'!$A$6:$A$257,"&gt;="&amp;$A271,'Aceite Virgen Extra'!$B$6:$B$257,"&lt;="&amp;$B271)</f>
        <v>1.82</v>
      </c>
      <c r="DE271" s="4">
        <f>SUMIFS('Aceite Virgen Extra'!DE$6:DE$257,'Aceite Virgen Extra'!$A$6:$A$257,"&gt;="&amp;$A271,'Aceite Virgen Extra'!$B$6:$B$257,"&lt;="&amp;$B271)</f>
        <v>0.53</v>
      </c>
      <c r="DF271" s="4">
        <f>SUMIFS('Aceite Virgen Extra'!DF$6:DF$257,'Aceite Virgen Extra'!$A$6:$A$257,"&gt;="&amp;$A271,'Aceite Virgen Extra'!$B$6:$B$257,"&lt;="&amp;$B271)</f>
        <v>1.29</v>
      </c>
      <c r="DG271" s="4">
        <f>SUMIFS('Aceite Virgen Extra'!DG$6:DG$257,'Aceite Virgen Extra'!$A$6:$A$257,"&gt;="&amp;$A271,'Aceite Virgen Extra'!$B$6:$B$257,"&lt;="&amp;$B271)</f>
        <v>0.13</v>
      </c>
      <c r="DH271" s="4">
        <f>SUMIFS('Aceite Virgen Extra'!DH$6:DH$257,'Aceite Virgen Extra'!$A$6:$A$257,"&gt;="&amp;$A271,'Aceite Virgen Extra'!$B$6:$B$257,"&lt;="&amp;$B271)</f>
        <v>0</v>
      </c>
      <c r="DL271" s="4">
        <f>SUMIFS('Aceite Virgen Extra'!DL$6:DL$257,'Aceite Virgen Extra'!$A$6:$A$257,"&gt;="&amp;$A271,'Aceite Virgen Extra'!$B$6:$B$257,"&lt;="&amp;$B271)</f>
        <v>0.34</v>
      </c>
      <c r="DM271" s="4">
        <f>SUMIFS('Aceite Virgen Extra'!DM$6:DM$257,'Aceite Virgen Extra'!$A$6:$A$257,"&gt;="&amp;$A271,'Aceite Virgen Extra'!$B$6:$B$257,"&lt;="&amp;$B271)</f>
        <v>1.1099999999999999</v>
      </c>
      <c r="DN271" s="4">
        <f>SUMIFS('Aceite Virgen Extra'!DN$6:DN$257,'Aceite Virgen Extra'!$A$6:$A$257,"&gt;="&amp;$A271,'Aceite Virgen Extra'!$B$6:$B$257,"&lt;="&amp;$B271)</f>
        <v>0.06</v>
      </c>
      <c r="DO271" s="4">
        <f>SUMIFS('Aceite Virgen Extra'!DO$6:DO$257,'Aceite Virgen Extra'!$A$6:$A$257,"&gt;="&amp;$A271,'Aceite Virgen Extra'!$B$6:$B$257,"&lt;="&amp;$B271)</f>
        <v>0</v>
      </c>
      <c r="DS271" s="4">
        <f>SUMIFS('Aceite Virgen Extra'!DS$6:DS$257,'Aceite Virgen Extra'!$A$6:$A$257,"&gt;="&amp;$A271,'Aceite Virgen Extra'!$B$6:$B$257,"&lt;="&amp;$B271)</f>
        <v>0.15</v>
      </c>
      <c r="DT271" s="4">
        <f>SUMIFS('Aceite Virgen Extra'!DT$6:DT$257,'Aceite Virgen Extra'!$A$6:$A$257,"&gt;="&amp;$A271,'Aceite Virgen Extra'!$B$6:$B$257,"&lt;="&amp;$B271)</f>
        <v>0</v>
      </c>
      <c r="DU271" s="4">
        <f>SUMIFS('Aceite Virgen Extra'!DU$6:DU$257,'Aceite Virgen Extra'!$A$6:$A$257,"&gt;="&amp;$A271,'Aceite Virgen Extra'!$B$6:$B$257,"&lt;="&amp;$B271)</f>
        <v>0.23</v>
      </c>
      <c r="DV271" s="4">
        <f>SUMIFS('Aceite Virgen Extra'!DV$6:DV$257,'Aceite Virgen Extra'!$A$6:$A$257,"&gt;="&amp;$A271,'Aceite Virgen Extra'!$B$6:$B$257,"&lt;="&amp;$B271)</f>
        <v>0</v>
      </c>
      <c r="DZ271" s="4">
        <f>SUMIFS('Aceite Virgen Extra'!DZ$6:DZ$257,'Aceite Virgen Extra'!$A$6:$A$257,"&gt;="&amp;$A271,'Aceite Virgen Extra'!$B$6:$B$257,"&lt;="&amp;$B271)</f>
        <v>1.1500000000000001</v>
      </c>
      <c r="EA271" s="4">
        <f>SUMIFS('Aceite Virgen Extra'!EA$6:EA$257,'Aceite Virgen Extra'!$A$6:$A$257,"&gt;="&amp;$A271,'Aceite Virgen Extra'!$B$6:$B$257,"&lt;="&amp;$B271)</f>
        <v>1.45</v>
      </c>
      <c r="EB271" s="4">
        <f>SUMIFS('Aceite Virgen Extra'!EB$6:EB$257,'Aceite Virgen Extra'!$A$6:$A$257,"&gt;="&amp;$A271,'Aceite Virgen Extra'!$B$6:$B$257,"&lt;="&amp;$B271)</f>
        <v>0.83</v>
      </c>
      <c r="EC271" s="4">
        <f>SUMIFS('Aceite Virgen Extra'!EC$6:EC$257,'Aceite Virgen Extra'!$A$6:$A$257,"&gt;="&amp;$A271,'Aceite Virgen Extra'!$B$6:$B$257,"&lt;="&amp;$B271)</f>
        <v>0</v>
      </c>
      <c r="EG271" s="4">
        <f>SUMIFS('Aceite Virgen Extra'!EG$6:EG$257,'Aceite Virgen Extra'!$A$6:$A$257,"&gt;="&amp;$A271,'Aceite Virgen Extra'!$B$6:$B$257,"&lt;="&amp;$B271)</f>
        <v>0.22999999999999998</v>
      </c>
      <c r="EH271" s="4">
        <f>SUMIFS('Aceite Virgen Extra'!EH$6:EH$257,'Aceite Virgen Extra'!$A$6:$A$257,"&gt;="&amp;$A271,'Aceite Virgen Extra'!$B$6:$B$257,"&lt;="&amp;$B271)</f>
        <v>0.19</v>
      </c>
      <c r="EI271" s="4">
        <f>SUMIFS('Aceite Virgen Extra'!EI$6:EI$257,'Aceite Virgen Extra'!$A$6:$A$257,"&gt;="&amp;$A271,'Aceite Virgen Extra'!$B$6:$B$257,"&lt;="&amp;$B271)</f>
        <v>0.1</v>
      </c>
      <c r="EJ271" s="4">
        <f>SUMIFS('Aceite Virgen Extra'!EJ$6:EJ$257,'Aceite Virgen Extra'!$A$6:$A$257,"&gt;="&amp;$A271,'Aceite Virgen Extra'!$B$6:$B$257,"&lt;="&amp;$B271)</f>
        <v>0</v>
      </c>
      <c r="EN271" s="4">
        <f>SUMIFS('Aceite Virgen Extra'!EN$6:EN$257,'Aceite Virgen Extra'!$A$6:$A$257,"&gt;="&amp;$A271,'Aceite Virgen Extra'!$B$6:$B$257,"&lt;="&amp;$B271)</f>
        <v>0.54999999999999993</v>
      </c>
      <c r="EO271" s="4">
        <f>SUMIFS('Aceite Virgen Extra'!EO$6:EO$257,'Aceite Virgen Extra'!$A$6:$A$257,"&gt;="&amp;$A271,'Aceite Virgen Extra'!$B$6:$B$257,"&lt;="&amp;$B271)</f>
        <v>1.42</v>
      </c>
      <c r="EP271" s="4">
        <f>SUMIFS('Aceite Virgen Extra'!EP$6:EP$257,'Aceite Virgen Extra'!$A$6:$A$257,"&gt;="&amp;$A271,'Aceite Virgen Extra'!$B$6:$B$257,"&lt;="&amp;$B271)</f>
        <v>0.26</v>
      </c>
      <c r="EQ271" s="4">
        <f>SUMIFS('Aceite Virgen Extra'!EQ$6:EQ$257,'Aceite Virgen Extra'!$A$6:$A$257,"&gt;="&amp;$A271,'Aceite Virgen Extra'!$B$6:$B$257,"&lt;="&amp;$B271)</f>
        <v>0</v>
      </c>
      <c r="EU271" s="4">
        <f>SUMIFS('Aceite Virgen Extra'!EU$6:EU$257,'Aceite Virgen Extra'!$A$6:$A$257,"&gt;="&amp;$A271,'Aceite Virgen Extra'!$B$6:$B$257,"&lt;="&amp;$B271)</f>
        <v>0.3</v>
      </c>
      <c r="EV271" s="4">
        <f>SUMIFS('Aceite Virgen Extra'!EV$6:EV$257,'Aceite Virgen Extra'!$A$6:$A$257,"&gt;="&amp;$A271,'Aceite Virgen Extra'!$B$6:$B$257,"&lt;="&amp;$B271)</f>
        <v>0.94</v>
      </c>
      <c r="EW271" s="4">
        <f>SUMIFS('Aceite Virgen Extra'!EW$6:EW$257,'Aceite Virgen Extra'!$A$6:$A$257,"&gt;="&amp;$A271,'Aceite Virgen Extra'!$B$6:$B$257,"&lt;="&amp;$B271)</f>
        <v>7.0000000000000007E-2</v>
      </c>
      <c r="EX271" s="4">
        <f>SUMIFS('Aceite Virgen Extra'!EX$6:EX$257,'Aceite Virgen Extra'!$A$6:$A$257,"&gt;="&amp;$A271,'Aceite Virgen Extra'!$B$6:$B$257,"&lt;="&amp;$B271)</f>
        <v>0</v>
      </c>
      <c r="FB271" s="4">
        <f>SUMIFS('Aceite Virgen Extra'!FB$6:FB$257,'Aceite Virgen Extra'!$A$6:$A$257,"&gt;="&amp;$A271,'Aceite Virgen Extra'!$B$6:$B$257,"&lt;="&amp;$B271)</f>
        <v>0.57000000000000006</v>
      </c>
      <c r="FC271" s="4">
        <f>SUMIFS('Aceite Virgen Extra'!FC$6:FC$257,'Aceite Virgen Extra'!$A$6:$A$257,"&gt;="&amp;$A271,'Aceite Virgen Extra'!$B$6:$B$257,"&lt;="&amp;$B271)</f>
        <v>0.92999999999999994</v>
      </c>
      <c r="FD271" s="4">
        <f>SUMIFS('Aceite Virgen Extra'!FD$6:FD$257,'Aceite Virgen Extra'!$A$6:$A$257,"&gt;="&amp;$A271,'Aceite Virgen Extra'!$B$6:$B$257,"&lt;="&amp;$B271)</f>
        <v>0.49</v>
      </c>
      <c r="FE271" s="4">
        <f>SUMIFS('Aceite Virgen Extra'!FE$6:FE$257,'Aceite Virgen Extra'!$A$6:$A$257,"&gt;="&amp;$A271,'Aceite Virgen Extra'!$B$6:$B$257,"&lt;="&amp;$B271)</f>
        <v>0</v>
      </c>
      <c r="FI271" s="4">
        <f>SUMIFS('Aceite Virgen Extra'!FI$6:FI$257,'Aceite Virgen Extra'!$A$6:$A$257,"&gt;="&amp;$A271,'Aceite Virgen Extra'!$B$6:$B$257,"&lt;="&amp;$B271)</f>
        <v>0.2</v>
      </c>
      <c r="FJ271" s="4">
        <f>SUMIFS('Aceite Virgen Extra'!FJ$6:FJ$257,'Aceite Virgen Extra'!$A$6:$A$257,"&gt;="&amp;$A271,'Aceite Virgen Extra'!$B$6:$B$257,"&lt;="&amp;$B271)</f>
        <v>0.37</v>
      </c>
      <c r="FK271" s="4">
        <f>SUMIFS('Aceite Virgen Extra'!FK$6:FK$257,'Aceite Virgen Extra'!$A$6:$A$257,"&gt;="&amp;$A271,'Aceite Virgen Extra'!$B$6:$B$257,"&lt;="&amp;$B271)</f>
        <v>0.18</v>
      </c>
      <c r="FL271" s="4">
        <f>SUMIFS('Aceite Virgen Extra'!FL$6:FL$257,'Aceite Virgen Extra'!$A$6:$A$257,"&gt;="&amp;$A271,'Aceite Virgen Extra'!$B$6:$B$257,"&lt;="&amp;$B271)</f>
        <v>0</v>
      </c>
      <c r="FP271" s="4">
        <f>SUMIFS('Aceite Virgen Extra'!FP$6:FP$257,'Aceite Virgen Extra'!$A$6:$A$257,"&gt;="&amp;$A271,'Aceite Virgen Extra'!$B$6:$B$257,"&lt;="&amp;$B271)</f>
        <v>0.53</v>
      </c>
      <c r="FQ271" s="4">
        <f>SUMIFS('Aceite Virgen Extra'!FQ$6:FQ$257,'Aceite Virgen Extra'!$A$6:$A$257,"&gt;="&amp;$A271,'Aceite Virgen Extra'!$B$6:$B$257,"&lt;="&amp;$B271)</f>
        <v>1.04</v>
      </c>
      <c r="FR271" s="4">
        <f>SUMIFS('Aceite Virgen Extra'!FR$6:FR$257,'Aceite Virgen Extra'!$A$6:$A$257,"&gt;="&amp;$A271,'Aceite Virgen Extra'!$B$6:$B$257,"&lt;="&amp;$B271)</f>
        <v>0.51</v>
      </c>
      <c r="FS271" s="4">
        <f>SUMIFS('Aceite Virgen Extra'!FS$6:FS$257,'Aceite Virgen Extra'!$A$6:$A$257,"&gt;="&amp;$A271,'Aceite Virgen Extra'!$B$6:$B$257,"&lt;="&amp;$B271)</f>
        <v>0</v>
      </c>
      <c r="FW271" s="4">
        <f>SUMIFS('Aceite Virgen Extra'!FW$6:FW$257,'Aceite Virgen Extra'!$A$6:$A$257,"&gt;="&amp;$A271,'Aceite Virgen Extra'!$B$6:$B$257,"&lt;="&amp;$B271)</f>
        <v>1.35</v>
      </c>
      <c r="FX271" s="4">
        <f>SUMIFS('Aceite Virgen Extra'!FX$6:FX$257,'Aceite Virgen Extra'!$A$6:$A$257,"&gt;="&amp;$A271,'Aceite Virgen Extra'!$B$6:$B$257,"&lt;="&amp;$B271)</f>
        <v>1.2</v>
      </c>
      <c r="FY271" s="4">
        <f>SUMIFS('Aceite Virgen Extra'!FY$6:FY$257,'Aceite Virgen Extra'!$A$6:$A$257,"&gt;="&amp;$A271,'Aceite Virgen Extra'!$B$6:$B$257,"&lt;="&amp;$B271)</f>
        <v>1.5500000000000003</v>
      </c>
      <c r="FZ271" s="4">
        <f>SUMIFS('Aceite Virgen Extra'!FZ$6:FZ$257,'Aceite Virgen Extra'!$A$6:$A$257,"&gt;="&amp;$A271,'Aceite Virgen Extra'!$B$6:$B$257,"&lt;="&amp;$B271)</f>
        <v>1.48</v>
      </c>
      <c r="GD271" s="4">
        <f>SUMIFS('Aceite Virgen Extra'!GD$6:GD$257,'Aceite Virgen Extra'!$A$6:$A$257,"&gt;="&amp;$A271,'Aceite Virgen Extra'!$B$6:$B$257,"&lt;="&amp;$B271)</f>
        <v>0.7</v>
      </c>
      <c r="GE271" s="4">
        <f>SUMIFS('Aceite Virgen Extra'!GE$6:GE$257,'Aceite Virgen Extra'!$A$6:$A$257,"&gt;="&amp;$A271,'Aceite Virgen Extra'!$B$6:$B$257,"&lt;="&amp;$B271)</f>
        <v>0.64</v>
      </c>
      <c r="GF271" s="4">
        <f>SUMIFS('Aceite Virgen Extra'!GF$6:GF$257,'Aceite Virgen Extra'!$A$6:$A$257,"&gt;="&amp;$A271,'Aceite Virgen Extra'!$B$6:$B$257,"&lt;="&amp;$B271)</f>
        <v>0.65</v>
      </c>
      <c r="GG271" s="4">
        <f>SUMIFS('Aceite Virgen Extra'!GG$6:GG$257,'Aceite Virgen Extra'!$A$6:$A$257,"&gt;="&amp;$A271,'Aceite Virgen Extra'!$B$6:$B$257,"&lt;="&amp;$B271)</f>
        <v>0</v>
      </c>
      <c r="GK271" s="4">
        <f>SUMIFS('Aceite Virgen Extra'!GK$6:GK$257,'Aceite Virgen Extra'!$A$6:$A$257,"&gt;="&amp;$A271,'Aceite Virgen Extra'!$B$6:$B$257,"&lt;="&amp;$B271)</f>
        <v>1.1100000000000001</v>
      </c>
      <c r="GL271" s="4">
        <f>SUMIFS('Aceite Virgen Extra'!GL$6:GL$257,'Aceite Virgen Extra'!$A$6:$A$257,"&gt;="&amp;$A271,'Aceite Virgen Extra'!$B$6:$B$257,"&lt;="&amp;$B271)</f>
        <v>1.4</v>
      </c>
      <c r="GM271" s="4">
        <f>SUMIFS('Aceite Virgen Extra'!GM$6:GM$257,'Aceite Virgen Extra'!$A$6:$A$257,"&gt;="&amp;$A271,'Aceite Virgen Extra'!$B$6:$B$257,"&lt;="&amp;$B271)</f>
        <v>1.26</v>
      </c>
      <c r="GN271" s="4">
        <f>SUMIFS('Aceite Virgen Extra'!GN$6:GN$257,'Aceite Virgen Extra'!$A$6:$A$257,"&gt;="&amp;$A271,'Aceite Virgen Extra'!$B$6:$B$257,"&lt;="&amp;$B271)</f>
        <v>0</v>
      </c>
      <c r="GR271" s="4">
        <f>SUMIFS('Aceite Virgen Extra'!GR$6:GR$257,'Aceite Virgen Extra'!$A$6:$A$257,"&gt;="&amp;$A271,'Aceite Virgen Extra'!$B$6:$B$257,"&lt;="&amp;$B271)</f>
        <v>0.79</v>
      </c>
      <c r="GS271" s="4">
        <f>SUMIFS('Aceite Virgen Extra'!GS$6:GS$257,'Aceite Virgen Extra'!$A$6:$A$257,"&gt;="&amp;$A271,'Aceite Virgen Extra'!$B$6:$B$257,"&lt;="&amp;$B271)</f>
        <v>0</v>
      </c>
      <c r="GT271" s="4">
        <f>SUMIFS('Aceite Virgen Extra'!GT$6:GT$257,'Aceite Virgen Extra'!$A$6:$A$257,"&gt;="&amp;$A271,'Aceite Virgen Extra'!$B$6:$B$257,"&lt;="&amp;$B271)</f>
        <v>1.4200000000000002</v>
      </c>
      <c r="GU271" s="4">
        <f>SUMIFS('Aceite Virgen Extra'!GU$6:GU$257,'Aceite Virgen Extra'!$A$6:$A$257,"&gt;="&amp;$A271,'Aceite Virgen Extra'!$B$6:$B$257,"&lt;="&amp;$B271)</f>
        <v>0</v>
      </c>
      <c r="GY271" s="4">
        <f>SUMIFS('Aceite Virgen Extra'!GY$6:GY$257,'Aceite Virgen Extra'!$A$6:$A$257,"&gt;="&amp;$A271,'Aceite Virgen Extra'!$B$6:$B$257,"&lt;="&amp;$B271)</f>
        <v>0.79</v>
      </c>
      <c r="GZ271" s="4">
        <f>SUMIFS('Aceite Virgen Extra'!GZ$6:GZ$257,'Aceite Virgen Extra'!$A$6:$A$257,"&gt;="&amp;$A271,'Aceite Virgen Extra'!$B$6:$B$257,"&lt;="&amp;$B271)</f>
        <v>0.95</v>
      </c>
      <c r="HA271" s="4">
        <f>SUMIFS('Aceite Virgen Extra'!HA$6:HA$257,'Aceite Virgen Extra'!$A$6:$A$257,"&gt;="&amp;$A271,'Aceite Virgen Extra'!$B$6:$B$257,"&lt;="&amp;$B271)</f>
        <v>0.95</v>
      </c>
      <c r="HB271" s="4">
        <f>SUMIFS('Aceite Virgen Extra'!HB$6:HB$257,'Aceite Virgen Extra'!$A$6:$A$257,"&gt;="&amp;$A271,'Aceite Virgen Extra'!$B$6:$B$257,"&lt;="&amp;$B271)</f>
        <v>0</v>
      </c>
      <c r="HF271" s="4">
        <f>SUMIFS('Aceite Virgen Extra'!HF$6:HF$257,'Aceite Virgen Extra'!$A$6:$A$257,"&gt;="&amp;$A271,'Aceite Virgen Extra'!$B$6:$B$257,"&lt;="&amp;$B271)</f>
        <v>1.68</v>
      </c>
      <c r="HG271" s="4">
        <f>SUMIFS('Aceite Virgen Extra'!HG$6:HG$257,'Aceite Virgen Extra'!$A$6:$A$257,"&gt;="&amp;$A271,'Aceite Virgen Extra'!$B$6:$B$257,"&lt;="&amp;$B271)</f>
        <v>0.7</v>
      </c>
      <c r="HH271" s="4">
        <f>SUMIFS('Aceite Virgen Extra'!HH$6:HH$257,'Aceite Virgen Extra'!$A$6:$A$257,"&gt;="&amp;$A271,'Aceite Virgen Extra'!$B$6:$B$257,"&lt;="&amp;$B271)</f>
        <v>1.63</v>
      </c>
      <c r="HI271" s="4">
        <f>SUMIFS('Aceite Virgen Extra'!HI$6:HI$257,'Aceite Virgen Extra'!$A$6:$A$257,"&gt;="&amp;$A271,'Aceite Virgen Extra'!$B$6:$B$257,"&lt;="&amp;$B271)</f>
        <v>0</v>
      </c>
      <c r="HM271" s="4">
        <f>SUMIFS('Aceite Virgen Extra'!HM$6:HM$257,'Aceite Virgen Extra'!$A$6:$A$257,"&gt;="&amp;$A271,'Aceite Virgen Extra'!$B$6:$B$257,"&lt;="&amp;$B271)</f>
        <v>0.94000000000000006</v>
      </c>
      <c r="HN271" s="4">
        <f>SUMIFS('Aceite Virgen Extra'!HN$6:HN$257,'Aceite Virgen Extra'!$A$6:$A$257,"&gt;="&amp;$A271,'Aceite Virgen Extra'!$B$6:$B$257,"&lt;="&amp;$B271)</f>
        <v>1.1399999999999999</v>
      </c>
      <c r="HO271" s="4">
        <f>SUMIFS('Aceite Virgen Extra'!HO$6:HO$257,'Aceite Virgen Extra'!$A$6:$A$257,"&gt;="&amp;$A271,'Aceite Virgen Extra'!$B$6:$B$257,"&lt;="&amp;$B271)</f>
        <v>0.87</v>
      </c>
      <c r="HP271" s="4">
        <f>SUMIFS('Aceite Virgen Extra'!HP$6:HP$257,'Aceite Virgen Extra'!$A$6:$A$257,"&gt;="&amp;$A271,'Aceite Virgen Extra'!$B$6:$B$257,"&lt;="&amp;$B271)</f>
        <v>0</v>
      </c>
      <c r="HT271" s="4">
        <f>SUMIFS('Aceite Virgen Extra'!HT$6:HT$257,'Aceite Virgen Extra'!$A$6:$A$257,"&gt;="&amp;$A271,'Aceite Virgen Extra'!$B$6:$B$257,"&lt;="&amp;$B271)</f>
        <v>0.54</v>
      </c>
      <c r="HU271" s="4">
        <f>SUMIFS('Aceite Virgen Extra'!HU$6:HU$257,'Aceite Virgen Extra'!$A$6:$A$257,"&gt;="&amp;$A271,'Aceite Virgen Extra'!$B$6:$B$257,"&lt;="&amp;$B271)</f>
        <v>0</v>
      </c>
      <c r="HV271" s="4">
        <f>SUMIFS('Aceite Virgen Extra'!HV$6:HV$257,'Aceite Virgen Extra'!$A$6:$A$257,"&gt;="&amp;$A271,'Aceite Virgen Extra'!$B$6:$B$257,"&lt;="&amp;$B271)</f>
        <v>0.99</v>
      </c>
      <c r="HW271" s="4">
        <f>SUMIFS('Aceite Virgen Extra'!HW$6:HW$257,'Aceite Virgen Extra'!$A$6:$A$257,"&gt;="&amp;$A271,'Aceite Virgen Extra'!$B$6:$B$257,"&lt;="&amp;$B271)</f>
        <v>0</v>
      </c>
      <c r="HZ271"/>
      <c r="IA271" s="4">
        <f>SUMIFS('Aceite Virgen Extra'!IA$6:IA$257,'Aceite Virgen Extra'!$A$6:$A$257,"&gt;="&amp;$A271,'Aceite Virgen Extra'!$B$6:$B$257,"&lt;="&amp;$B271)</f>
        <v>0.78999999999999992</v>
      </c>
      <c r="IB271" s="4">
        <f>SUMIFS('Aceite Virgen Extra'!IB$6:IB$257,'Aceite Virgen Extra'!$A$6:$A$257,"&gt;="&amp;$A271,'Aceite Virgen Extra'!$B$6:$B$257,"&lt;="&amp;$B271)</f>
        <v>0.41</v>
      </c>
      <c r="IC271" s="4">
        <f>SUMIFS('Aceite Virgen Extra'!IC$6:IC$257,'Aceite Virgen Extra'!$A$6:$A$257,"&gt;="&amp;$A271,'Aceite Virgen Extra'!$B$6:$B$257,"&lt;="&amp;$B271)</f>
        <v>1.1200000000000001</v>
      </c>
      <c r="ID271" s="4">
        <f>SUMIFS('Aceite Virgen Extra'!ID$6:ID$257,'Aceite Virgen Extra'!$A$6:$A$257,"&gt;="&amp;$A271,'Aceite Virgen Extra'!$B$6:$B$257,"&lt;="&amp;$B271)</f>
        <v>0</v>
      </c>
      <c r="IH271" s="4">
        <f>SUMIFS('Aceite Virgen Extra'!IH$6:IH$257,'Aceite Virgen Extra'!$A$6:$A$257,"&gt;="&amp;$A271,'Aceite Virgen Extra'!$B$6:$B$257,"&lt;="&amp;$B271)</f>
        <v>0.92</v>
      </c>
      <c r="II271" s="4">
        <f>SUMIFS('Aceite Virgen Extra'!II$6:II$257,'Aceite Virgen Extra'!$A$6:$A$257,"&gt;="&amp;$A271,'Aceite Virgen Extra'!$B$6:$B$257,"&lt;="&amp;$B271)</f>
        <v>0.15</v>
      </c>
      <c r="IJ271" s="4">
        <f>SUMIFS('Aceite Virgen Extra'!IJ$6:IJ$257,'Aceite Virgen Extra'!$A$6:$A$257,"&gt;="&amp;$A271,'Aceite Virgen Extra'!$B$6:$B$257,"&lt;="&amp;$B271)</f>
        <v>1.4400000000000002</v>
      </c>
      <c r="IK271" s="4">
        <f>SUMIFS('Aceite Virgen Extra'!IK$6:IK$257,'Aceite Virgen Extra'!$A$6:$A$257,"&gt;="&amp;$A271,'Aceite Virgen Extra'!$B$6:$B$257,"&lt;="&amp;$B271)</f>
        <v>0.54</v>
      </c>
      <c r="IO271" s="4">
        <f>SUMIFS('Aceite Virgen Extra'!IO$6:IO$257,'Aceite Virgen Extra'!$A$6:$A$257,"&gt;="&amp;$A271,'Aceite Virgen Extra'!$B$6:$B$257,"&lt;="&amp;$B271)</f>
        <v>1.0899999999999999</v>
      </c>
      <c r="IP271" s="4">
        <f>SUMIFS('Aceite Virgen Extra'!IP$6:IP$257,'Aceite Virgen Extra'!$A$6:$A$257,"&gt;="&amp;$A271,'Aceite Virgen Extra'!$B$6:$B$257,"&lt;="&amp;$B271)</f>
        <v>0.86</v>
      </c>
      <c r="IQ271" s="4">
        <f>SUMIFS('Aceite Virgen Extra'!IQ$6:IQ$257,'Aceite Virgen Extra'!$A$6:$A$257,"&gt;="&amp;$A271,'Aceite Virgen Extra'!$B$6:$B$257,"&lt;="&amp;$B271)</f>
        <v>1.4400000000000002</v>
      </c>
      <c r="IR271" s="4">
        <f>SUMIFS('Aceite Virgen Extra'!IR$6:IR$257,'Aceite Virgen Extra'!$A$6:$A$257,"&gt;="&amp;$A271,'Aceite Virgen Extra'!$B$6:$B$257,"&lt;="&amp;$B271)</f>
        <v>0.67</v>
      </c>
      <c r="IV271" s="4">
        <f>SUMIFS('Aceite Virgen Extra'!IV$6:IV$257,'Aceite Virgen Extra'!$A$6:$A$257,"&gt;="&amp;$A271,'Aceite Virgen Extra'!$B$6:$B$257,"&lt;="&amp;$B271)</f>
        <v>0.78</v>
      </c>
      <c r="IW271" s="4">
        <f>SUMIFS('Aceite Virgen Extra'!IW$6:IW$257,'Aceite Virgen Extra'!$A$6:$A$257,"&gt;="&amp;$A271,'Aceite Virgen Extra'!$B$6:$B$257,"&lt;="&amp;$B271)</f>
        <v>0.53</v>
      </c>
      <c r="IX271" s="4">
        <f>SUMIFS('Aceite Virgen Extra'!IX$6:IX$257,'Aceite Virgen Extra'!$A$6:$A$257,"&gt;="&amp;$A271,'Aceite Virgen Extra'!$B$6:$B$257,"&lt;="&amp;$B271)</f>
        <v>0.65999999999999992</v>
      </c>
      <c r="IY271" s="4">
        <f>SUMIFS('Aceite Virgen Extra'!IY$6:IY$257,'Aceite Virgen Extra'!$A$6:$A$257,"&gt;="&amp;$A271,'Aceite Virgen Extra'!$B$6:$B$257,"&lt;="&amp;$B271)</f>
        <v>3.22</v>
      </c>
      <c r="JB271"/>
      <c r="JC271" s="4">
        <f>SUMIFS('Aceite Virgen Extra'!JC$6:JC$257,'Aceite Virgen Extra'!$A$6:$A$257,"&gt;="&amp;$A271,'Aceite Virgen Extra'!$B$6:$B$257,"&lt;="&amp;$B271)</f>
        <v>1.07</v>
      </c>
      <c r="JD271" s="4">
        <f>SUMIFS('Aceite Virgen Extra'!JD$6:JD$257,'Aceite Virgen Extra'!$A$6:$A$257,"&gt;="&amp;$A271,'Aceite Virgen Extra'!$B$6:$B$257,"&lt;="&amp;$B271)</f>
        <v>0.39</v>
      </c>
      <c r="JE271" s="4">
        <f>SUMIFS('Aceite Virgen Extra'!JE$6:JE$257,'Aceite Virgen Extra'!$A$6:$A$257,"&gt;="&amp;$A271,'Aceite Virgen Extra'!$B$6:$B$257,"&lt;="&amp;$B271)</f>
        <v>1.86</v>
      </c>
      <c r="JF271" s="4">
        <f>SUMIFS('Aceite Virgen Extra'!JF$6:JF$257,'Aceite Virgen Extra'!$A$6:$A$257,"&gt;="&amp;$A271,'Aceite Virgen Extra'!$B$6:$B$257,"&lt;="&amp;$B271)</f>
        <v>0</v>
      </c>
      <c r="JJ271" s="4">
        <f>SUMIFS('Aceite Virgen Extra'!JJ$6:JJ$257,'Aceite Virgen Extra'!$A$6:$A$257,"&gt;="&amp;$A271,'Aceite Virgen Extra'!$B$6:$B$257,"&lt;="&amp;$B271)</f>
        <v>2.2200000000000002</v>
      </c>
      <c r="JK271" s="4">
        <f>SUMIFS('Aceite Virgen Extra'!JK$6:JK$257,'Aceite Virgen Extra'!$A$6:$A$257,"&gt;="&amp;$A271,'Aceite Virgen Extra'!$B$6:$B$257,"&lt;="&amp;$B271)</f>
        <v>0</v>
      </c>
      <c r="JL271" s="4">
        <f>SUMIFS('Aceite Virgen Extra'!JL$6:JL$257,'Aceite Virgen Extra'!$A$6:$A$257,"&gt;="&amp;$A271,'Aceite Virgen Extra'!$B$6:$B$257,"&lt;="&amp;$B271)</f>
        <v>2.17</v>
      </c>
      <c r="JM271" s="4">
        <f>SUMIFS('Aceite Virgen Extra'!JM$6:JM$257,'Aceite Virgen Extra'!$A$6:$A$257,"&gt;="&amp;$A271,'Aceite Virgen Extra'!$B$6:$B$257,"&lt;="&amp;$B271)</f>
        <v>9.25</v>
      </c>
      <c r="JQ271" s="4">
        <f>SUMIFS('Aceite Virgen Extra'!JQ$6:JQ$257,'Aceite Virgen Extra'!$A$6:$A$257,"&gt;="&amp;$A271,'Aceite Virgen Extra'!$B$6:$B$257,"&lt;="&amp;$B271)</f>
        <v>1.04</v>
      </c>
      <c r="JR271" s="4">
        <f>SUMIFS('Aceite Virgen Extra'!JR$6:JR$257,'Aceite Virgen Extra'!$A$6:$A$257,"&gt;="&amp;$A271,'Aceite Virgen Extra'!$B$6:$B$257,"&lt;="&amp;$B271)</f>
        <v>0.28999999999999998</v>
      </c>
      <c r="JS271" s="4">
        <f>SUMIFS('Aceite Virgen Extra'!JS$6:JS$257,'Aceite Virgen Extra'!$A$6:$A$257,"&gt;="&amp;$A271,'Aceite Virgen Extra'!$B$6:$B$257,"&lt;="&amp;$B271)</f>
        <v>0.93</v>
      </c>
      <c r="JT271" s="4">
        <f>SUMIFS('Aceite Virgen Extra'!JT$6:JT$257,'Aceite Virgen Extra'!$A$6:$A$257,"&gt;="&amp;$A271,'Aceite Virgen Extra'!$B$6:$B$257,"&lt;="&amp;$B271)</f>
        <v>3.85</v>
      </c>
      <c r="JX271" s="4">
        <f>SUMIFS('Aceite Virgen Extra'!JX$6:JX$257,'Aceite Virgen Extra'!$A$6:$A$257,"&gt;="&amp;$A271,'Aceite Virgen Extra'!$B$6:$B$257,"&lt;="&amp;$B271)</f>
        <v>1.1000000000000001</v>
      </c>
      <c r="JY271" s="4">
        <f>SUMIFS('Aceite Virgen Extra'!JY$6:JY$257,'Aceite Virgen Extra'!$A$6:$A$257,"&gt;="&amp;$A271,'Aceite Virgen Extra'!$B$6:$B$257,"&lt;="&amp;$B271)</f>
        <v>1.06</v>
      </c>
      <c r="JZ271" s="4">
        <f>SUMIFS('Aceite Virgen Extra'!JZ$6:JZ$257,'Aceite Virgen Extra'!$A$6:$A$257,"&gt;="&amp;$A271,'Aceite Virgen Extra'!$B$6:$B$257,"&lt;="&amp;$B271)</f>
        <v>1.2399999999999998</v>
      </c>
      <c r="KA271" s="4">
        <f>SUMIFS('Aceite Virgen Extra'!KA$6:KA$257,'Aceite Virgen Extra'!$A$6:$A$257,"&gt;="&amp;$A271,'Aceite Virgen Extra'!$B$6:$B$257,"&lt;="&amp;$B271)</f>
        <v>1.1299999999999999</v>
      </c>
      <c r="KE271" s="4">
        <f>SUMIFS('Aceite Virgen Extra'!KE$6:KE$257,'Aceite Virgen Extra'!$A$6:$A$257,"&gt;="&amp;$A271,'Aceite Virgen Extra'!$B$6:$B$257,"&lt;="&amp;$B271)</f>
        <v>1.06</v>
      </c>
      <c r="KF271" s="4">
        <f>SUMIFS('Aceite Virgen Extra'!KF$6:KF$257,'Aceite Virgen Extra'!$A$6:$A$257,"&gt;="&amp;$A271,'Aceite Virgen Extra'!$B$6:$B$257,"&lt;="&amp;$B271)</f>
        <v>0.27</v>
      </c>
      <c r="KG271" s="4">
        <f>SUMIFS('Aceite Virgen Extra'!KG$6:KG$257,'Aceite Virgen Extra'!$A$6:$A$257,"&gt;="&amp;$A271,'Aceite Virgen Extra'!$B$6:$B$257,"&lt;="&amp;$B271)</f>
        <v>0.92</v>
      </c>
      <c r="KH271" s="4">
        <f>SUMIFS('Aceite Virgen Extra'!KH$6:KH$257,'Aceite Virgen Extra'!$A$6:$A$257,"&gt;="&amp;$A271,'Aceite Virgen Extra'!$B$6:$B$257,"&lt;="&amp;$B271)</f>
        <v>3.85</v>
      </c>
      <c r="KL271" s="4">
        <f>SUMIFS('Aceite Virgen Extra'!KL$6:KL$257,'Aceite Virgen Extra'!$A$6:$A$257,"&gt;="&amp;$A271,'Aceite Virgen Extra'!$B$6:$B$257,"&lt;="&amp;$B271)</f>
        <v>1.57</v>
      </c>
      <c r="KM271" s="4">
        <f>SUMIFS('Aceite Virgen Extra'!KM$6:KM$257,'Aceite Virgen Extra'!$A$6:$A$257,"&gt;="&amp;$A271,'Aceite Virgen Extra'!$B$6:$B$257,"&lt;="&amp;$B271)</f>
        <v>1.39</v>
      </c>
      <c r="KN271" s="4">
        <f>SUMIFS('Aceite Virgen Extra'!KN$6:KN$257,'Aceite Virgen Extra'!$A$6:$A$257,"&gt;="&amp;$A271,'Aceite Virgen Extra'!$B$6:$B$257,"&lt;="&amp;$B271)</f>
        <v>1.6500000000000001</v>
      </c>
      <c r="KO271" s="4">
        <f>SUMIFS('Aceite Virgen Extra'!KO$6:KO$257,'Aceite Virgen Extra'!$A$6:$A$257,"&gt;="&amp;$A271,'Aceite Virgen Extra'!$B$6:$B$257,"&lt;="&amp;$B271)</f>
        <v>0.45</v>
      </c>
      <c r="KS271" s="4">
        <f>SUMIFS('Aceite Virgen Extra'!KS$6:KS$257,'Aceite Virgen Extra'!$A$6:$A$257,"&gt;="&amp;$A271,'Aceite Virgen Extra'!$B$6:$B$257,"&lt;="&amp;$B271)</f>
        <v>1.69</v>
      </c>
      <c r="KT271" s="4">
        <f>SUMIFS('Aceite Virgen Extra'!KT$6:KT$257,'Aceite Virgen Extra'!$A$6:$A$257,"&gt;="&amp;$A271,'Aceite Virgen Extra'!$B$6:$B$257,"&lt;="&amp;$B271)</f>
        <v>0.53</v>
      </c>
      <c r="KU271" s="4">
        <f>SUMIFS('Aceite Virgen Extra'!KU$6:KU$257,'Aceite Virgen Extra'!$A$6:$A$257,"&gt;="&amp;$A271,'Aceite Virgen Extra'!$B$6:$B$257,"&lt;="&amp;$B271)</f>
        <v>2.12</v>
      </c>
      <c r="KV271" s="4">
        <f>SUMIFS('Aceite Virgen Extra'!KV$6:KV$257,'Aceite Virgen Extra'!$A$6:$A$257,"&gt;="&amp;$A271,'Aceite Virgen Extra'!$B$6:$B$257,"&lt;="&amp;$B271)</f>
        <v>2.67</v>
      </c>
      <c r="KZ271" s="4">
        <f>SUMIFS('Aceite Virgen Extra'!KZ$6:KZ$257,'Aceite Virgen Extra'!$A$6:$A$257,"&gt;="&amp;$A271,'Aceite Virgen Extra'!$B$6:$B$257,"&lt;="&amp;$B271)</f>
        <v>1.6300000000000001</v>
      </c>
      <c r="LA271" s="4">
        <f>SUMIFS('Aceite Virgen Extra'!LA$6:LA$257,'Aceite Virgen Extra'!$A$6:$A$257,"&gt;="&amp;$A271,'Aceite Virgen Extra'!$B$6:$B$257,"&lt;="&amp;$B271)</f>
        <v>0.59</v>
      </c>
      <c r="LB271" s="4">
        <f>SUMIFS('Aceite Virgen Extra'!LB$6:LB$257,'Aceite Virgen Extra'!$A$6:$A$257,"&gt;="&amp;$A271,'Aceite Virgen Extra'!$B$6:$B$257,"&lt;="&amp;$B271)</f>
        <v>2.92</v>
      </c>
      <c r="LC271" s="4">
        <f>SUMIFS('Aceite Virgen Extra'!LC$6:LC$257,'Aceite Virgen Extra'!$A$6:$A$257,"&gt;="&amp;$A271,'Aceite Virgen Extra'!$B$6:$B$257,"&lt;="&amp;$B271)</f>
        <v>0</v>
      </c>
      <c r="LG271" s="4">
        <f>SUMIFS('Aceite Virgen Extra'!LG$6:LG$257,'Aceite Virgen Extra'!$A$6:$A$257,"&gt;="&amp;$A271,'Aceite Virgen Extra'!$B$6:$B$257,"&lt;="&amp;$B271)</f>
        <v>1.8</v>
      </c>
      <c r="LH271" s="4">
        <f>SUMIFS('Aceite Virgen Extra'!LH$6:LH$257,'Aceite Virgen Extra'!$A$6:$A$257,"&gt;="&amp;$A271,'Aceite Virgen Extra'!$B$6:$B$257,"&lt;="&amp;$B271)</f>
        <v>1.41</v>
      </c>
      <c r="LI271" s="4">
        <f>SUMIFS('Aceite Virgen Extra'!LI$6:LI$257,'Aceite Virgen Extra'!$A$6:$A$257,"&gt;="&amp;$A271,'Aceite Virgen Extra'!$B$6:$B$257,"&lt;="&amp;$B271)</f>
        <v>2.7299999999999995</v>
      </c>
      <c r="LJ271" s="4">
        <f>SUMIFS('Aceite Virgen Extra'!LJ$6:LJ$257,'Aceite Virgen Extra'!$A$6:$A$257,"&gt;="&amp;$A271,'Aceite Virgen Extra'!$B$6:$B$257,"&lt;="&amp;$B271)</f>
        <v>0.28000000000000003</v>
      </c>
      <c r="LN271" s="4">
        <f>SUMIFS('Aceite Virgen Extra'!LN$6:LN$257,'Aceite Virgen Extra'!$A$6:$A$257,"&gt;="&amp;$A271,'Aceite Virgen Extra'!$B$6:$B$257,"&lt;="&amp;$B271)</f>
        <v>1.9400000000000002</v>
      </c>
      <c r="LO271" s="4">
        <f>SUMIFS('Aceite Virgen Extra'!LO$6:LO$257,'Aceite Virgen Extra'!$A$6:$A$257,"&gt;="&amp;$A271,'Aceite Virgen Extra'!$B$6:$B$257,"&lt;="&amp;$B271)</f>
        <v>1.28</v>
      </c>
      <c r="LP271" s="4">
        <f>SUMIFS('Aceite Virgen Extra'!LP$6:LP$257,'Aceite Virgen Extra'!$A$6:$A$257,"&gt;="&amp;$A271,'Aceite Virgen Extra'!$B$6:$B$257,"&lt;="&amp;$B271)</f>
        <v>2.52</v>
      </c>
      <c r="LQ271" s="4">
        <f>SUMIFS('Aceite Virgen Extra'!LQ$6:LQ$257,'Aceite Virgen Extra'!$A$6:$A$257,"&gt;="&amp;$A271,'Aceite Virgen Extra'!$B$6:$B$257,"&lt;="&amp;$B271)</f>
        <v>1.06</v>
      </c>
      <c r="LU271" s="4">
        <f>SUMIFS('Aceite Virgen Extra'!LU$6:LU$257,'Aceite Virgen Extra'!$A$6:$A$257,"&gt;="&amp;$A271,'Aceite Virgen Extra'!$B$6:$B$257,"&lt;="&amp;$B271)</f>
        <v>3.98</v>
      </c>
      <c r="LV271" s="4">
        <f>SUMIFS('Aceite Virgen Extra'!LV$6:LV$257,'Aceite Virgen Extra'!$A$6:$A$257,"&gt;="&amp;$A271,'Aceite Virgen Extra'!$B$6:$B$257,"&lt;="&amp;$B271)</f>
        <v>6.72</v>
      </c>
      <c r="LW271" s="4">
        <f>SUMIFS('Aceite Virgen Extra'!LW$6:LW$257,'Aceite Virgen Extra'!$A$6:$A$257,"&gt;="&amp;$A271,'Aceite Virgen Extra'!$B$6:$B$257,"&lt;="&amp;$B271)</f>
        <v>4.34</v>
      </c>
      <c r="LX271" s="4">
        <f>SUMIFS('Aceite Virgen Extra'!LX$6:LX$257,'Aceite Virgen Extra'!$A$6:$A$257,"&gt;="&amp;$A271,'Aceite Virgen Extra'!$B$6:$B$257,"&lt;="&amp;$B271)</f>
        <v>0.24</v>
      </c>
      <c r="MB271" s="4">
        <f>SUMIFS('Aceite Virgen Extra'!MB$6:MB$257,'Aceite Virgen Extra'!$A$6:$A$257,"&gt;="&amp;$A271,'Aceite Virgen Extra'!$B$6:$B$257,"&lt;="&amp;$B271)</f>
        <v>2.27</v>
      </c>
      <c r="MC271" s="4">
        <f>SUMIFS('Aceite Virgen Extra'!MC$6:MC$257,'Aceite Virgen Extra'!$A$6:$A$257,"&gt;="&amp;$A271,'Aceite Virgen Extra'!$B$6:$B$257,"&lt;="&amp;$B271)</f>
        <v>2.15</v>
      </c>
      <c r="MD271" s="4">
        <f>SUMIFS('Aceite Virgen Extra'!MD$6:MD$257,'Aceite Virgen Extra'!$A$6:$A$257,"&gt;="&amp;$A271,'Aceite Virgen Extra'!$B$6:$B$257,"&lt;="&amp;$B271)</f>
        <v>2.9099999999999997</v>
      </c>
      <c r="ME271" s="4">
        <f>SUMIFS('Aceite Virgen Extra'!ME$6:ME$257,'Aceite Virgen Extra'!$A$6:$A$257,"&gt;="&amp;$A271,'Aceite Virgen Extra'!$B$6:$B$257,"&lt;="&amp;$B271)</f>
        <v>0.81</v>
      </c>
      <c r="MI271" s="4">
        <f>SUMIFS('Aceite Virgen Extra'!MI$6:MI$257,'Aceite Virgen Extra'!$A$6:$A$257,"&gt;="&amp;$A271,'Aceite Virgen Extra'!$B$6:$B$257,"&lt;="&amp;$B271)</f>
        <v>2.59</v>
      </c>
      <c r="MJ271" s="4">
        <f>SUMIFS('Aceite Virgen Extra'!MJ$6:MJ$257,'Aceite Virgen Extra'!$A$6:$A$257,"&gt;="&amp;$A271,'Aceite Virgen Extra'!$B$6:$B$257,"&lt;="&amp;$B271)</f>
        <v>1.18</v>
      </c>
      <c r="MK271" s="4">
        <f>SUMIFS('Aceite Virgen Extra'!MK$6:MK$257,'Aceite Virgen Extra'!$A$6:$A$257,"&gt;="&amp;$A271,'Aceite Virgen Extra'!$B$6:$B$257,"&lt;="&amp;$B271)</f>
        <v>4.12</v>
      </c>
      <c r="ML271" s="4">
        <f>SUMIFS('Aceite Virgen Extra'!ML$6:ML$257,'Aceite Virgen Extra'!$A$6:$A$257,"&gt;="&amp;$A271,'Aceite Virgen Extra'!$B$6:$B$257,"&lt;="&amp;$B271)</f>
        <v>1.1100000000000001</v>
      </c>
      <c r="MP271" s="4">
        <f>SUMIFS('Aceite Virgen Extra'!MP$6:MP$257,'Aceite Virgen Extra'!$A$6:$A$257,"&gt;="&amp;$A271,'Aceite Virgen Extra'!$B$6:$B$257,"&lt;="&amp;$B271)</f>
        <v>2.6</v>
      </c>
      <c r="MQ271" s="4">
        <f>SUMIFS('Aceite Virgen Extra'!MQ$6:MQ$257,'Aceite Virgen Extra'!$A$6:$A$257,"&gt;="&amp;$A271,'Aceite Virgen Extra'!$B$6:$B$257,"&lt;="&amp;$B271)</f>
        <v>0.33</v>
      </c>
      <c r="MR271" s="4">
        <f>SUMIFS('Aceite Virgen Extra'!MR$6:MR$257,'Aceite Virgen Extra'!$A$6:$A$257,"&gt;="&amp;$A271,'Aceite Virgen Extra'!$B$6:$B$257,"&lt;="&amp;$B271)</f>
        <v>4.54</v>
      </c>
      <c r="MS271" s="4">
        <f>SUMIFS('Aceite Virgen Extra'!MS$6:MS$257,'Aceite Virgen Extra'!$A$6:$A$257,"&gt;="&amp;$A271,'Aceite Virgen Extra'!$B$6:$B$257,"&lt;="&amp;$B271)</f>
        <v>0</v>
      </c>
      <c r="MW271" s="4">
        <f>SUMIFS('Aceite Virgen Extra'!MW$6:MW$257,'Aceite Virgen Extra'!$A$6:$A$257,"&gt;="&amp;$A271,'Aceite Virgen Extra'!$B$6:$B$257,"&lt;="&amp;$B271)</f>
        <v>2.5099999999999998</v>
      </c>
      <c r="MX271" s="4">
        <f>SUMIFS('Aceite Virgen Extra'!MX$6:MX$257,'Aceite Virgen Extra'!$A$6:$A$257,"&gt;="&amp;$A271,'Aceite Virgen Extra'!$B$6:$B$257,"&lt;="&amp;$B271)</f>
        <v>1.3599999999999999</v>
      </c>
      <c r="MY271" s="4">
        <f>SUMIFS('Aceite Virgen Extra'!MY$6:MY$257,'Aceite Virgen Extra'!$A$6:$A$257,"&gt;="&amp;$A271,'Aceite Virgen Extra'!$B$6:$B$257,"&lt;="&amp;$B271)</f>
        <v>4</v>
      </c>
      <c r="MZ271" s="4">
        <f>SUMIFS('Aceite Virgen Extra'!MZ$6:MZ$257,'Aceite Virgen Extra'!$A$6:$A$257,"&gt;="&amp;$A271,'Aceite Virgen Extra'!$B$6:$B$257,"&lt;="&amp;$B271)</f>
        <v>0</v>
      </c>
      <c r="ND271" s="4">
        <f>SUMIFS('Aceite Virgen Extra'!ND$6:ND$257,'Aceite Virgen Extra'!$A$6:$A$257,"&gt;="&amp;$A271,'Aceite Virgen Extra'!$B$6:$B$257,"&lt;="&amp;$B271)</f>
        <v>2.4699999999999998</v>
      </c>
      <c r="NE271" s="4">
        <f>SUMIFS('Aceite Virgen Extra'!NE$6:NE$257,'Aceite Virgen Extra'!$A$6:$A$257,"&gt;="&amp;$A271,'Aceite Virgen Extra'!$B$6:$B$257,"&lt;="&amp;$B271)</f>
        <v>0.73</v>
      </c>
      <c r="NF271" s="4">
        <f>SUMIFS('Aceite Virgen Extra'!NF$6:NF$257,'Aceite Virgen Extra'!$A$6:$A$257,"&gt;="&amp;$A271,'Aceite Virgen Extra'!$B$6:$B$257,"&lt;="&amp;$B271)</f>
        <v>3.77</v>
      </c>
      <c r="NG271" s="4">
        <f>SUMIFS('Aceite Virgen Extra'!NG$6:NG$257,'Aceite Virgen Extra'!$A$6:$A$257,"&gt;="&amp;$A271,'Aceite Virgen Extra'!$B$6:$B$257,"&lt;="&amp;$B271)</f>
        <v>0.97</v>
      </c>
      <c r="NK271" s="4">
        <f>SUMIFS('Aceite Virgen Extra'!NK$6:NK$257,'Aceite Virgen Extra'!$A$6:$A$257,"&gt;="&amp;$A271,'Aceite Virgen Extra'!$B$6:$B$257,"&lt;="&amp;$B271)</f>
        <v>2.02</v>
      </c>
      <c r="NL271" s="4">
        <f>SUMIFS('Aceite Virgen Extra'!NL$6:NL$257,'Aceite Virgen Extra'!$A$6:$A$257,"&gt;="&amp;$A271,'Aceite Virgen Extra'!$B$6:$B$257,"&lt;="&amp;$B271)</f>
        <v>0.96</v>
      </c>
      <c r="NM271" s="4">
        <f>SUMIFS('Aceite Virgen Extra'!NM$6:NM$257,'Aceite Virgen Extra'!$A$6:$A$257,"&gt;="&amp;$A271,'Aceite Virgen Extra'!$B$6:$B$257,"&lt;="&amp;$B271)</f>
        <v>2.8</v>
      </c>
      <c r="NN271" s="4">
        <f>SUMIFS('Aceite Virgen Extra'!NN$6:NN$257,'Aceite Virgen Extra'!$A$6:$A$257,"&gt;="&amp;$A271,'Aceite Virgen Extra'!$B$6:$B$257,"&lt;="&amp;$B271)</f>
        <v>0.89</v>
      </c>
      <c r="NR271" s="4">
        <f>SUMIFS('Aceite Virgen Extra'!NR$6:NR$257,'Aceite Virgen Extra'!$A$6:$A$257,"&gt;="&amp;$A271,'Aceite Virgen Extra'!$B$6:$B$257,"&lt;="&amp;$B271)</f>
        <v>2.83</v>
      </c>
      <c r="NS271" s="4">
        <f>SUMIFS('Aceite Virgen Extra'!NS$6:NS$257,'Aceite Virgen Extra'!$A$6:$A$257,"&gt;="&amp;$A271,'Aceite Virgen Extra'!$B$6:$B$257,"&lt;="&amp;$B271)</f>
        <v>0.45</v>
      </c>
      <c r="NT271" s="4">
        <f>SUMIFS('Aceite Virgen Extra'!NT$6:NT$257,'Aceite Virgen Extra'!$A$6:$A$257,"&gt;="&amp;$A271,'Aceite Virgen Extra'!$B$6:$B$257,"&lt;="&amp;$B271)</f>
        <v>4.17</v>
      </c>
      <c r="NU271" s="4">
        <f>SUMIFS('Aceite Virgen Extra'!NU$6:NU$257,'Aceite Virgen Extra'!$A$6:$A$257,"&gt;="&amp;$A271,'Aceite Virgen Extra'!$B$6:$B$257,"&lt;="&amp;$B271)</f>
        <v>0</v>
      </c>
      <c r="NY271" s="4">
        <f>SUMIFS('Aceite Virgen Extra'!NY$6:NY$257,'Aceite Virgen Extra'!$A$6:$A$257,"&gt;="&amp;$A271,'Aceite Virgen Extra'!$B$6:$B$257,"&lt;="&amp;$B271)</f>
        <v>2.1</v>
      </c>
      <c r="NZ271" s="4">
        <f>SUMIFS('Aceite Virgen Extra'!NZ$6:NZ$257,'Aceite Virgen Extra'!$A$6:$A$257,"&gt;="&amp;$A271,'Aceite Virgen Extra'!$B$6:$B$257,"&lt;="&amp;$B271)</f>
        <v>0.6</v>
      </c>
      <c r="OA271" s="4">
        <f>SUMIFS('Aceite Virgen Extra'!OA$6:OA$257,'Aceite Virgen Extra'!$A$6:$A$257,"&gt;="&amp;$A271,'Aceite Virgen Extra'!$B$6:$B$257,"&lt;="&amp;$B271)</f>
        <v>3.38</v>
      </c>
      <c r="OB271" s="4">
        <f>SUMIFS('Aceite Virgen Extra'!OB$6:OB$257,'Aceite Virgen Extra'!$A$6:$A$257,"&gt;="&amp;$A271,'Aceite Virgen Extra'!$B$6:$B$257,"&lt;="&amp;$B271)</f>
        <v>0</v>
      </c>
      <c r="OF271" s="4">
        <f>SUMIFS('Aceite Virgen Extra'!OF$6:OF$257,'Aceite Virgen Extra'!$A$6:$A$257,"&gt;="&amp;$A271,'Aceite Virgen Extra'!$B$6:$B$257,"&lt;="&amp;$B271)</f>
        <v>1.47</v>
      </c>
      <c r="OG271" s="4">
        <f>SUMIFS('Aceite Virgen Extra'!OG$6:OG$257,'Aceite Virgen Extra'!$A$6:$A$257,"&gt;="&amp;$A271,'Aceite Virgen Extra'!$B$6:$B$257,"&lt;="&amp;$B271)</f>
        <v>0.9</v>
      </c>
      <c r="OH271" s="4">
        <f>SUMIFS('Aceite Virgen Extra'!OH$6:OH$257,'Aceite Virgen Extra'!$A$6:$A$257,"&gt;="&amp;$A271,'Aceite Virgen Extra'!$B$6:$B$257,"&lt;="&amp;$B271)</f>
        <v>2.2200000000000002</v>
      </c>
      <c r="OI271" s="4">
        <f>SUMIFS('Aceite Virgen Extra'!OI$6:OI$257,'Aceite Virgen Extra'!$A$6:$A$257,"&gt;="&amp;$A271,'Aceite Virgen Extra'!$B$6:$B$257,"&lt;="&amp;$B271)</f>
        <v>0</v>
      </c>
      <c r="OM271" s="4">
        <f>SUMIFS('Aceite Virgen Extra'!OM$6:OM$257,'Aceite Virgen Extra'!$A$6:$A$257,"&gt;="&amp;$A271,'Aceite Virgen Extra'!$B$6:$B$257,"&lt;="&amp;$B271)</f>
        <v>1.2400000000000002</v>
      </c>
      <c r="ON271" s="4">
        <f>SUMIFS('Aceite Virgen Extra'!ON$6:ON$257,'Aceite Virgen Extra'!$A$6:$A$257,"&gt;="&amp;$A271,'Aceite Virgen Extra'!$B$6:$B$257,"&lt;="&amp;$B271)</f>
        <v>0.56000000000000005</v>
      </c>
      <c r="OO271" s="4">
        <f>SUMIFS('Aceite Virgen Extra'!OO$6:OO$257,'Aceite Virgen Extra'!$A$6:$A$257,"&gt;="&amp;$A271,'Aceite Virgen Extra'!$B$6:$B$257,"&lt;="&amp;$B271)</f>
        <v>1.94</v>
      </c>
      <c r="OP271" s="4">
        <f>SUMIFS('Aceite Virgen Extra'!OP$6:OP$257,'Aceite Virgen Extra'!$A$6:$A$257,"&gt;="&amp;$A271,'Aceite Virgen Extra'!$B$6:$B$257,"&lt;="&amp;$B271)</f>
        <v>0</v>
      </c>
      <c r="OT271" s="4">
        <f>SUMIFS('Aceite Virgen Extra'!OT$6:OT$257,'Aceite Virgen Extra'!$A$6:$A$257,"&gt;="&amp;$A271,'Aceite Virgen Extra'!$B$6:$B$257,"&lt;="&amp;$B271)</f>
        <v>0.39999999999999997</v>
      </c>
      <c r="OU271" s="4">
        <f>SUMIFS('Aceite Virgen Extra'!OU$6:OU$257,'Aceite Virgen Extra'!$A$6:$A$257,"&gt;="&amp;$A271,'Aceite Virgen Extra'!$B$6:$B$257,"&lt;="&amp;$B271)</f>
        <v>0.82</v>
      </c>
      <c r="OV271" s="4">
        <f>SUMIFS('Aceite Virgen Extra'!OV$6:OV$257,'Aceite Virgen Extra'!$A$6:$A$257,"&gt;="&amp;$A271,'Aceite Virgen Extra'!$B$6:$B$257,"&lt;="&amp;$B271)</f>
        <v>0.35000000000000003</v>
      </c>
      <c r="OW271" s="4">
        <f>SUMIFS('Aceite Virgen Extra'!OW$6:OW$257,'Aceite Virgen Extra'!$A$6:$A$257,"&gt;="&amp;$A271,'Aceite Virgen Extra'!$B$6:$B$257,"&lt;="&amp;$B271)</f>
        <v>0</v>
      </c>
      <c r="PA271" s="4">
        <f>SUMIFS('Aceite Virgen Extra'!PA$6:PA$257,'Aceite Virgen Extra'!$A$6:$A$257,"&gt;="&amp;$A271,'Aceite Virgen Extra'!$B$6:$B$257,"&lt;="&amp;$B271)</f>
        <v>0.11</v>
      </c>
      <c r="PB271" s="4">
        <f>SUMIFS('Aceite Virgen Extra'!PB$6:PB$257,'Aceite Virgen Extra'!$A$6:$A$257,"&gt;="&amp;$A271,'Aceite Virgen Extra'!$B$6:$B$257,"&lt;="&amp;$B271)</f>
        <v>0.42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0.57000000000000006</v>
      </c>
      <c r="PI271" s="4">
        <f>SUMIFS('Aceite Virgen Extra'!PI$6:PI$257,'Aceite Virgen Extra'!$A$6:$A$257,"&gt;="&amp;$A271,'Aceite Virgen Extra'!$B$6:$B$257,"&lt;="&amp;$B271)</f>
        <v>1.0900000000000001</v>
      </c>
      <c r="PJ271" s="4">
        <f>SUMIFS('Aceite Virgen Extra'!PJ$6:PJ$257,'Aceite Virgen Extra'!$A$6:$A$257,"&gt;="&amp;$A271,'Aceite Virgen Extra'!$B$6:$B$257,"&lt;="&amp;$B271)</f>
        <v>0.39999999999999997</v>
      </c>
      <c r="PK271" s="4">
        <f>SUMIFS('Aceite Virgen Extra'!PK$6:PK$257,'Aceite Virgen Extra'!$A$6:$A$257,"&gt;="&amp;$A271,'Aceite Virgen Extra'!$B$6:$B$257,"&lt;="&amp;$B271)</f>
        <v>0.48</v>
      </c>
      <c r="PO271" s="4">
        <f>SUMIFS('Aceite Virgen Extra'!PO$6:PO$257,'Aceite Virgen Extra'!$A$6:$A$257,"&gt;="&amp;$A271,'Aceite Virgen Extra'!$B$6:$B$257,"&lt;="&amp;$B271)</f>
        <v>1.1499999999999999</v>
      </c>
      <c r="PP271" s="4">
        <f>SUMIFS('Aceite Virgen Extra'!PP$6:PP$257,'Aceite Virgen Extra'!$A$6:$A$257,"&gt;="&amp;$A271,'Aceite Virgen Extra'!$B$6:$B$257,"&lt;="&amp;$B271)</f>
        <v>1.25</v>
      </c>
      <c r="PQ271" s="4">
        <f>SUMIFS('Aceite Virgen Extra'!PQ$6:PQ$257,'Aceite Virgen Extra'!$A$6:$A$257,"&gt;="&amp;$A271,'Aceite Virgen Extra'!$B$6:$B$257,"&lt;="&amp;$B271)</f>
        <v>1.04</v>
      </c>
      <c r="PR271" s="4">
        <f>SUMIFS('Aceite Virgen Extra'!PR$6:PR$257,'Aceite Virgen Extra'!$A$6:$A$257,"&gt;="&amp;$A271,'Aceite Virgen Extra'!$B$6:$B$257,"&lt;="&amp;$B271)</f>
        <v>2.09</v>
      </c>
      <c r="PV271" s="4">
        <f>SUMIFS('Aceite Virgen Extra'!PV$6:PV$257,'Aceite Virgen Extra'!$A$6:$A$257,"&gt;="&amp;$A271,'Aceite Virgen Extra'!$B$6:$B$257,"&lt;="&amp;$B271)</f>
        <v>0.57000000000000006</v>
      </c>
      <c r="PW271" s="4">
        <f>SUMIFS('Aceite Virgen Extra'!PW$6:PW$257,'Aceite Virgen Extra'!$A$6:$A$257,"&gt;="&amp;$A271,'Aceite Virgen Extra'!$B$6:$B$257,"&lt;="&amp;$B271)</f>
        <v>0.48</v>
      </c>
      <c r="PX271" s="4">
        <f>SUMIFS('Aceite Virgen Extra'!PX$6:PX$257,'Aceite Virgen Extra'!$A$6:$A$257,"&gt;="&amp;$A271,'Aceite Virgen Extra'!$B$6:$B$257,"&lt;="&amp;$B271)</f>
        <v>0.39</v>
      </c>
      <c r="PY271" s="4">
        <f>SUMIFS('Aceite Virgen Extra'!PY$6:PY$257,'Aceite Virgen Extra'!$A$6:$A$257,"&gt;="&amp;$A271,'Aceite Virgen Extra'!$B$6:$B$257,"&lt;="&amp;$B271)</f>
        <v>1.67</v>
      </c>
      <c r="QC271" s="4">
        <f>SUMIFS('Aceite Virgen Extra'!QC$6:QC$257,'Aceite Virgen Extra'!$A$6:$A$257,"&gt;="&amp;$A271,'Aceite Virgen Extra'!$B$6:$B$257,"&lt;="&amp;$B271)</f>
        <v>1.02</v>
      </c>
      <c r="QD271" s="4">
        <f>SUMIFS('Aceite Virgen Extra'!QD$6:QD$257,'Aceite Virgen Extra'!$A$6:$A$257,"&gt;="&amp;$A271,'Aceite Virgen Extra'!$B$6:$B$257,"&lt;="&amp;$B271)</f>
        <v>1.64</v>
      </c>
      <c r="QE271" s="4">
        <f>SUMIFS('Aceite Virgen Extra'!QE$6:QE$257,'Aceite Virgen Extra'!$A$6:$A$257,"&gt;="&amp;$A271,'Aceite Virgen Extra'!$B$6:$B$257,"&lt;="&amp;$B271)</f>
        <v>0.66</v>
      </c>
      <c r="QF271" s="4">
        <f>SUMIFS('Aceite Virgen Extra'!QF$6:QF$257,'Aceite Virgen Extra'!$A$6:$A$257,"&gt;="&amp;$A271,'Aceite Virgen Extra'!$B$6:$B$257,"&lt;="&amp;$B271)</f>
        <v>0.39</v>
      </c>
      <c r="QJ271" s="4">
        <f>SUMIFS('Aceite Virgen Extra'!QJ$6:QJ$257,'Aceite Virgen Extra'!$A$6:$A$257,"&gt;="&amp;$A271,'Aceite Virgen Extra'!$B$6:$B$257,"&lt;="&amp;$B271)</f>
        <v>0.95</v>
      </c>
      <c r="QK271" s="4">
        <f>SUMIFS('Aceite Virgen Extra'!QK$6:QK$257,'Aceite Virgen Extra'!$A$6:$A$257,"&gt;="&amp;$A271,'Aceite Virgen Extra'!$B$6:$B$257,"&lt;="&amp;$B271)</f>
        <v>1.3599999999999999</v>
      </c>
      <c r="QL271" s="4">
        <f>SUMIFS('Aceite Virgen Extra'!QL$6:QL$257,'Aceite Virgen Extra'!$A$6:$A$257,"&gt;="&amp;$A271,'Aceite Virgen Extra'!$B$6:$B$257,"&lt;="&amp;$B271)</f>
        <v>0.93</v>
      </c>
      <c r="QM271" s="4">
        <f>SUMIFS('Aceite Virgen Extra'!QM$6:QM$257,'Aceite Virgen Extra'!$A$6:$A$257,"&gt;="&amp;$A271,'Aceite Virgen Extra'!$B$6:$B$257,"&lt;="&amp;$B271)</f>
        <v>0</v>
      </c>
      <c r="QQ271" s="4">
        <f>SUMIFS('Aceite Virgen Extra'!QQ$6:QQ$257,'Aceite Virgen Extra'!$A$6:$A$257,"&gt;="&amp;$A271,'Aceite Virgen Extra'!$B$6:$B$257,"&lt;="&amp;$B271)</f>
        <v>1.3199999999999998</v>
      </c>
      <c r="QR271" s="4">
        <f>SUMIFS('Aceite Virgen Extra'!QR$6:QR$257,'Aceite Virgen Extra'!$A$6:$A$257,"&gt;="&amp;$A271,'Aceite Virgen Extra'!$B$6:$B$257,"&lt;="&amp;$B271)</f>
        <v>0.91</v>
      </c>
      <c r="QS271" s="4">
        <f>SUMIFS('Aceite Virgen Extra'!QS$6:QS$257,'Aceite Virgen Extra'!$A$6:$A$257,"&gt;="&amp;$A271,'Aceite Virgen Extra'!$B$6:$B$257,"&lt;="&amp;$B271)</f>
        <v>0.97</v>
      </c>
      <c r="QT271" s="4">
        <f>SUMIFS('Aceite Virgen Extra'!QT$6:QT$257,'Aceite Virgen Extra'!$A$6:$A$257,"&gt;="&amp;$A271,'Aceite Virgen Extra'!$B$6:$B$257,"&lt;="&amp;$B271)</f>
        <v>4.41</v>
      </c>
      <c r="QX271" s="4">
        <f>SUMIFS('Aceite Virgen Extra'!QX$6:QX$257,'Aceite Virgen Extra'!$A$6:$A$257,"&gt;="&amp;$A271,'Aceite Virgen Extra'!$B$6:$B$257,"&lt;="&amp;$B271)</f>
        <v>5.05</v>
      </c>
      <c r="QY271" s="4">
        <f>SUMIFS('Aceite Virgen Extra'!QY$6:QY$257,'Aceite Virgen Extra'!$A$6:$A$257,"&gt;="&amp;$A271,'Aceite Virgen Extra'!$B$6:$B$257,"&lt;="&amp;$B271)</f>
        <v>13.53</v>
      </c>
      <c r="QZ271" s="4">
        <f>SUMIFS('Aceite Virgen Extra'!QZ$6:QZ$257,'Aceite Virgen Extra'!$A$6:$A$257,"&gt;="&amp;$A271,'Aceite Virgen Extra'!$B$6:$B$257,"&lt;="&amp;$B271)</f>
        <v>1.7000000000000002</v>
      </c>
      <c r="RA271" s="4">
        <f>SUMIFS('Aceite Virgen Extra'!RA$6:RA$257,'Aceite Virgen Extra'!$A$6:$A$257,"&gt;="&amp;$A271,'Aceite Virgen Extra'!$B$6:$B$257,"&lt;="&amp;$B271)</f>
        <v>3.18</v>
      </c>
      <c r="RE271" s="4">
        <f>SUMIFS('Aceite Virgen Extra'!RE$6:RE$257,'Aceite Virgen Extra'!$A$6:$A$257,"&gt;="&amp;$A271,'Aceite Virgen Extra'!$B$6:$B$257,"&lt;="&amp;$B271)</f>
        <v>2.2000000000000002</v>
      </c>
      <c r="RF271" s="4">
        <f>SUMIFS('Aceite Virgen Extra'!RF$6:RF$257,'Aceite Virgen Extra'!$A$6:$A$257,"&gt;="&amp;$A271,'Aceite Virgen Extra'!$B$6:$B$257,"&lt;="&amp;$B271)</f>
        <v>5.8000000000000007</v>
      </c>
      <c r="RG271" s="4">
        <f>SUMIFS('Aceite Virgen Extra'!RG$6:RG$257,'Aceite Virgen Extra'!$A$6:$A$257,"&gt;="&amp;$A271,'Aceite Virgen Extra'!$B$6:$B$257,"&lt;="&amp;$B271)</f>
        <v>0.48</v>
      </c>
      <c r="RH271" s="4">
        <f>SUMIFS('Aceite Virgen Extra'!RH$6:RH$257,'Aceite Virgen Extra'!$A$6:$A$257,"&gt;="&amp;$A271,'Aceite Virgen Extra'!$B$6:$B$257,"&lt;="&amp;$B271)</f>
        <v>1.02</v>
      </c>
      <c r="RL271" s="4">
        <f>SUMIFS('Aceite Virgen Extra'!RL$6:RL$257,'Aceite Virgen Extra'!$A$6:$A$257,"&gt;="&amp;$A271,'Aceite Virgen Extra'!$B$6:$B$257,"&lt;="&amp;$B271)</f>
        <v>1.62</v>
      </c>
      <c r="RM271" s="4">
        <f>SUMIFS('Aceite Virgen Extra'!RM$6:RM$257,'Aceite Virgen Extra'!$A$6:$A$257,"&gt;="&amp;$A271,'Aceite Virgen Extra'!$B$6:$B$257,"&lt;="&amp;$B271)</f>
        <v>3.03</v>
      </c>
      <c r="RN271" s="4">
        <f>SUMIFS('Aceite Virgen Extra'!RN$6:RN$257,'Aceite Virgen Extra'!$A$6:$A$257,"&gt;="&amp;$A271,'Aceite Virgen Extra'!$B$6:$B$257,"&lt;="&amp;$B271)</f>
        <v>0.8</v>
      </c>
      <c r="RO271" s="4">
        <f>SUMIFS('Aceite Virgen Extra'!RO$6:RO$257,'Aceite Virgen Extra'!$A$6:$A$257,"&gt;="&amp;$A271,'Aceite Virgen Extra'!$B$6:$B$257,"&lt;="&amp;$B271)</f>
        <v>1.39</v>
      </c>
      <c r="RS271" s="69">
        <f>SUMIFS('Aceite Virgen Extra'!RS$6:RS$257,'Aceite Virgen Extra'!$A$6:$A$257,"&gt;="&amp;$A271,'Aceite Virgen Extra'!$B$6:$B$257,"&lt;="&amp;$B271)</f>
        <v>1.3800000000000001</v>
      </c>
      <c r="RT271" s="4">
        <f>SUMIFS('Aceite Virgen Extra'!RT$6:RT$257,'Aceite Virgen Extra'!$A$6:$A$257,"&gt;="&amp;$A271,'Aceite Virgen Extra'!$B$6:$B$257,"&lt;="&amp;$B271)</f>
        <v>0.7</v>
      </c>
      <c r="RU271" s="4">
        <f>SUMIFS('Aceite Virgen Extra'!RU$6:RU$257,'Aceite Virgen Extra'!$A$6:$A$257,"&gt;="&amp;$A271,'Aceite Virgen Extra'!$B$6:$B$257,"&lt;="&amp;$B271)</f>
        <v>0.97</v>
      </c>
      <c r="RV271" s="4">
        <f>SUMIFS('Aceite Virgen Extra'!RV$6:RV$257,'Aceite Virgen Extra'!$A$6:$A$257,"&gt;="&amp;$A271,'Aceite Virgen Extra'!$B$6:$B$257,"&lt;="&amp;$B271)</f>
        <v>6.9399999999999995</v>
      </c>
      <c r="RZ271" s="69">
        <f>SUMIFS('Aceite Virgen Extra'!RZ$6:RZ$257,'Aceite Virgen Extra'!$A$6:$A$257,"&gt;="&amp;$A271,'Aceite Virgen Extra'!$B$6:$B$257,"&lt;="&amp;$B271)</f>
        <v>1.8800000000000001</v>
      </c>
      <c r="SA271" s="4">
        <f>SUMIFS('Aceite Virgen Extra'!SA$6:SA$257,'Aceite Virgen Extra'!$A$6:$A$257,"&gt;="&amp;$A271,'Aceite Virgen Extra'!$B$6:$B$257,"&lt;="&amp;$B271)</f>
        <v>1.9000000000000001</v>
      </c>
      <c r="SB271" s="4">
        <f>SUMIFS('Aceite Virgen Extra'!SB$6:SB$257,'Aceite Virgen Extra'!$A$6:$A$257,"&gt;="&amp;$A271,'Aceite Virgen Extra'!$B$6:$B$257,"&lt;="&amp;$B271)</f>
        <v>1.73</v>
      </c>
      <c r="SC271" s="4">
        <f>SUMIFS('Aceite Virgen Extra'!SC$6:SC$257,'Aceite Virgen Extra'!$A$6:$A$257,"&gt;="&amp;$A271,'Aceite Virgen Extra'!$B$6:$B$257,"&lt;="&amp;$B271)</f>
        <v>3.51</v>
      </c>
      <c r="SG271" s="69">
        <f>SUMIFS('Aceite Virgen Extra'!SG$6:SG$257,'Aceite Virgen Extra'!$A$6:$A$257,"&gt;="&amp;$A271,'Aceite Virgen Extra'!$B$6:$B$257,"&lt;="&amp;$B271)</f>
        <v>0.8600000000000001</v>
      </c>
      <c r="SH271" s="4">
        <f>SUMIFS('Aceite Virgen Extra'!SH$6:SH$257,'Aceite Virgen Extra'!$A$6:$A$257,"&gt;="&amp;$A271,'Aceite Virgen Extra'!$B$6:$B$257,"&lt;="&amp;$B271)</f>
        <v>1.2</v>
      </c>
      <c r="SI271" s="4">
        <f>SUMIFS('Aceite Virgen Extra'!SI$6:SI$257,'Aceite Virgen Extra'!$A$6:$A$257,"&gt;="&amp;$A271,'Aceite Virgen Extra'!$B$6:$B$257,"&lt;="&amp;$B271)</f>
        <v>0.56000000000000005</v>
      </c>
      <c r="SJ271" s="4">
        <f>SUMIFS('Aceite Virgen Extra'!SJ$6:SJ$257,'Aceite Virgen Extra'!$A$6:$A$257,"&gt;="&amp;$A271,'Aceite Virgen Extra'!$B$6:$B$257,"&lt;="&amp;$B271)</f>
        <v>1.87</v>
      </c>
      <c r="SN271" s="69">
        <f>SUMIFS('Aceite Virgen Extra'!SN$6:SN$257,'Aceite Virgen Extra'!$A$6:$A$257,"&gt;="&amp;$A271,'Aceite Virgen Extra'!$B$6:$B$257,"&lt;="&amp;$B271)</f>
        <v>1.6800000000000002</v>
      </c>
      <c r="SO271" s="4">
        <f>SUMIFS('Aceite Virgen Extra'!SO$6:SO$257,'Aceite Virgen Extra'!$A$6:$A$257,"&gt;="&amp;$A271,'Aceite Virgen Extra'!$B$6:$B$257,"&lt;="&amp;$B271)</f>
        <v>1.7</v>
      </c>
      <c r="SP271" s="4">
        <f>SUMIFS('Aceite Virgen Extra'!SP$6:SP$257,'Aceite Virgen Extra'!$A$6:$A$257,"&gt;="&amp;$A271,'Aceite Virgen Extra'!$B$6:$B$257,"&lt;="&amp;$B271)</f>
        <v>0.91</v>
      </c>
      <c r="SQ271" s="4">
        <f>SUMIFS('Aceite Virgen Extra'!SQ$6:SQ$257,'Aceite Virgen Extra'!$A$6:$A$257,"&gt;="&amp;$A271,'Aceite Virgen Extra'!$B$6:$B$257,"&lt;="&amp;$B271)</f>
        <v>4.93</v>
      </c>
      <c r="SU271" s="69">
        <f>SUMIFS('Aceite Virgen Extra'!SU$6:SU$257,'Aceite Virgen Extra'!$A$6:$A$257,"&gt;="&amp;$A271,'Aceite Virgen Extra'!$B$6:$B$257,"&lt;="&amp;$B271)</f>
        <v>3.2899999999999996</v>
      </c>
      <c r="SV271" s="4">
        <f>SUMIFS('Aceite Virgen Extra'!SV$6:SV$257,'Aceite Virgen Extra'!$A$6:$A$257,"&gt;="&amp;$A271,'Aceite Virgen Extra'!$B$6:$B$257,"&lt;="&amp;$B271)</f>
        <v>1.3900000000000001</v>
      </c>
      <c r="SW271" s="4">
        <f>SUMIFS('Aceite Virgen Extra'!SW$6:SW$257,'Aceite Virgen Extra'!$A$6:$A$257,"&gt;="&amp;$A271,'Aceite Virgen Extra'!$B$6:$B$257,"&lt;="&amp;$B271)</f>
        <v>4.3</v>
      </c>
      <c r="SX271" s="4">
        <f>SUMIFS('Aceite Virgen Extra'!SX$6:SX$257,'Aceite Virgen Extra'!$A$6:$A$257,"&gt;="&amp;$A271,'Aceite Virgen Extra'!$B$6:$B$257,"&lt;="&amp;$B271)</f>
        <v>3.54</v>
      </c>
      <c r="TB271" s="69">
        <f>SUMIFS('Aceite Virgen Extra'!TB$6:TB$257,'Aceite Virgen Extra'!$A$6:$A$257,"&gt;="&amp;$A271,'Aceite Virgen Extra'!$B$6:$B$257,"&lt;="&amp;$B271)</f>
        <v>6.5799999999999992</v>
      </c>
      <c r="TC271" s="4">
        <f>SUMIFS('Aceite Virgen Extra'!TC$6:TC$257,'Aceite Virgen Extra'!$A$6:$A$257,"&gt;="&amp;$A271,'Aceite Virgen Extra'!$B$6:$B$257,"&lt;="&amp;$B271)</f>
        <v>4.9799999999999995</v>
      </c>
      <c r="TD271" s="4">
        <f>SUMIFS('Aceite Virgen Extra'!TD$6:TD$257,'Aceite Virgen Extra'!$A$6:$A$257,"&gt;="&amp;$A271,'Aceite Virgen Extra'!$B$6:$B$257,"&lt;="&amp;$B271)</f>
        <v>7.04</v>
      </c>
      <c r="TE271" s="4">
        <f>SUMIFS('Aceite Virgen Extra'!TE$6:TE$257,'Aceite Virgen Extra'!$A$6:$A$257,"&gt;="&amp;$A271,'Aceite Virgen Extra'!$B$6:$B$257,"&lt;="&amp;$B271)</f>
        <v>7.8000000000000007</v>
      </c>
      <c r="TI271" s="69">
        <f>SUMIFS('Aceite Virgen Extra'!TI$6:TI$257,'Aceite Virgen Extra'!$A$6:$A$257,"&gt;="&amp;$A271,'Aceite Virgen Extra'!$B$6:$B$257,"&lt;="&amp;$B271)</f>
        <v>6.410000000000001</v>
      </c>
      <c r="TJ271" s="4">
        <f>SUMIFS('Aceite Virgen Extra'!TJ$6:TJ$257,'Aceite Virgen Extra'!$A$6:$A$257,"&gt;="&amp;$A271,'Aceite Virgen Extra'!$B$6:$B$257,"&lt;="&amp;$B271)</f>
        <v>9.5100000000000016</v>
      </c>
      <c r="TK271" s="4">
        <f>SUMIFS('Aceite Virgen Extra'!TK$6:TK$257,'Aceite Virgen Extra'!$A$6:$A$257,"&gt;="&amp;$A271,'Aceite Virgen Extra'!$B$6:$B$257,"&lt;="&amp;$B271)</f>
        <v>4.2700000000000005</v>
      </c>
      <c r="TL271" s="4">
        <f>SUMIFS('Aceite Virgen Extra'!TL$6:TL$257,'Aceite Virgen Extra'!$A$6:$A$257,"&gt;="&amp;$A271,'Aceite Virgen Extra'!$B$6:$B$257,"&lt;="&amp;$B271)</f>
        <v>11.760000000000002</v>
      </c>
      <c r="TP271" s="69">
        <f>SUMIFS('Aceite Virgen Extra'!TP$6:TP$257,'Aceite Virgen Extra'!$A$6:$A$257,"&gt;="&amp;$A271,'Aceite Virgen Extra'!$B$6:$B$257,"&lt;="&amp;$B271)</f>
        <v>5.07</v>
      </c>
      <c r="TQ271" s="4">
        <f>SUMIFS('Aceite Virgen Extra'!TQ$6:TQ$257,'Aceite Virgen Extra'!$A$6:$A$257,"&gt;="&amp;$A271,'Aceite Virgen Extra'!$B$6:$B$257,"&lt;="&amp;$B271)</f>
        <v>4.7699999999999996</v>
      </c>
      <c r="TR271" s="4">
        <f>SUMIFS('Aceite Virgen Extra'!TR$6:TR$257,'Aceite Virgen Extra'!$A$6:$A$257,"&gt;="&amp;$A271,'Aceite Virgen Extra'!$B$6:$B$257,"&lt;="&amp;$B271)</f>
        <v>5.34</v>
      </c>
      <c r="TS271" s="4">
        <f>SUMIFS('Aceite Virgen Extra'!TS$6:TS$257,'Aceite Virgen Extra'!$A$6:$A$257,"&gt;="&amp;$A271,'Aceite Virgen Extra'!$B$6:$B$257,"&lt;="&amp;$B271)</f>
        <v>6.0600000000000005</v>
      </c>
      <c r="TW271" s="69">
        <f>SUMIFS('Aceite Virgen Extra'!TW$6:TW$257,'Aceite Virgen Extra'!$A$6:$A$257,"&gt;="&amp;$A271,'Aceite Virgen Extra'!$B$6:$B$257,"&lt;="&amp;$B271)</f>
        <v>4.75</v>
      </c>
      <c r="TX271" s="4">
        <f>SUMIFS('Aceite Virgen Extra'!TX$6:TX$257,'Aceite Virgen Extra'!$A$6:$A$257,"&gt;="&amp;$A271,'Aceite Virgen Extra'!$B$6:$B$257,"&lt;="&amp;$B271)</f>
        <v>9.76</v>
      </c>
      <c r="TY271" s="4">
        <f>SUMIFS('Aceite Virgen Extra'!TY$6:TY$257,'Aceite Virgen Extra'!$A$6:$A$257,"&gt;="&amp;$A271,'Aceite Virgen Extra'!$B$6:$B$257,"&lt;="&amp;$B271)</f>
        <v>2.2000000000000002</v>
      </c>
      <c r="TZ271" s="4">
        <f>SUMIFS('Aceite Virgen Extra'!TZ$6:TZ$257,'Aceite Virgen Extra'!$A$6:$A$257,"&gt;="&amp;$A271,'Aceite Virgen Extra'!$B$6:$B$257,"&lt;="&amp;$B271)</f>
        <v>4.84</v>
      </c>
      <c r="UD271" s="69">
        <f>SUMIFS('Aceite Virgen Extra'!UD$6:UD$257,'Aceite Virgen Extra'!$A$6:$A$257,"&gt;="&amp;$A271,'Aceite Virgen Extra'!$B$6:$B$257,"&lt;="&amp;$B271)</f>
        <v>7.85</v>
      </c>
      <c r="UE271" s="4">
        <f>SUMIFS('Aceite Virgen Extra'!UE$6:UE$257,'Aceite Virgen Extra'!$A$6:$A$257,"&gt;="&amp;$A271,'Aceite Virgen Extra'!$B$6:$B$257,"&lt;="&amp;$B271)</f>
        <v>15.31</v>
      </c>
      <c r="UF271" s="4">
        <f>SUMIFS('Aceite Virgen Extra'!UF$6:UF$257,'Aceite Virgen Extra'!$A$6:$A$257,"&gt;="&amp;$A271,'Aceite Virgen Extra'!$B$6:$B$257,"&lt;="&amp;$B271)</f>
        <v>4.5</v>
      </c>
      <c r="UG271" s="4">
        <f>SUMIFS('Aceite Virgen Extra'!UG$6:UG$257,'Aceite Virgen Extra'!$A$6:$A$257,"&gt;="&amp;$A271,'Aceite Virgen Extra'!$B$6:$B$257,"&lt;="&amp;$B271)</f>
        <v>3.59</v>
      </c>
      <c r="UK271" s="69">
        <f>SUMIFS('Aceite Virgen Extra'!UK$6:UK$257,'Aceite Virgen Extra'!$A$6:$A$257,"&gt;="&amp;$A271,'Aceite Virgen Extra'!$B$6:$B$257,"&lt;="&amp;$B271)</f>
        <v>6.2599999999999989</v>
      </c>
      <c r="UL271" s="4">
        <f>SUMIFS('Aceite Virgen Extra'!UL$6:UL$257,'Aceite Virgen Extra'!$A$6:$A$257,"&gt;="&amp;$A271,'Aceite Virgen Extra'!$B$6:$B$257,"&lt;="&amp;$B271)</f>
        <v>5.57</v>
      </c>
      <c r="UM271" s="4">
        <f>SUMIFS('Aceite Virgen Extra'!UM$6:UM$257,'Aceite Virgen Extra'!$A$6:$A$257,"&gt;="&amp;$A271,'Aceite Virgen Extra'!$B$6:$B$257,"&lt;="&amp;$B271)</f>
        <v>5.88</v>
      </c>
      <c r="UN271" s="4">
        <f>SUMIFS('Aceite Virgen Extra'!UN$6:UN$257,'Aceite Virgen Extra'!$A$6:$A$257,"&gt;="&amp;$A271,'Aceite Virgen Extra'!$B$6:$B$257,"&lt;="&amp;$B271)</f>
        <v>8.35</v>
      </c>
      <c r="UR271" s="69">
        <f>SUMIFS('Aceite Virgen Extra'!UR$6:UR$257,'Aceite Virgen Extra'!$A$6:$A$257,"&gt;="&amp;$A271,'Aceite Virgen Extra'!$B$6:$B$257,"&lt;="&amp;$B271)</f>
        <v>5.8599999999999994</v>
      </c>
      <c r="US271" s="4">
        <f>SUMIFS('Aceite Virgen Extra'!US$6:US$257,'Aceite Virgen Extra'!$A$6:$A$257,"&gt;="&amp;$A271,'Aceite Virgen Extra'!$B$6:$B$257,"&lt;="&amp;$B271)</f>
        <v>5.61</v>
      </c>
      <c r="UT271" s="4">
        <f>SUMIFS('Aceite Virgen Extra'!UT$6:UT$257,'Aceite Virgen Extra'!$A$6:$A$257,"&gt;="&amp;$A271,'Aceite Virgen Extra'!$B$6:$B$257,"&lt;="&amp;$B271)</f>
        <v>4.26</v>
      </c>
      <c r="UU271" s="4">
        <f>SUMIFS('Aceite Virgen Extra'!UU$6:UU$257,'Aceite Virgen Extra'!$A$6:$A$257,"&gt;="&amp;$A271,'Aceite Virgen Extra'!$B$6:$B$257,"&lt;="&amp;$B271)</f>
        <v>14.48</v>
      </c>
      <c r="UY271" s="69">
        <f>SUMIFS('Aceite Virgen Extra'!UY$6:UY$257,'Aceite Virgen Extra'!$A$6:$A$257,"&gt;="&amp;$A271,'Aceite Virgen Extra'!$B$6:$B$257,"&lt;="&amp;$B271)</f>
        <v>4.74</v>
      </c>
      <c r="UZ271" s="4">
        <f>SUMIFS('Aceite Virgen Extra'!UZ$6:UZ$257,'Aceite Virgen Extra'!$A$6:$A$257,"&gt;="&amp;$A271,'Aceite Virgen Extra'!$B$6:$B$257,"&lt;="&amp;$B271)</f>
        <v>5.8400000000000007</v>
      </c>
      <c r="VA271" s="4">
        <f>SUMIFS('Aceite Virgen Extra'!VA$6:VA$257,'Aceite Virgen Extra'!$A$6:$A$257,"&gt;="&amp;$A271,'Aceite Virgen Extra'!$B$6:$B$257,"&lt;="&amp;$B271)</f>
        <v>3.42</v>
      </c>
      <c r="VB271" s="4">
        <f>SUMIFS('Aceite Virgen Extra'!VB$6:VB$257,'Aceite Virgen Extra'!$A$6:$A$257,"&gt;="&amp;$A271,'Aceite Virgen Extra'!$B$6:$B$257,"&lt;="&amp;$B271)</f>
        <v>9.7899999999999991</v>
      </c>
      <c r="VF271" s="69">
        <f>SUMIFS('Aceite Virgen Extra'!VF$6:VF$257,'Aceite Virgen Extra'!$A$6:$A$257,"&gt;="&amp;$A271,'Aceite Virgen Extra'!$B$6:$B$257,"&lt;="&amp;$B271)</f>
        <v>2.39</v>
      </c>
      <c r="VG271" s="4">
        <f>SUMIFS('Aceite Virgen Extra'!VG$6:VG$257,'Aceite Virgen Extra'!$A$6:$A$257,"&gt;="&amp;$A271,'Aceite Virgen Extra'!$B$6:$B$257,"&lt;="&amp;$B271)</f>
        <v>6</v>
      </c>
      <c r="VH271" s="4">
        <f>SUMIFS('Aceite Virgen Extra'!VH$6:VH$257,'Aceite Virgen Extra'!$A$6:$A$257,"&gt;="&amp;$A271,'Aceite Virgen Extra'!$B$6:$B$257,"&lt;="&amp;$B271)</f>
        <v>1.1200000000000001</v>
      </c>
      <c r="VI271" s="4">
        <f>SUMIFS('Aceite Virgen Extra'!VI$6:VI$257,'Aceite Virgen Extra'!$A$6:$A$257,"&gt;="&amp;$A271,'Aceite Virgen Extra'!$B$6:$B$257,"&lt;="&amp;$B271)</f>
        <v>1.87</v>
      </c>
      <c r="VM271" s="69">
        <f>SUMIFS('Aceite Virgen Extra'!VM$6:VM$257,'Aceite Virgen Extra'!$A$6:$A$257,"&gt;="&amp;$A271,'Aceite Virgen Extra'!$B$6:$B$257,"&lt;="&amp;$B271)</f>
        <v>4.05</v>
      </c>
      <c r="VN271" s="4">
        <f>SUMIFS('Aceite Virgen Extra'!VN$6:VN$257,'Aceite Virgen Extra'!$A$6:$A$257,"&gt;="&amp;$A271,'Aceite Virgen Extra'!$B$6:$B$257,"&lt;="&amp;$B271)</f>
        <v>6.4599999999999991</v>
      </c>
      <c r="VO271" s="4">
        <f>SUMIFS('Aceite Virgen Extra'!VO$6:VO$257,'Aceite Virgen Extra'!$A$6:$A$257,"&gt;="&amp;$A271,'Aceite Virgen Extra'!$B$6:$B$257,"&lt;="&amp;$B271)</f>
        <v>2.29</v>
      </c>
      <c r="VP271" s="4">
        <f>SUMIFS('Aceite Virgen Extra'!VP$6:VP$257,'Aceite Virgen Extra'!$A$6:$A$257,"&gt;="&amp;$A271,'Aceite Virgen Extra'!$B$6:$B$257,"&lt;="&amp;$B271)</f>
        <v>7.0699999999999994</v>
      </c>
      <c r="VT271" s="69">
        <f>SUMIFS('Aceite Virgen Extra'!VT$6:VT$257,'Aceite Virgen Extra'!$A$6:$A$257,"&gt;="&amp;$A271,'Aceite Virgen Extra'!$B$6:$B$257,"&lt;="&amp;$B271)</f>
        <v>2.6999999999999997</v>
      </c>
      <c r="VU271" s="4">
        <f>SUMIFS('Aceite Virgen Extra'!VU$6:VU$257,'Aceite Virgen Extra'!$A$6:$A$257,"&gt;="&amp;$A271,'Aceite Virgen Extra'!$B$6:$B$257,"&lt;="&amp;$B271)</f>
        <v>4.17</v>
      </c>
      <c r="VV271" s="4">
        <f>SUMIFS('Aceite Virgen Extra'!VV$6:VV$257,'Aceite Virgen Extra'!$A$6:$A$257,"&gt;="&amp;$A271,'Aceite Virgen Extra'!$B$6:$B$257,"&lt;="&amp;$B271)</f>
        <v>1.7400000000000002</v>
      </c>
      <c r="VW271" s="4">
        <f>SUMIFS('Aceite Virgen Extra'!VW$6:VW$257,'Aceite Virgen Extra'!$A$6:$A$257,"&gt;="&amp;$A271,'Aceite Virgen Extra'!$B$6:$B$257,"&lt;="&amp;$B271)</f>
        <v>3.83</v>
      </c>
      <c r="WA271" s="69">
        <f>SUMIFS('Aceite Virgen Extra'!WA$6:WA$257,'Aceite Virgen Extra'!$A$6:$A$257,"&gt;="&amp;$A271,'Aceite Virgen Extra'!$B$6:$B$257,"&lt;="&amp;$B271)</f>
        <v>2.8899999999999997</v>
      </c>
      <c r="WB271" s="4">
        <f>SUMIFS('Aceite Virgen Extra'!WB$6:WB$257,'Aceite Virgen Extra'!$A$6:$A$257,"&gt;="&amp;$A271,'Aceite Virgen Extra'!$B$6:$B$257,"&lt;="&amp;$B271)</f>
        <v>4.8599999999999994</v>
      </c>
      <c r="WC271" s="4">
        <f>SUMIFS('Aceite Virgen Extra'!WC$6:WC$257,'Aceite Virgen Extra'!$A$6:$A$257,"&gt;="&amp;$A271,'Aceite Virgen Extra'!$B$6:$B$257,"&lt;="&amp;$B271)</f>
        <v>1.96</v>
      </c>
      <c r="WD271" s="4">
        <f>SUMIFS('Aceite Virgen Extra'!WD$6:WD$257,'Aceite Virgen Extra'!$A$6:$A$257,"&gt;="&amp;$A271,'Aceite Virgen Extra'!$B$6:$B$257,"&lt;="&amp;$B271)</f>
        <v>2</v>
      </c>
      <c r="WH271" s="69">
        <f>SUMIFS('Aceite Virgen Extra'!WH$6:WH$257,'Aceite Virgen Extra'!$A$6:$A$257,"&gt;="&amp;$A271,'Aceite Virgen Extra'!$B$6:$B$257,"&lt;="&amp;$B271)</f>
        <v>4.54</v>
      </c>
      <c r="WI271" s="4">
        <f>SUMIFS('Aceite Virgen Extra'!WI$6:WI$257,'Aceite Virgen Extra'!$A$6:$A$257,"&gt;="&amp;$A271,'Aceite Virgen Extra'!$B$6:$B$257,"&lt;="&amp;$B271)</f>
        <v>4.6099999999999994</v>
      </c>
      <c r="WJ271" s="4">
        <f>SUMIFS('Aceite Virgen Extra'!WJ$6:WJ$257,'Aceite Virgen Extra'!$A$6:$A$257,"&gt;="&amp;$A271,'Aceite Virgen Extra'!$B$6:$B$257,"&lt;="&amp;$B271)</f>
        <v>4.3</v>
      </c>
      <c r="WK271" s="4">
        <f>SUMIFS('Aceite Virgen Extra'!WK$6:WK$257,'Aceite Virgen Extra'!$A$6:$A$257,"&gt;="&amp;$A271,'Aceite Virgen Extra'!$B$6:$B$257,"&lt;="&amp;$B271)</f>
        <v>2.19</v>
      </c>
      <c r="WO271" s="69">
        <f>SUMIFS('Aceite Virgen Extra'!WO$6:WO$257,'Aceite Virgen Extra'!$A$6:$A$257,"&gt;="&amp;$A271,'Aceite Virgen Extra'!$B$6:$B$257,"&lt;="&amp;$B271)</f>
        <v>4.76</v>
      </c>
      <c r="WP271" s="4">
        <f>SUMIFS('Aceite Virgen Extra'!WP$6:WP$257,'Aceite Virgen Extra'!$A$6:$A$257,"&gt;="&amp;$A271,'Aceite Virgen Extra'!$B$6:$B$257,"&lt;="&amp;$B271)</f>
        <v>3.5</v>
      </c>
      <c r="WQ271" s="4">
        <f>SUMIFS('Aceite Virgen Extra'!WQ$6:WQ$257,'Aceite Virgen Extra'!$A$6:$A$257,"&gt;="&amp;$A271,'Aceite Virgen Extra'!$B$6:$B$257,"&lt;="&amp;$B271)</f>
        <v>5.57</v>
      </c>
      <c r="WR271" s="4">
        <f>SUMIFS('Aceite Virgen Extra'!WR$6:WR$257,'Aceite Virgen Extra'!$A$6:$A$257,"&gt;="&amp;$A271,'Aceite Virgen Extra'!$B$6:$B$257,"&lt;="&amp;$B271)</f>
        <v>1.19</v>
      </c>
      <c r="WV271" s="69">
        <f>SUMIFS('Aceite Virgen Extra'!WV$6:WV$257,'Aceite Virgen Extra'!$A$6:$A$257,"&gt;="&amp;$A271,'Aceite Virgen Extra'!$B$6:$B$257,"&lt;="&amp;$B271)</f>
        <v>7.0999999999999988</v>
      </c>
      <c r="WW271" s="4">
        <f>SUMIFS('Aceite Virgen Extra'!WW$6:WW$257,'Aceite Virgen Extra'!$A$6:$A$257,"&gt;="&amp;$A271,'Aceite Virgen Extra'!$B$6:$B$257,"&lt;="&amp;$B271)</f>
        <v>8.75</v>
      </c>
      <c r="WX271" s="4">
        <f>SUMIFS('Aceite Virgen Extra'!WX$6:WX$257,'Aceite Virgen Extra'!$A$6:$A$257,"&gt;="&amp;$A271,'Aceite Virgen Extra'!$B$6:$B$257,"&lt;="&amp;$B271)</f>
        <v>6.64</v>
      </c>
      <c r="WY271" s="4">
        <f>SUMIFS('Aceite Virgen Extra'!WY$6:WY$257,'Aceite Virgen Extra'!$A$6:$A$257,"&gt;="&amp;$A271,'Aceite Virgen Extra'!$B$6:$B$257,"&lt;="&amp;$B271)</f>
        <v>5.08</v>
      </c>
      <c r="XC271" s="69">
        <f>SUMIFS('Aceite Virgen Extra'!XC$6:XC$257,'Aceite Virgen Extra'!$A$6:$A$257,"&gt;="&amp;$A271,'Aceite Virgen Extra'!$B$6:$B$257,"&lt;="&amp;$B271)</f>
        <v>13.159999999999998</v>
      </c>
      <c r="XD271" s="4">
        <f>SUMIFS('Aceite Virgen Extra'!XD$6:XD$257,'Aceite Virgen Extra'!$A$6:$A$257,"&gt;="&amp;$A271,'Aceite Virgen Extra'!$B$6:$B$257,"&lt;="&amp;$B271)</f>
        <v>13.51</v>
      </c>
      <c r="XE271" s="4">
        <f>SUMIFS('Aceite Virgen Extra'!XE$6:XE$257,'Aceite Virgen Extra'!$A$6:$A$257,"&gt;="&amp;$A271,'Aceite Virgen Extra'!$B$6:$B$257,"&lt;="&amp;$B271)</f>
        <v>11.200000000000003</v>
      </c>
      <c r="XF271" s="4">
        <f>SUMIFS('Aceite Virgen Extra'!XF$6:XF$257,'Aceite Virgen Extra'!$A$6:$A$257,"&gt;="&amp;$A271,'Aceite Virgen Extra'!$B$6:$B$257,"&lt;="&amp;$B271)</f>
        <v>29.179999999999996</v>
      </c>
      <c r="XJ271" s="69">
        <f>SUMIFS('Aceite Virgen Extra'!XJ$6:XJ$257,'Aceite Virgen Extra'!$A$6:$A$257,"&gt;="&amp;$A271,'Aceite Virgen Extra'!$B$6:$B$257,"&lt;="&amp;$B271)</f>
        <v>2.61</v>
      </c>
      <c r="XK271" s="4">
        <f>SUMIFS('Aceite Virgen Extra'!XK$6:XK$257,'Aceite Virgen Extra'!$A$6:$A$257,"&gt;="&amp;$A271,'Aceite Virgen Extra'!$B$6:$B$257,"&lt;="&amp;$B271)</f>
        <v>3.61</v>
      </c>
      <c r="XL271" s="4">
        <f>SUMIFS('Aceite Virgen Extra'!XL$6:XL$257,'Aceite Virgen Extra'!$A$6:$A$257,"&gt;="&amp;$A271,'Aceite Virgen Extra'!$B$6:$B$257,"&lt;="&amp;$B271)</f>
        <v>1.61</v>
      </c>
      <c r="XM271" s="4">
        <f>SUMIFS('Aceite Virgen Extra'!XM$6:XM$257,'Aceite Virgen Extra'!$A$6:$A$257,"&gt;="&amp;$A271,'Aceite Virgen Extra'!$B$6:$B$257,"&lt;="&amp;$B271)</f>
        <v>4.24</v>
      </c>
      <c r="XQ271" s="69">
        <f>SUMIFS('Aceite Virgen Extra'!XQ$6:XQ$257,'Aceite Virgen Extra'!$A$6:$A$257,"&gt;="&amp;$A271,'Aceite Virgen Extra'!$B$6:$B$257,"&lt;="&amp;$B271)</f>
        <v>2.4699999999999998</v>
      </c>
      <c r="XR271" s="4">
        <f>SUMIFS('Aceite Virgen Extra'!XR$6:XR$257,'Aceite Virgen Extra'!$A$6:$A$257,"&gt;="&amp;$A271,'Aceite Virgen Extra'!$B$6:$B$257,"&lt;="&amp;$B271)</f>
        <v>2.77</v>
      </c>
      <c r="XS271" s="4">
        <f>SUMIFS('Aceite Virgen Extra'!XS$6:XS$257,'Aceite Virgen Extra'!$A$6:$A$257,"&gt;="&amp;$A271,'Aceite Virgen Extra'!$B$6:$B$257,"&lt;="&amp;$B271)</f>
        <v>1.83</v>
      </c>
      <c r="XT271" s="4">
        <f>SUMIFS('Aceite Virgen Extra'!XT$6:XT$257,'Aceite Virgen Extra'!$A$6:$A$257,"&gt;="&amp;$A271,'Aceite Virgen Extra'!$B$6:$B$257,"&lt;="&amp;$B271)</f>
        <v>4.47</v>
      </c>
    </row>
    <row r="272" spans="1:644" x14ac:dyDescent="0.25">
      <c r="A272" s="9">
        <f>'TAM Aceite Virgen Extra'!B20</f>
        <v>8.1999999999999993</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0.15</v>
      </c>
      <c r="L272" s="4">
        <f>SUMIFS('Aceite Virgen Extra'!L$6:L$257,'Aceite Virgen Extra'!$A$6:$A$257,"&gt;="&amp;$A272,'Aceite Virgen Extra'!$B$6:$B$257,"&lt;="&amp;$B272)</f>
        <v>0.43</v>
      </c>
      <c r="M272" s="4">
        <f>SUMIFS('Aceite Virgen Extra'!M$6:M$257,'Aceite Virgen Extra'!$A$6:$A$257,"&gt;="&amp;$A272,'Aceite Virgen Extra'!$B$6:$B$257,"&lt;="&amp;$B272)</f>
        <v>0.1</v>
      </c>
      <c r="N272" s="4">
        <f>SUMIFS('Aceite Virgen Extra'!N$6:N$257,'Aceite Virgen Extra'!$A$6:$A$257,"&gt;="&amp;$A272,'Aceite Virgen Extra'!$B$6:$B$257,"&lt;="&amp;$B272)</f>
        <v>0</v>
      </c>
      <c r="O272" s="9"/>
      <c r="P272" s="9"/>
      <c r="Q272" s="9"/>
      <c r="R272" s="4">
        <f>SUMIFS('Aceite Virgen Extra'!R$6:R$257,'Aceite Virgen Extra'!$A$6:$A$257,"&gt;="&amp;$A272,'Aceite Virgen Extra'!$B$6:$B$257,"&lt;="&amp;$B272)</f>
        <v>0.22</v>
      </c>
      <c r="S272" s="4">
        <f>SUMIFS('Aceite Virgen Extra'!S$6:S$257,'Aceite Virgen Extra'!$A$6:$A$257,"&gt;="&amp;$A272,'Aceite Virgen Extra'!$B$6:$B$257,"&lt;="&amp;$B272)</f>
        <v>0.97</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0.63</v>
      </c>
      <c r="AN272" s="4">
        <f>SUMIFS('Aceite Virgen Extra'!AN$6:AN$257,'Aceite Virgen Extra'!$A$6:$A$257,"&gt;="&amp;$A272,'Aceite Virgen Extra'!$B$6:$B$257,"&lt;="&amp;$B272)</f>
        <v>0</v>
      </c>
      <c r="AO272" s="4">
        <f>SUMIFS('Aceite Virgen Extra'!AO$6:AO$257,'Aceite Virgen Extra'!$A$6:$A$257,"&gt;="&amp;$A272,'Aceite Virgen Extra'!$B$6:$B$257,"&lt;="&amp;$B272)</f>
        <v>0.71</v>
      </c>
      <c r="AP272" s="4">
        <f>SUMIFS('Aceite Virgen Extra'!AP$6:AP$257,'Aceite Virgen Extra'!$A$6:$A$257,"&gt;="&amp;$A272,'Aceite Virgen Extra'!$B$6:$B$257,"&lt;="&amp;$B272)</f>
        <v>1.41</v>
      </c>
      <c r="AQ272" s="9"/>
      <c r="AR272" s="9"/>
      <c r="AT272" s="4">
        <f>SUMIFS('Aceite Virgen Extra'!AT$6:AT$257,'Aceite Virgen Extra'!$A$6:$A$257,"&gt;="&amp;$A272,'Aceite Virgen Extra'!$B$6:$B$257,"&lt;="&amp;$B272)</f>
        <v>0.23</v>
      </c>
      <c r="AU272" s="4">
        <f>SUMIFS('Aceite Virgen Extra'!AU$6:AU$257,'Aceite Virgen Extra'!$A$6:$A$257,"&gt;="&amp;$A272,'Aceite Virgen Extra'!$B$6:$B$257,"&lt;="&amp;$B272)</f>
        <v>0.51</v>
      </c>
      <c r="AV272" s="4">
        <f>SUMIFS('Aceite Virgen Extra'!AV$6:AV$257,'Aceite Virgen Extra'!$A$6:$A$257,"&gt;="&amp;$A272,'Aceite Virgen Extra'!$B$6:$B$257,"&lt;="&amp;$B272)</f>
        <v>0.18</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7.0000000000000007E-2</v>
      </c>
      <c r="CF272" s="4">
        <f>SUMIFS('Aceite Virgen Extra'!CF$6:CF$257,'Aceite Virgen Extra'!$A$6:$A$257,"&gt;="&amp;$A272,'Aceite Virgen Extra'!$B$6:$B$257,"&lt;="&amp;$B272)</f>
        <v>0</v>
      </c>
      <c r="CJ272" s="4">
        <f>SUMIFS('Aceite Virgen Extra'!CJ$6:CJ$257,'Aceite Virgen Extra'!$A$6:$A$257,"&gt;="&amp;$A272,'Aceite Virgen Extra'!$B$6:$B$257,"&lt;="&amp;$B272)</f>
        <v>0.03</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0.16</v>
      </c>
      <c r="DG272" s="4">
        <f>SUMIFS('Aceite Virgen Extra'!DG$6:DG$257,'Aceite Virgen Extra'!$A$6:$A$257,"&gt;="&amp;$A272,'Aceite Virgen Extra'!$B$6:$B$257,"&lt;="&amp;$B272)</f>
        <v>7.0000000000000007E-2</v>
      </c>
      <c r="DH272" s="4">
        <f>SUMIFS('Aceite Virgen Extra'!DH$6:DH$257,'Aceite Virgen Extra'!$A$6:$A$257,"&gt;="&amp;$A272,'Aceite Virgen Extra'!$B$6:$B$257,"&lt;="&amp;$B272)</f>
        <v>0</v>
      </c>
      <c r="DL272" s="4">
        <f>SUMIFS('Aceite Virgen Extra'!DL$6:DL$257,'Aceite Virgen Extra'!$A$6:$A$257,"&gt;="&amp;$A272,'Aceite Virgen Extra'!$B$6:$B$257,"&lt;="&amp;$B272)</f>
        <v>0.26</v>
      </c>
      <c r="DM272" s="4">
        <f>SUMIFS('Aceite Virgen Extra'!DM$6:DM$257,'Aceite Virgen Extra'!$A$6:$A$257,"&gt;="&amp;$A272,'Aceite Virgen Extra'!$B$6:$B$257,"&lt;="&amp;$B272)</f>
        <v>0.26</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v>
      </c>
      <c r="EA272" s="4">
        <f>SUMIFS('Aceite Virgen Extra'!EA$6:EA$257,'Aceite Virgen Extra'!$A$6:$A$257,"&gt;="&amp;$A272,'Aceite Virgen Extra'!$B$6:$B$257,"&lt;="&amp;$B272)</f>
        <v>0.13</v>
      </c>
      <c r="EB272" s="4">
        <f>SUMIFS('Aceite Virgen Extra'!EB$6:EB$257,'Aceite Virgen Extra'!$A$6:$A$257,"&gt;="&amp;$A272,'Aceite Virgen Extra'!$B$6:$B$257,"&lt;="&amp;$B272)</f>
        <v>0.13</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0.24</v>
      </c>
      <c r="EO272" s="4">
        <f>SUMIFS('Aceite Virgen Extra'!EO$6:EO$257,'Aceite Virgen Extra'!$A$6:$A$257,"&gt;="&amp;$A272,'Aceite Virgen Extra'!$B$6:$B$257,"&lt;="&amp;$B272)</f>
        <v>0</v>
      </c>
      <c r="EP272" s="4">
        <f>SUMIFS('Aceite Virgen Extra'!EP$6:EP$257,'Aceite Virgen Extra'!$A$6:$A$257,"&gt;="&amp;$A272,'Aceite Virgen Extra'!$B$6:$B$257,"&lt;="&amp;$B272)</f>
        <v>0.44999999999999996</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0.35000000000000003</v>
      </c>
      <c r="GS272" s="4">
        <f>SUMIFS('Aceite Virgen Extra'!GS$6:GS$257,'Aceite Virgen Extra'!$A$6:$A$257,"&gt;="&amp;$A272,'Aceite Virgen Extra'!$B$6:$B$257,"&lt;="&amp;$B272)</f>
        <v>1.19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0.03</v>
      </c>
      <c r="GZ272" s="4">
        <f>SUMIFS('Aceite Virgen Extra'!GZ$6:GZ$257,'Aceite Virgen Extra'!$A$6:$A$257,"&gt;="&amp;$A272,'Aceite Virgen Extra'!$B$6:$B$257,"&lt;="&amp;$B272)</f>
        <v>0</v>
      </c>
      <c r="HA272" s="4">
        <f>SUMIFS('Aceite Virgen Extra'!HA$6:HA$257,'Aceite Virgen Extra'!$A$6:$A$257,"&gt;="&amp;$A272,'Aceite Virgen Extra'!$B$6:$B$257,"&lt;="&amp;$B272)</f>
        <v>0.05</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0.05</v>
      </c>
      <c r="HN272" s="4">
        <f>SUMIFS('Aceite Virgen Extra'!HN$6:HN$257,'Aceite Virgen Extra'!$A$6:$A$257,"&gt;="&amp;$A272,'Aceite Virgen Extra'!$B$6:$B$257,"&lt;="&amp;$B272)</f>
        <v>0</v>
      </c>
      <c r="HO272" s="4">
        <f>SUMIFS('Aceite Virgen Extra'!HO$6:HO$257,'Aceite Virgen Extra'!$A$6:$A$257,"&gt;="&amp;$A272,'Aceite Virgen Extra'!$B$6:$B$257,"&lt;="&amp;$B272)</f>
        <v>0.09</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7.0000000000000007E-2</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0.53</v>
      </c>
      <c r="KM272" s="4">
        <f>SUMIFS('Aceite Virgen Extra'!KM$6:KM$257,'Aceite Virgen Extra'!$A$6:$A$257,"&gt;="&amp;$A272,'Aceite Virgen Extra'!$B$6:$B$257,"&lt;="&amp;$B272)</f>
        <v>1.19</v>
      </c>
      <c r="KN272" s="4">
        <f>SUMIFS('Aceite Virgen Extra'!KN$6:KN$257,'Aceite Virgen Extra'!$A$6:$A$257,"&gt;="&amp;$A272,'Aceite Virgen Extra'!$B$6:$B$257,"&lt;="&amp;$B272)</f>
        <v>0.44</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0.12</v>
      </c>
      <c r="MJ272" s="4">
        <f>SUMIFS('Aceite Virgen Extra'!MJ$6:MJ$257,'Aceite Virgen Extra'!$A$6:$A$257,"&gt;="&amp;$A272,'Aceite Virgen Extra'!$B$6:$B$257,"&lt;="&amp;$B272)</f>
        <v>0.44</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0.16</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0.67999999999999994</v>
      </c>
      <c r="ON272" s="4">
        <f>SUMIFS('Aceite Virgen Extra'!ON$6:ON$257,'Aceite Virgen Extra'!$A$6:$A$257,"&gt;="&amp;$A272,'Aceite Virgen Extra'!$B$6:$B$257,"&lt;="&amp;$B272)</f>
        <v>0.72</v>
      </c>
      <c r="OO272" s="4">
        <f>SUMIFS('Aceite Virgen Extra'!OO$6:OO$257,'Aceite Virgen Extra'!$A$6:$A$257,"&gt;="&amp;$A272,'Aceite Virgen Extra'!$B$6:$B$257,"&lt;="&amp;$B272)</f>
        <v>0.91999999999999993</v>
      </c>
      <c r="OP272" s="4">
        <f>SUMIFS('Aceite Virgen Extra'!OP$6:OP$257,'Aceite Virgen Extra'!$A$6:$A$257,"&gt;="&amp;$A272,'Aceite Virgen Extra'!$B$6:$B$257,"&lt;="&amp;$B272)</f>
        <v>0</v>
      </c>
      <c r="OT272" s="4">
        <f>SUMIFS('Aceite Virgen Extra'!OT$6:OT$257,'Aceite Virgen Extra'!$A$6:$A$257,"&gt;="&amp;$A272,'Aceite Virgen Extra'!$B$6:$B$257,"&lt;="&amp;$B272)</f>
        <v>1.28</v>
      </c>
      <c r="OU272" s="4">
        <f>SUMIFS('Aceite Virgen Extra'!OU$6:OU$257,'Aceite Virgen Extra'!$A$6:$A$257,"&gt;="&amp;$A272,'Aceite Virgen Extra'!$B$6:$B$257,"&lt;="&amp;$B272)</f>
        <v>1.41</v>
      </c>
      <c r="OV272" s="4">
        <f>SUMIFS('Aceite Virgen Extra'!OV$6:OV$257,'Aceite Virgen Extra'!$A$6:$A$257,"&gt;="&amp;$A272,'Aceite Virgen Extra'!$B$6:$B$257,"&lt;="&amp;$B272)</f>
        <v>1.72</v>
      </c>
      <c r="OW272" s="4">
        <f>SUMIFS('Aceite Virgen Extra'!OW$6:OW$257,'Aceite Virgen Extra'!$A$6:$A$257,"&gt;="&amp;$A272,'Aceite Virgen Extra'!$B$6:$B$257,"&lt;="&amp;$B272)</f>
        <v>0</v>
      </c>
      <c r="PA272" s="4">
        <f>SUMIFS('Aceite Virgen Extra'!PA$6:PA$257,'Aceite Virgen Extra'!$A$6:$A$257,"&gt;="&amp;$A272,'Aceite Virgen Extra'!$B$6:$B$257,"&lt;="&amp;$B272)</f>
        <v>1.4</v>
      </c>
      <c r="PB272" s="4">
        <f>SUMIFS('Aceite Virgen Extra'!PB$6:PB$257,'Aceite Virgen Extra'!$A$6:$A$257,"&gt;="&amp;$A272,'Aceite Virgen Extra'!$B$6:$B$257,"&lt;="&amp;$B272)</f>
        <v>0</v>
      </c>
      <c r="PC272" s="4">
        <f>SUMIFS('Aceite Virgen Extra'!PC$6:PC$257,'Aceite Virgen Extra'!$A$6:$A$257,"&gt;="&amp;$A272,'Aceite Virgen Extra'!$B$6:$B$257,"&lt;="&amp;$B272)</f>
        <v>2.4300000000000002</v>
      </c>
      <c r="PD272" s="4">
        <f>SUMIFS('Aceite Virgen Extra'!PD$6:PD$257,'Aceite Virgen Extra'!$A$6:$A$257,"&gt;="&amp;$A272,'Aceite Virgen Extra'!$B$6:$B$257,"&lt;="&amp;$B272)</f>
        <v>0</v>
      </c>
      <c r="PH272" s="4">
        <f>SUMIFS('Aceite Virgen Extra'!PH$6:PH$257,'Aceite Virgen Extra'!$A$6:$A$257,"&gt;="&amp;$A272,'Aceite Virgen Extra'!$B$6:$B$257,"&lt;="&amp;$B272)</f>
        <v>1.38</v>
      </c>
      <c r="PI272" s="4">
        <f>SUMIFS('Aceite Virgen Extra'!PI$6:PI$257,'Aceite Virgen Extra'!$A$6:$A$257,"&gt;="&amp;$A272,'Aceite Virgen Extra'!$B$6:$B$257,"&lt;="&amp;$B272)</f>
        <v>0</v>
      </c>
      <c r="PJ272" s="4">
        <f>SUMIFS('Aceite Virgen Extra'!PJ$6:PJ$257,'Aceite Virgen Extra'!$A$6:$A$257,"&gt;="&amp;$A272,'Aceite Virgen Extra'!$B$6:$B$257,"&lt;="&amp;$B272)</f>
        <v>2.63</v>
      </c>
      <c r="PK272" s="4">
        <f>SUMIFS('Aceite Virgen Extra'!PK$6:PK$257,'Aceite Virgen Extra'!$A$6:$A$257,"&gt;="&amp;$A272,'Aceite Virgen Extra'!$B$6:$B$257,"&lt;="&amp;$B272)</f>
        <v>0</v>
      </c>
      <c r="PO272" s="4">
        <f>SUMIFS('Aceite Virgen Extra'!PO$6:PO$257,'Aceite Virgen Extra'!$A$6:$A$257,"&gt;="&amp;$A272,'Aceite Virgen Extra'!$B$6:$B$257,"&lt;="&amp;$B272)</f>
        <v>1.8699999999999999</v>
      </c>
      <c r="PP272" s="4">
        <f>SUMIFS('Aceite Virgen Extra'!PP$6:PP$257,'Aceite Virgen Extra'!$A$6:$A$257,"&gt;="&amp;$A272,'Aceite Virgen Extra'!$B$6:$B$257,"&lt;="&amp;$B272)</f>
        <v>1.49</v>
      </c>
      <c r="PQ272" s="4">
        <f>SUMIFS('Aceite Virgen Extra'!PQ$6:PQ$257,'Aceite Virgen Extra'!$A$6:$A$257,"&gt;="&amp;$A272,'Aceite Virgen Extra'!$B$6:$B$257,"&lt;="&amp;$B272)</f>
        <v>2.35</v>
      </c>
      <c r="PR272" s="4">
        <f>SUMIFS('Aceite Virgen Extra'!PR$6:PR$257,'Aceite Virgen Extra'!$A$6:$A$257,"&gt;="&amp;$A272,'Aceite Virgen Extra'!$B$6:$B$257,"&lt;="&amp;$B272)</f>
        <v>0</v>
      </c>
      <c r="PV272" s="4">
        <f>SUMIFS('Aceite Virgen Extra'!PV$6:PV$257,'Aceite Virgen Extra'!$A$6:$A$257,"&gt;="&amp;$A272,'Aceite Virgen Extra'!$B$6:$B$257,"&lt;="&amp;$B272)</f>
        <v>1.28</v>
      </c>
      <c r="PW272" s="4">
        <f>SUMIFS('Aceite Virgen Extra'!PW$6:PW$257,'Aceite Virgen Extra'!$A$6:$A$257,"&gt;="&amp;$A272,'Aceite Virgen Extra'!$B$6:$B$257,"&lt;="&amp;$B272)</f>
        <v>0.86</v>
      </c>
      <c r="PX272" s="4">
        <f>SUMIFS('Aceite Virgen Extra'!PX$6:PX$257,'Aceite Virgen Extra'!$A$6:$A$257,"&gt;="&amp;$A272,'Aceite Virgen Extra'!$B$6:$B$257,"&lt;="&amp;$B272)</f>
        <v>1.98</v>
      </c>
      <c r="PY272" s="4">
        <f>SUMIFS('Aceite Virgen Extra'!PY$6:PY$257,'Aceite Virgen Extra'!$A$6:$A$257,"&gt;="&amp;$A272,'Aceite Virgen Extra'!$B$6:$B$257,"&lt;="&amp;$B272)</f>
        <v>0</v>
      </c>
      <c r="QC272" s="4">
        <f>SUMIFS('Aceite Virgen Extra'!QC$6:QC$257,'Aceite Virgen Extra'!$A$6:$A$257,"&gt;="&amp;$A272,'Aceite Virgen Extra'!$B$6:$B$257,"&lt;="&amp;$B272)</f>
        <v>1.7200000000000002</v>
      </c>
      <c r="QD272" s="4">
        <f>SUMIFS('Aceite Virgen Extra'!QD$6:QD$257,'Aceite Virgen Extra'!$A$6:$A$257,"&gt;="&amp;$A272,'Aceite Virgen Extra'!$B$6:$B$257,"&lt;="&amp;$B272)</f>
        <v>0.16</v>
      </c>
      <c r="QE272" s="4">
        <f>SUMIFS('Aceite Virgen Extra'!QE$6:QE$257,'Aceite Virgen Extra'!$A$6:$A$257,"&gt;="&amp;$A272,'Aceite Virgen Extra'!$B$6:$B$257,"&lt;="&amp;$B272)</f>
        <v>3.0700000000000003</v>
      </c>
      <c r="QF272" s="4">
        <f>SUMIFS('Aceite Virgen Extra'!QF$6:QF$257,'Aceite Virgen Extra'!$A$6:$A$257,"&gt;="&amp;$A272,'Aceite Virgen Extra'!$B$6:$B$257,"&lt;="&amp;$B272)</f>
        <v>0</v>
      </c>
      <c r="QJ272" s="4">
        <f>SUMIFS('Aceite Virgen Extra'!QJ$6:QJ$257,'Aceite Virgen Extra'!$A$6:$A$257,"&gt;="&amp;$A272,'Aceite Virgen Extra'!$B$6:$B$257,"&lt;="&amp;$B272)</f>
        <v>1.85</v>
      </c>
      <c r="QK272" s="4">
        <f>SUMIFS('Aceite Virgen Extra'!QK$6:QK$257,'Aceite Virgen Extra'!$A$6:$A$257,"&gt;="&amp;$A272,'Aceite Virgen Extra'!$B$6:$B$257,"&lt;="&amp;$B272)</f>
        <v>0.35</v>
      </c>
      <c r="QL272" s="4">
        <f>SUMIFS('Aceite Virgen Extra'!QL$6:QL$257,'Aceite Virgen Extra'!$A$6:$A$257,"&gt;="&amp;$A272,'Aceite Virgen Extra'!$B$6:$B$257,"&lt;="&amp;$B272)</f>
        <v>3.13</v>
      </c>
      <c r="QM272" s="4">
        <f>SUMIFS('Aceite Virgen Extra'!QM$6:QM$257,'Aceite Virgen Extra'!$A$6:$A$257,"&gt;="&amp;$A272,'Aceite Virgen Extra'!$B$6:$B$257,"&lt;="&amp;$B272)</f>
        <v>0</v>
      </c>
      <c r="QQ272" s="4">
        <f>SUMIFS('Aceite Virgen Extra'!QQ$6:QQ$257,'Aceite Virgen Extra'!$A$6:$A$257,"&gt;="&amp;$A272,'Aceite Virgen Extra'!$B$6:$B$257,"&lt;="&amp;$B272)</f>
        <v>0.69000000000000017</v>
      </c>
      <c r="QR272" s="4">
        <f>SUMIFS('Aceite Virgen Extra'!QR$6:QR$257,'Aceite Virgen Extra'!$A$6:$A$257,"&gt;="&amp;$A272,'Aceite Virgen Extra'!$B$6:$B$257,"&lt;="&amp;$B272)</f>
        <v>0.19</v>
      </c>
      <c r="QS272" s="4">
        <f>SUMIFS('Aceite Virgen Extra'!QS$6:QS$257,'Aceite Virgen Extra'!$A$6:$A$257,"&gt;="&amp;$A272,'Aceite Virgen Extra'!$B$6:$B$257,"&lt;="&amp;$B272)</f>
        <v>1.08</v>
      </c>
      <c r="QT272" s="4">
        <f>SUMIFS('Aceite Virgen Extra'!QT$6:QT$257,'Aceite Virgen Extra'!$A$6:$A$257,"&gt;="&amp;$A272,'Aceite Virgen Extra'!$B$6:$B$257,"&lt;="&amp;$B272)</f>
        <v>0.64</v>
      </c>
      <c r="QX272" s="4">
        <f>SUMIFS('Aceite Virgen Extra'!QX$6:QX$257,'Aceite Virgen Extra'!$A$6:$A$257,"&gt;="&amp;$A272,'Aceite Virgen Extra'!$B$6:$B$257,"&lt;="&amp;$B272)</f>
        <v>1.1099999999999999</v>
      </c>
      <c r="QY272" s="4">
        <f>SUMIFS('Aceite Virgen Extra'!QY$6:QY$257,'Aceite Virgen Extra'!$A$6:$A$257,"&gt;="&amp;$A272,'Aceite Virgen Extra'!$B$6:$B$257,"&lt;="&amp;$B272)</f>
        <v>0.75</v>
      </c>
      <c r="QZ272" s="4">
        <f>SUMIFS('Aceite Virgen Extra'!QZ$6:QZ$257,'Aceite Virgen Extra'!$A$6:$A$257,"&gt;="&amp;$A272,'Aceite Virgen Extra'!$B$6:$B$257,"&lt;="&amp;$B272)</f>
        <v>1.53</v>
      </c>
      <c r="RA272" s="4">
        <f>SUMIFS('Aceite Virgen Extra'!RA$6:RA$257,'Aceite Virgen Extra'!$A$6:$A$257,"&gt;="&amp;$A272,'Aceite Virgen Extra'!$B$6:$B$257,"&lt;="&amp;$B272)</f>
        <v>0</v>
      </c>
      <c r="RE272" s="4">
        <f>SUMIFS('Aceite Virgen Extra'!RE$6:RE$257,'Aceite Virgen Extra'!$A$6:$A$257,"&gt;="&amp;$A272,'Aceite Virgen Extra'!$B$6:$B$257,"&lt;="&amp;$B272)</f>
        <v>3.6899999999999995</v>
      </c>
      <c r="RF272" s="4">
        <f>SUMIFS('Aceite Virgen Extra'!RF$6:RF$257,'Aceite Virgen Extra'!$A$6:$A$257,"&gt;="&amp;$A272,'Aceite Virgen Extra'!$B$6:$B$257,"&lt;="&amp;$B272)</f>
        <v>7.98</v>
      </c>
      <c r="RG272" s="4">
        <f>SUMIFS('Aceite Virgen Extra'!RG$6:RG$257,'Aceite Virgen Extra'!$A$6:$A$257,"&gt;="&amp;$A272,'Aceite Virgen Extra'!$B$6:$B$257,"&lt;="&amp;$B272)</f>
        <v>1.84</v>
      </c>
      <c r="RH272" s="4">
        <f>SUMIFS('Aceite Virgen Extra'!RH$6:RH$257,'Aceite Virgen Extra'!$A$6:$A$257,"&gt;="&amp;$A272,'Aceite Virgen Extra'!$B$6:$B$257,"&lt;="&amp;$B272)</f>
        <v>3.9</v>
      </c>
      <c r="RL272" s="4">
        <f>SUMIFS('Aceite Virgen Extra'!RL$6:RL$257,'Aceite Virgen Extra'!$A$6:$A$257,"&gt;="&amp;$A272,'Aceite Virgen Extra'!$B$6:$B$257,"&lt;="&amp;$B272)</f>
        <v>4.28</v>
      </c>
      <c r="RM272" s="4">
        <f>SUMIFS('Aceite Virgen Extra'!RM$6:RM$257,'Aceite Virgen Extra'!$A$6:$A$257,"&gt;="&amp;$A272,'Aceite Virgen Extra'!$B$6:$B$257,"&lt;="&amp;$B272)</f>
        <v>10.4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0.38</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1.86</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1.6800000000000002</v>
      </c>
      <c r="SO272" s="4">
        <f>SUMIFS('Aceite Virgen Extra'!SO$6:SO$257,'Aceite Virgen Extra'!$A$6:$A$257,"&gt;="&amp;$A272,'Aceite Virgen Extra'!$B$6:$B$257,"&lt;="&amp;$B272)</f>
        <v>4.8000000000000007</v>
      </c>
      <c r="SP272" s="4">
        <f>SUMIFS('Aceite Virgen Extra'!SP$6:SP$257,'Aceite Virgen Extra'!$A$6:$A$257,"&gt;="&amp;$A272,'Aceite Virgen Extra'!$B$6:$B$257,"&lt;="&amp;$B272)</f>
        <v>0.21</v>
      </c>
      <c r="SQ272" s="4">
        <f>SUMIFS('Aceite Virgen Extra'!SQ$6:SQ$257,'Aceite Virgen Extra'!$A$6:$A$257,"&gt;="&amp;$A272,'Aceite Virgen Extra'!$B$6:$B$257,"&lt;="&amp;$B272)</f>
        <v>1.33</v>
      </c>
      <c r="SU272" s="69">
        <f>SUMIFS('Aceite Virgen Extra'!SU$6:SU$257,'Aceite Virgen Extra'!$A$6:$A$257,"&gt;="&amp;$A272,'Aceite Virgen Extra'!$B$6:$B$257,"&lt;="&amp;$B272)</f>
        <v>1.07</v>
      </c>
      <c r="SV272" s="4">
        <f>SUMIFS('Aceite Virgen Extra'!SV$6:SV$257,'Aceite Virgen Extra'!$A$6:$A$257,"&gt;="&amp;$A272,'Aceite Virgen Extra'!$B$6:$B$257,"&lt;="&amp;$B272)</f>
        <v>1.6900000000000002</v>
      </c>
      <c r="SW272" s="4">
        <f>SUMIFS('Aceite Virgen Extra'!SW$6:SW$257,'Aceite Virgen Extra'!$A$6:$A$257,"&gt;="&amp;$A272,'Aceite Virgen Extra'!$B$6:$B$257,"&lt;="&amp;$B272)</f>
        <v>0.77</v>
      </c>
      <c r="SX272" s="4">
        <f>SUMIFS('Aceite Virgen Extra'!SX$6:SX$257,'Aceite Virgen Extra'!$A$6:$A$257,"&gt;="&amp;$A272,'Aceite Virgen Extra'!$B$6:$B$257,"&lt;="&amp;$B272)</f>
        <v>1.39</v>
      </c>
      <c r="TB272" s="69">
        <f>SUMIFS('Aceite Virgen Extra'!TB$6:TB$257,'Aceite Virgen Extra'!$A$6:$A$257,"&gt;="&amp;$A272,'Aceite Virgen Extra'!$B$6:$B$257,"&lt;="&amp;$B272)</f>
        <v>5.23</v>
      </c>
      <c r="TC272" s="4">
        <f>SUMIFS('Aceite Virgen Extra'!TC$6:TC$257,'Aceite Virgen Extra'!$A$6:$A$257,"&gt;="&amp;$A272,'Aceite Virgen Extra'!$B$6:$B$257,"&lt;="&amp;$B272)</f>
        <v>4.1400000000000006</v>
      </c>
      <c r="TD272" s="4">
        <f>SUMIFS('Aceite Virgen Extra'!TD$6:TD$257,'Aceite Virgen Extra'!$A$6:$A$257,"&gt;="&amp;$A272,'Aceite Virgen Extra'!$B$6:$B$257,"&lt;="&amp;$B272)</f>
        <v>4.84</v>
      </c>
      <c r="TE272" s="4">
        <f>SUMIFS('Aceite Virgen Extra'!TE$6:TE$257,'Aceite Virgen Extra'!$A$6:$A$257,"&gt;="&amp;$A272,'Aceite Virgen Extra'!$B$6:$B$257,"&lt;="&amp;$B272)</f>
        <v>13.34</v>
      </c>
      <c r="TI272" s="69">
        <f>SUMIFS('Aceite Virgen Extra'!TI$6:TI$257,'Aceite Virgen Extra'!$A$6:$A$257,"&gt;="&amp;$A272,'Aceite Virgen Extra'!$B$6:$B$257,"&lt;="&amp;$B272)</f>
        <v>11.66</v>
      </c>
      <c r="TJ272" s="4">
        <f>SUMIFS('Aceite Virgen Extra'!TJ$6:TJ$257,'Aceite Virgen Extra'!$A$6:$A$257,"&gt;="&amp;$A272,'Aceite Virgen Extra'!$B$6:$B$257,"&lt;="&amp;$B272)</f>
        <v>7.58</v>
      </c>
      <c r="TK272" s="4">
        <f>SUMIFS('Aceite Virgen Extra'!TK$6:TK$257,'Aceite Virgen Extra'!$A$6:$A$257,"&gt;="&amp;$A272,'Aceite Virgen Extra'!$B$6:$B$257,"&lt;="&amp;$B272)</f>
        <v>9.5399999999999991</v>
      </c>
      <c r="TL272" s="4">
        <f>SUMIFS('Aceite Virgen Extra'!TL$6:TL$257,'Aceite Virgen Extra'!$A$6:$A$257,"&gt;="&amp;$A272,'Aceite Virgen Extra'!$B$6:$B$257,"&lt;="&amp;$B272)</f>
        <v>40.380000000000003</v>
      </c>
      <c r="TP272" s="69">
        <f>SUMIFS('Aceite Virgen Extra'!TP$6:TP$257,'Aceite Virgen Extra'!$A$6:$A$257,"&gt;="&amp;$A272,'Aceite Virgen Extra'!$B$6:$B$257,"&lt;="&amp;$B272)</f>
        <v>7.59</v>
      </c>
      <c r="TQ272" s="4">
        <f>SUMIFS('Aceite Virgen Extra'!TQ$6:TQ$257,'Aceite Virgen Extra'!$A$6:$A$257,"&gt;="&amp;$A272,'Aceite Virgen Extra'!$B$6:$B$257,"&lt;="&amp;$B272)</f>
        <v>7.9</v>
      </c>
      <c r="TR272" s="4">
        <f>SUMIFS('Aceite Virgen Extra'!TR$6:TR$257,'Aceite Virgen Extra'!$A$6:$A$257,"&gt;="&amp;$A272,'Aceite Virgen Extra'!$B$6:$B$257,"&lt;="&amp;$B272)</f>
        <v>4.37</v>
      </c>
      <c r="TS272" s="4">
        <f>SUMIFS('Aceite Virgen Extra'!TS$6:TS$257,'Aceite Virgen Extra'!$A$6:$A$257,"&gt;="&amp;$A272,'Aceite Virgen Extra'!$B$6:$B$257,"&lt;="&amp;$B272)</f>
        <v>23.1</v>
      </c>
      <c r="TW272" s="69">
        <f>SUMIFS('Aceite Virgen Extra'!TW$6:TW$257,'Aceite Virgen Extra'!$A$6:$A$257,"&gt;="&amp;$A272,'Aceite Virgen Extra'!$B$6:$B$257,"&lt;="&amp;$B272)</f>
        <v>1.7000000000000002</v>
      </c>
      <c r="TX272" s="4">
        <f>SUMIFS('Aceite Virgen Extra'!TX$6:TX$257,'Aceite Virgen Extra'!$A$6:$A$257,"&gt;="&amp;$A272,'Aceite Virgen Extra'!$B$6:$B$257,"&lt;="&amp;$B272)</f>
        <v>1.04</v>
      </c>
      <c r="TY272" s="4">
        <f>SUMIFS('Aceite Virgen Extra'!TY$6:TY$257,'Aceite Virgen Extra'!$A$6:$A$257,"&gt;="&amp;$A272,'Aceite Virgen Extra'!$B$6:$B$257,"&lt;="&amp;$B272)</f>
        <v>1.5700000000000003</v>
      </c>
      <c r="TZ272" s="4">
        <f>SUMIFS('Aceite Virgen Extra'!TZ$6:TZ$257,'Aceite Virgen Extra'!$A$6:$A$257,"&gt;="&amp;$A272,'Aceite Virgen Extra'!$B$6:$B$257,"&lt;="&amp;$B272)</f>
        <v>0.64</v>
      </c>
      <c r="UD272" s="69">
        <f>SUMIFS('Aceite Virgen Extra'!UD$6:UD$257,'Aceite Virgen Extra'!$A$6:$A$257,"&gt;="&amp;$A272,'Aceite Virgen Extra'!$B$6:$B$257,"&lt;="&amp;$B272)</f>
        <v>3.4299999999999997</v>
      </c>
      <c r="UE272" s="4">
        <f>SUMIFS('Aceite Virgen Extra'!UE$6:UE$257,'Aceite Virgen Extra'!$A$6:$A$257,"&gt;="&amp;$A272,'Aceite Virgen Extra'!$B$6:$B$257,"&lt;="&amp;$B272)</f>
        <v>4.87</v>
      </c>
      <c r="UF272" s="4">
        <f>SUMIFS('Aceite Virgen Extra'!UF$6:UF$257,'Aceite Virgen Extra'!$A$6:$A$257,"&gt;="&amp;$A272,'Aceite Virgen Extra'!$B$6:$B$257,"&lt;="&amp;$B272)</f>
        <v>2.0500000000000003</v>
      </c>
      <c r="UG272" s="4">
        <f>SUMIFS('Aceite Virgen Extra'!UG$6:UG$257,'Aceite Virgen Extra'!$A$6:$A$257,"&gt;="&amp;$A272,'Aceite Virgen Extra'!$B$6:$B$257,"&lt;="&amp;$B272)</f>
        <v>5.82</v>
      </c>
      <c r="UK272" s="69">
        <f>SUMIFS('Aceite Virgen Extra'!UK$6:UK$257,'Aceite Virgen Extra'!$A$6:$A$257,"&gt;="&amp;$A272,'Aceite Virgen Extra'!$B$6:$B$257,"&lt;="&amp;$B272)</f>
        <v>3.41</v>
      </c>
      <c r="UL272" s="4">
        <f>SUMIFS('Aceite Virgen Extra'!UL$6:UL$257,'Aceite Virgen Extra'!$A$6:$A$257,"&gt;="&amp;$A272,'Aceite Virgen Extra'!$B$6:$B$257,"&lt;="&amp;$B272)</f>
        <v>7.1</v>
      </c>
      <c r="UM272" s="4">
        <f>SUMIFS('Aceite Virgen Extra'!UM$6:UM$257,'Aceite Virgen Extra'!$A$6:$A$257,"&gt;="&amp;$A272,'Aceite Virgen Extra'!$B$6:$B$257,"&lt;="&amp;$B272)</f>
        <v>1.4</v>
      </c>
      <c r="UN272" s="4">
        <f>SUMIFS('Aceite Virgen Extra'!UN$6:UN$257,'Aceite Virgen Extra'!$A$6:$A$257,"&gt;="&amp;$A272,'Aceite Virgen Extra'!$B$6:$B$257,"&lt;="&amp;$B272)</f>
        <v>2.88</v>
      </c>
      <c r="UR272" s="69">
        <f>SUMIFS('Aceite Virgen Extra'!UR$6:UR$257,'Aceite Virgen Extra'!$A$6:$A$257,"&gt;="&amp;$A272,'Aceite Virgen Extra'!$B$6:$B$257,"&lt;="&amp;$B272)</f>
        <v>1.48</v>
      </c>
      <c r="US272" s="4">
        <f>SUMIFS('Aceite Virgen Extra'!US$6:US$257,'Aceite Virgen Extra'!$A$6:$A$257,"&gt;="&amp;$A272,'Aceite Virgen Extra'!$B$6:$B$257,"&lt;="&amp;$B272)</f>
        <v>1.83</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0.98</v>
      </c>
      <c r="UZ272" s="4">
        <f>SUMIFS('Aceite Virgen Extra'!UZ$6:UZ$257,'Aceite Virgen Extra'!$A$6:$A$257,"&gt;="&amp;$A272,'Aceite Virgen Extra'!$B$6:$B$257,"&lt;="&amp;$B272)</f>
        <v>0.89999999999999991</v>
      </c>
      <c r="VA272" s="4">
        <f>SUMIFS('Aceite Virgen Extra'!VA$6:VA$257,'Aceite Virgen Extra'!$A$6:$A$257,"&gt;="&amp;$A272,'Aceite Virgen Extra'!$B$6:$B$257,"&lt;="&amp;$B272)</f>
        <v>1.06</v>
      </c>
      <c r="VB272" s="4">
        <f>SUMIFS('Aceite Virgen Extra'!VB$6:VB$257,'Aceite Virgen Extra'!$A$6:$A$257,"&gt;="&amp;$A272,'Aceite Virgen Extra'!$B$6:$B$257,"&lt;="&amp;$B272)</f>
        <v>0.9</v>
      </c>
      <c r="VF272" s="69">
        <f>SUMIFS('Aceite Virgen Extra'!VF$6:VF$257,'Aceite Virgen Extra'!$A$6:$A$257,"&gt;="&amp;$A272,'Aceite Virgen Extra'!$B$6:$B$257,"&lt;="&amp;$B272)</f>
        <v>1.1800000000000002</v>
      </c>
      <c r="VG272" s="4">
        <f>SUMIFS('Aceite Virgen Extra'!VG$6:VG$257,'Aceite Virgen Extra'!$A$6:$A$257,"&gt;="&amp;$A272,'Aceite Virgen Extra'!$B$6:$B$257,"&lt;="&amp;$B272)</f>
        <v>2.2000000000000002</v>
      </c>
      <c r="VH272" s="4">
        <f>SUMIFS('Aceite Virgen Extra'!VH$6:VH$257,'Aceite Virgen Extra'!$A$6:$A$257,"&gt;="&amp;$A272,'Aceite Virgen Extra'!$B$6:$B$257,"&lt;="&amp;$B272)</f>
        <v>0.69</v>
      </c>
      <c r="VI272" s="4">
        <f>SUMIFS('Aceite Virgen Extra'!VI$6:VI$257,'Aceite Virgen Extra'!$A$6:$A$257,"&gt;="&amp;$A272,'Aceite Virgen Extra'!$B$6:$B$257,"&lt;="&amp;$B272)</f>
        <v>1.1299999999999999</v>
      </c>
      <c r="VM272" s="69">
        <f>SUMIFS('Aceite Virgen Extra'!VM$6:VM$257,'Aceite Virgen Extra'!$A$6:$A$257,"&gt;="&amp;$A272,'Aceite Virgen Extra'!$B$6:$B$257,"&lt;="&amp;$B272)</f>
        <v>1.4100000000000001</v>
      </c>
      <c r="VN272" s="4">
        <f>SUMIFS('Aceite Virgen Extra'!VN$6:VN$257,'Aceite Virgen Extra'!$A$6:$A$257,"&gt;="&amp;$A272,'Aceite Virgen Extra'!$B$6:$B$257,"&lt;="&amp;$B272)</f>
        <v>2.21</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0.99999999999999989</v>
      </c>
      <c r="VU272" s="4">
        <f>SUMIFS('Aceite Virgen Extra'!VU$6:VU$257,'Aceite Virgen Extra'!$A$6:$A$257,"&gt;="&amp;$A272,'Aceite Virgen Extra'!$B$6:$B$257,"&lt;="&amp;$B272)</f>
        <v>1.7799999999999998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1.7400000000000002</v>
      </c>
      <c r="WB272" s="4">
        <f>SUMIFS('Aceite Virgen Extra'!WB$6:WB$257,'Aceite Virgen Extra'!$A$6:$A$257,"&gt;="&amp;$A272,'Aceite Virgen Extra'!$B$6:$B$257,"&lt;="&amp;$B272)</f>
        <v>3.6900000000000004</v>
      </c>
      <c r="WC272" s="4">
        <f>SUMIFS('Aceite Virgen Extra'!WC$6:WC$257,'Aceite Virgen Extra'!$A$6:$A$257,"&gt;="&amp;$A272,'Aceite Virgen Extra'!$B$6:$B$257,"&lt;="&amp;$B272)</f>
        <v>0.76999999999999991</v>
      </c>
      <c r="WD272" s="4">
        <f>SUMIFS('Aceite Virgen Extra'!WD$6:WD$257,'Aceite Virgen Extra'!$A$6:$A$257,"&gt;="&amp;$A272,'Aceite Virgen Extra'!$B$6:$B$257,"&lt;="&amp;$B272)</f>
        <v>0.64</v>
      </c>
      <c r="WH272" s="69">
        <f>SUMIFS('Aceite Virgen Extra'!WH$6:WH$257,'Aceite Virgen Extra'!$A$6:$A$257,"&gt;="&amp;$A272,'Aceite Virgen Extra'!$B$6:$B$257,"&lt;="&amp;$B272)</f>
        <v>2.06</v>
      </c>
      <c r="WI272" s="4">
        <f>SUMIFS('Aceite Virgen Extra'!WI$6:WI$257,'Aceite Virgen Extra'!$A$6:$A$257,"&gt;="&amp;$A272,'Aceite Virgen Extra'!$B$6:$B$257,"&lt;="&amp;$B272)</f>
        <v>3.96</v>
      </c>
      <c r="WJ272" s="4">
        <f>SUMIFS('Aceite Virgen Extra'!WJ$6:WJ$257,'Aceite Virgen Extra'!$A$6:$A$257,"&gt;="&amp;$A272,'Aceite Virgen Extra'!$B$6:$B$257,"&lt;="&amp;$B272)</f>
        <v>1.6700000000000002</v>
      </c>
      <c r="WK272" s="4">
        <f>SUMIFS('Aceite Virgen Extra'!WK$6:WK$257,'Aceite Virgen Extra'!$A$6:$A$257,"&gt;="&amp;$A272,'Aceite Virgen Extra'!$B$6:$B$257,"&lt;="&amp;$B272)</f>
        <v>0</v>
      </c>
      <c r="WO272" s="69">
        <f>SUMIFS('Aceite Virgen Extra'!WO$6:WO$257,'Aceite Virgen Extra'!$A$6:$A$257,"&gt;="&amp;$A272,'Aceite Virgen Extra'!$B$6:$B$257,"&lt;="&amp;$B272)</f>
        <v>3.2199999999999998</v>
      </c>
      <c r="WP272" s="4">
        <f>SUMIFS('Aceite Virgen Extra'!WP$6:WP$257,'Aceite Virgen Extra'!$A$6:$A$257,"&gt;="&amp;$A272,'Aceite Virgen Extra'!$B$6:$B$257,"&lt;="&amp;$B272)</f>
        <v>4.24</v>
      </c>
      <c r="WQ272" s="4">
        <f>SUMIFS('Aceite Virgen Extra'!WQ$6:WQ$257,'Aceite Virgen Extra'!$A$6:$A$257,"&gt;="&amp;$A272,'Aceite Virgen Extra'!$B$6:$B$257,"&lt;="&amp;$B272)</f>
        <v>3.64</v>
      </c>
      <c r="WR272" s="4">
        <f>SUMIFS('Aceite Virgen Extra'!WR$6:WR$257,'Aceite Virgen Extra'!$A$6:$A$257,"&gt;="&amp;$A272,'Aceite Virgen Extra'!$B$6:$B$257,"&lt;="&amp;$B272)</f>
        <v>0</v>
      </c>
      <c r="WV272" s="69">
        <f>SUMIFS('Aceite Virgen Extra'!WV$6:WV$257,'Aceite Virgen Extra'!$A$6:$A$257,"&gt;="&amp;$A272,'Aceite Virgen Extra'!$B$6:$B$257,"&lt;="&amp;$B272)</f>
        <v>4.08</v>
      </c>
      <c r="WW272" s="4">
        <f>SUMIFS('Aceite Virgen Extra'!WW$6:WW$257,'Aceite Virgen Extra'!$A$6:$A$257,"&gt;="&amp;$A272,'Aceite Virgen Extra'!$B$6:$B$257,"&lt;="&amp;$B272)</f>
        <v>8.3699999999999992</v>
      </c>
      <c r="WX272" s="4">
        <f>SUMIFS('Aceite Virgen Extra'!WX$6:WX$257,'Aceite Virgen Extra'!$A$6:$A$257,"&gt;="&amp;$A272,'Aceite Virgen Extra'!$B$6:$B$257,"&lt;="&amp;$B272)</f>
        <v>2.98</v>
      </c>
      <c r="WY272" s="4">
        <f>SUMIFS('Aceite Virgen Extra'!WY$6:WY$257,'Aceite Virgen Extra'!$A$6:$A$257,"&gt;="&amp;$A272,'Aceite Virgen Extra'!$B$6:$B$257,"&lt;="&amp;$B272)</f>
        <v>0</v>
      </c>
      <c r="XC272" s="69">
        <f>SUMIFS('Aceite Virgen Extra'!XC$6:XC$257,'Aceite Virgen Extra'!$A$6:$A$257,"&gt;="&amp;$A272,'Aceite Virgen Extra'!$B$6:$B$257,"&lt;="&amp;$B272)</f>
        <v>9.75</v>
      </c>
      <c r="XD272" s="4">
        <f>SUMIFS('Aceite Virgen Extra'!XD$6:XD$257,'Aceite Virgen Extra'!$A$6:$A$257,"&gt;="&amp;$A272,'Aceite Virgen Extra'!$B$6:$B$257,"&lt;="&amp;$B272)</f>
        <v>6.3400000000000007</v>
      </c>
      <c r="XE272" s="4">
        <f>SUMIFS('Aceite Virgen Extra'!XE$6:XE$257,'Aceite Virgen Extra'!$A$6:$A$257,"&gt;="&amp;$A272,'Aceite Virgen Extra'!$B$6:$B$257,"&lt;="&amp;$B272)</f>
        <v>12.499999999999998</v>
      </c>
      <c r="XF272" s="4">
        <f>SUMIFS('Aceite Virgen Extra'!XF$6:XF$257,'Aceite Virgen Extra'!$A$6:$A$257,"&gt;="&amp;$A272,'Aceite Virgen Extra'!$B$6:$B$257,"&lt;="&amp;$B272)</f>
        <v>5.34</v>
      </c>
      <c r="XJ272" s="69">
        <f>SUMIFS('Aceite Virgen Extra'!XJ$6:XJ$257,'Aceite Virgen Extra'!$A$6:$A$257,"&gt;="&amp;$A272,'Aceite Virgen Extra'!$B$6:$B$257,"&lt;="&amp;$B272)</f>
        <v>1.58</v>
      </c>
      <c r="XK272" s="4">
        <f>SUMIFS('Aceite Virgen Extra'!XK$6:XK$257,'Aceite Virgen Extra'!$A$6:$A$257,"&gt;="&amp;$A272,'Aceite Virgen Extra'!$B$6:$B$257,"&lt;="&amp;$B272)</f>
        <v>4.18</v>
      </c>
      <c r="XL272" s="4">
        <f>SUMIFS('Aceite Virgen Extra'!XL$6:XL$257,'Aceite Virgen Extra'!$A$6:$A$257,"&gt;="&amp;$A272,'Aceite Virgen Extra'!$B$6:$B$257,"&lt;="&amp;$B272)</f>
        <v>0.73</v>
      </c>
      <c r="XM272" s="4">
        <f>SUMIFS('Aceite Virgen Extra'!XM$6:XM$257,'Aceite Virgen Extra'!$A$6:$A$257,"&gt;="&amp;$A272,'Aceite Virgen Extra'!$B$6:$B$257,"&lt;="&amp;$B272)</f>
        <v>0</v>
      </c>
      <c r="XQ272" s="69">
        <f>SUMIFS('Aceite Virgen Extra'!XQ$6:XQ$257,'Aceite Virgen Extra'!$A$6:$A$257,"&gt;="&amp;$A272,'Aceite Virgen Extra'!$B$6:$B$257,"&lt;="&amp;$B272)</f>
        <v>0.82000000000000006</v>
      </c>
      <c r="XR272" s="4">
        <f>SUMIFS('Aceite Virgen Extra'!XR$6:XR$257,'Aceite Virgen Extra'!$A$6:$A$257,"&gt;="&amp;$A272,'Aceite Virgen Extra'!$B$6:$B$257,"&lt;="&amp;$B272)</f>
        <v>1.79</v>
      </c>
      <c r="XS272" s="4">
        <f>SUMIFS('Aceite Virgen Extra'!XS$6:XS$257,'Aceite Virgen Extra'!$A$6:$A$257,"&gt;="&amp;$A272,'Aceite Virgen Extra'!$B$6:$B$257,"&lt;="&amp;$B272)</f>
        <v>0.61</v>
      </c>
      <c r="XT272" s="4">
        <f>SUMIFS('Aceite Virgen Extra'!XT$6:XT$257,'Aceite Virgen Extra'!$A$6:$A$257,"&gt;="&amp;$A272,'Aceite Virgen Extra'!$B$6:$B$257,"&lt;="&amp;$B272)</f>
        <v>0</v>
      </c>
    </row>
    <row r="273" spans="1:644" x14ac:dyDescent="0.25">
      <c r="A273" s="9">
        <f>'TAM Aceite Virgen Extra'!B21</f>
        <v>8.5</v>
      </c>
      <c r="B273" s="9">
        <f>'TAM Aceite Virgen Extra'!C21</f>
        <v>8.8000000000000007</v>
      </c>
      <c r="C273" s="9"/>
      <c r="D273" s="4">
        <f>SUMIFS('Aceite Virgen Extra'!D$6:D$257,'Aceite Virgen Extra'!$A$6:$A$257,"&gt;="&amp;$A273,'Aceite Virgen Extra'!$B$6:$B$257,"&lt;="&amp;$B273)</f>
        <v>0.38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1.71</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0.32</v>
      </c>
      <c r="S273" s="4">
        <f>SUMIFS('Aceite Virgen Extra'!S$6:S$257,'Aceite Virgen Extra'!$A$6:$A$257,"&gt;="&amp;$A273,'Aceite Virgen Extra'!$B$6:$B$257,"&lt;="&amp;$B273)</f>
        <v>0</v>
      </c>
      <c r="T273" s="4">
        <f>SUMIFS('Aceite Virgen Extra'!T$6:T$257,'Aceite Virgen Extra'!$A$6:$A$257,"&gt;="&amp;$A273,'Aceite Virgen Extra'!$B$6:$B$257,"&lt;="&amp;$B273)</f>
        <v>0.6</v>
      </c>
      <c r="U273" s="4">
        <f>SUMIFS('Aceite Virgen Extra'!U$6:U$257,'Aceite Virgen Extra'!$A$6:$A$257,"&gt;="&amp;$A273,'Aceite Virgen Extra'!$B$6:$B$257,"&lt;="&amp;$B273)</f>
        <v>0</v>
      </c>
      <c r="V273" s="9"/>
      <c r="W273" s="9"/>
      <c r="X273" s="9"/>
      <c r="Y273" s="4">
        <f>SUMIFS('Aceite Virgen Extra'!Y$6:Y$257,'Aceite Virgen Extra'!$A$6:$A$257,"&gt;="&amp;$A273,'Aceite Virgen Extra'!$B$6:$B$257,"&lt;="&amp;$B273)</f>
        <v>7.0000000000000007E-2</v>
      </c>
      <c r="Z273" s="4">
        <f>SUMIFS('Aceite Virgen Extra'!Z$6:Z$257,'Aceite Virgen Extra'!$A$6:$A$257,"&gt;="&amp;$A273,'Aceite Virgen Extra'!$B$6:$B$257,"&lt;="&amp;$B273)</f>
        <v>0.32</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0.12</v>
      </c>
      <c r="AG273" s="4">
        <f>SUMIFS('Aceite Virgen Extra'!AG$6:AG$257,'Aceite Virgen Extra'!$A$6:$A$257,"&gt;="&amp;$A273,'Aceite Virgen Extra'!$B$6:$B$257,"&lt;="&amp;$B273)</f>
        <v>0.17</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0.35</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0.21000000000000002</v>
      </c>
      <c r="AU273" s="4">
        <f>SUMIFS('Aceite Virgen Extra'!AU$6:AU$257,'Aceite Virgen Extra'!$A$6:$A$257,"&gt;="&amp;$A273,'Aceite Virgen Extra'!$B$6:$B$257,"&lt;="&amp;$B273)</f>
        <v>0.69000000000000006</v>
      </c>
      <c r="AV273" s="4">
        <f>SUMIFS('Aceite Virgen Extra'!AV$6:AV$257,'Aceite Virgen Extra'!$A$6:$A$257,"&gt;="&amp;$A273,'Aceite Virgen Extra'!$B$6:$B$257,"&lt;="&amp;$B273)</f>
        <v>0.06</v>
      </c>
      <c r="AW273" s="4">
        <f>SUMIFS('Aceite Virgen Extra'!AW$6:AW$257,'Aceite Virgen Extra'!$A$6:$A$257,"&gt;="&amp;$A273,'Aceite Virgen Extra'!$B$6:$B$257,"&lt;="&amp;$B273)</f>
        <v>0</v>
      </c>
      <c r="BA273" s="4">
        <f>SUMIFS('Aceite Virgen Extra'!BA$6:BA$257,'Aceite Virgen Extra'!$A$6:$A$257,"&gt;="&amp;A273,'Aceite Virgen Extra'!$B$6:$B$257,"&lt;="&amp;B273)</f>
        <v>0.24000000000000002</v>
      </c>
      <c r="BB273" s="4">
        <f>SUMIFS('Aceite Virgen Extra'!BB$6:BB$257,'Aceite Virgen Extra'!$A$6:$A$257,"&gt;="&amp;$A273,'Aceite Virgen Extra'!$B$6:$B$257,"&lt;="&amp;$B273)</f>
        <v>0.47</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0.53</v>
      </c>
      <c r="BI273" s="4">
        <f>SUMIFS('Aceite Virgen Extra'!BI$6:BI$257,'Aceite Virgen Extra'!$A$6:$A$257,"&gt;="&amp;$A273,'Aceite Virgen Extra'!$B$6:$B$257,"&lt;="&amp;$B273)</f>
        <v>0.15</v>
      </c>
      <c r="BJ273" s="4">
        <f>SUMIFS('Aceite Virgen Extra'!BJ$6:BJ$257,'Aceite Virgen Extra'!$A$6:$A$257,"&gt;="&amp;$A273,'Aceite Virgen Extra'!$B$6:$B$257,"&lt;="&amp;$B273)</f>
        <v>0.78</v>
      </c>
      <c r="BK273" s="4">
        <f>SUMIFS('Aceite Virgen Extra'!BK$6:BK$257,'Aceite Virgen Extra'!$A$6:$A$257,"&gt;="&amp;$A273,'Aceite Virgen Extra'!$B$6:$B$257,"&lt;="&amp;$B273)</f>
        <v>0.38</v>
      </c>
      <c r="BO273" s="4">
        <f>SUMIFS('Aceite Virgen Extra'!BO$6:BO$257,'Aceite Virgen Extra'!$A$6:$A$257,"&gt;="&amp;$A273,'Aceite Virgen Extra'!$B$6:$B$257,"&lt;="&amp;$B273)</f>
        <v>0.56000000000000005</v>
      </c>
      <c r="BP273" s="4">
        <f>SUMIFS('Aceite Virgen Extra'!BP$6:BP$257,'Aceite Virgen Extra'!$A$6:$A$257,"&gt;="&amp;$A273,'Aceite Virgen Extra'!$B$6:$B$257,"&lt;="&amp;$B273)</f>
        <v>0</v>
      </c>
      <c r="BQ273" s="4">
        <f>SUMIFS('Aceite Virgen Extra'!BQ$6:BQ$257,'Aceite Virgen Extra'!$A$6:$A$257,"&gt;="&amp;$A273,'Aceite Virgen Extra'!$B$6:$B$257,"&lt;="&amp;$B273)</f>
        <v>0.6</v>
      </c>
      <c r="BR273" s="4">
        <f>SUMIFS('Aceite Virgen Extra'!BR$6:BR$257,'Aceite Virgen Extra'!$A$6:$A$257,"&gt;="&amp;$A273,'Aceite Virgen Extra'!$B$6:$B$257,"&lt;="&amp;$B273)</f>
        <v>1.76</v>
      </c>
      <c r="BV273" s="4">
        <f>SUMIFS('Aceite Virgen Extra'!BV$6:BV$257,'Aceite Virgen Extra'!$A$6:$A$257,"&gt;="&amp;$A273,'Aceite Virgen Extra'!$B$6:$B$257,"&lt;="&amp;$B273)</f>
        <v>0.32</v>
      </c>
      <c r="BW273" s="4">
        <f>SUMIFS('Aceite Virgen Extra'!BW$6:BW$257,'Aceite Virgen Extra'!$A$6:$A$257,"&gt;="&amp;$A273,'Aceite Virgen Extra'!$B$6:$B$257,"&lt;="&amp;$B273)</f>
        <v>0.16</v>
      </c>
      <c r="BX273" s="4">
        <f>SUMIFS('Aceite Virgen Extra'!BX$6:BX$257,'Aceite Virgen Extra'!$A$6:$A$257,"&gt;="&amp;$A273,'Aceite Virgen Extra'!$B$6:$B$257,"&lt;="&amp;$B273)</f>
        <v>0.53</v>
      </c>
      <c r="BY273" s="4">
        <f>SUMIFS('Aceite Virgen Extra'!BY$6:BY$257,'Aceite Virgen Extra'!$A$6:$A$257,"&gt;="&amp;$A273,'Aceite Virgen Extra'!$B$6:$B$257,"&lt;="&amp;$B273)</f>
        <v>0</v>
      </c>
      <c r="CC273" s="4">
        <f>SUMIFS('Aceite Virgen Extra'!CC$6:CC$257,'Aceite Virgen Extra'!$A$6:$A$257,"&gt;="&amp;$A273,'Aceite Virgen Extra'!$B$6:$B$257,"&lt;="&amp;$B273)</f>
        <v>0.11</v>
      </c>
      <c r="CD273" s="4">
        <f>SUMIFS('Aceite Virgen Extra'!CD$6:CD$257,'Aceite Virgen Extra'!$A$6:$A$257,"&gt;="&amp;$A273,'Aceite Virgen Extra'!$B$6:$B$257,"&lt;="&amp;$B273)</f>
        <v>0.12</v>
      </c>
      <c r="CE273" s="4">
        <f>SUMIFS('Aceite Virgen Extra'!CE$6:CE$257,'Aceite Virgen Extra'!$A$6:$A$257,"&gt;="&amp;$A273,'Aceite Virgen Extra'!$B$6:$B$257,"&lt;="&amp;$B273)</f>
        <v>0.05</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0.19</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0.32</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0.29000000000000004</v>
      </c>
      <c r="DT273" s="4">
        <f>SUMIFS('Aceite Virgen Extra'!DT$6:DT$257,'Aceite Virgen Extra'!$A$6:$A$257,"&gt;="&amp;$A273,'Aceite Virgen Extra'!$B$6:$B$257,"&lt;="&amp;$B273)</f>
        <v>0.42</v>
      </c>
      <c r="DU273" s="4">
        <f>SUMIFS('Aceite Virgen Extra'!DU$6:DU$257,'Aceite Virgen Extra'!$A$6:$A$257,"&gt;="&amp;$A273,'Aceite Virgen Extra'!$B$6:$B$257,"&lt;="&amp;$B273)</f>
        <v>0.31</v>
      </c>
      <c r="DV273" s="4">
        <f>SUMIFS('Aceite Virgen Extra'!DV$6:DV$257,'Aceite Virgen Extra'!$A$6:$A$257,"&gt;="&amp;$A273,'Aceite Virgen Extra'!$B$6:$B$257,"&lt;="&amp;$B273)</f>
        <v>0.16</v>
      </c>
      <c r="DZ273" s="4">
        <f>SUMIFS('Aceite Virgen Extra'!DZ$6:DZ$257,'Aceite Virgen Extra'!$A$6:$A$257,"&gt;="&amp;$A273,'Aceite Virgen Extra'!$B$6:$B$257,"&lt;="&amp;$B273)</f>
        <v>0.71</v>
      </c>
      <c r="EA273" s="4">
        <f>SUMIFS('Aceite Virgen Extra'!EA$6:EA$257,'Aceite Virgen Extra'!$A$6:$A$257,"&gt;="&amp;$A273,'Aceite Virgen Extra'!$B$6:$B$257,"&lt;="&amp;$B273)</f>
        <v>0.46</v>
      </c>
      <c r="EB273" s="4">
        <f>SUMIFS('Aceite Virgen Extra'!EB$6:EB$257,'Aceite Virgen Extra'!$A$6:$A$257,"&gt;="&amp;$A273,'Aceite Virgen Extra'!$B$6:$B$257,"&lt;="&amp;$B273)</f>
        <v>0</v>
      </c>
      <c r="EC273" s="4">
        <f>SUMIFS('Aceite Virgen Extra'!EC$6:EC$257,'Aceite Virgen Extra'!$A$6:$A$257,"&gt;="&amp;$A273,'Aceite Virgen Extra'!$B$6:$B$257,"&lt;="&amp;$B273)</f>
        <v>4.22</v>
      </c>
      <c r="EG273" s="4">
        <f>SUMIFS('Aceite Virgen Extra'!EG$6:EG$257,'Aceite Virgen Extra'!$A$6:$A$257,"&gt;="&amp;$A273,'Aceite Virgen Extra'!$B$6:$B$257,"&lt;="&amp;$B273)</f>
        <v>0.37</v>
      </c>
      <c r="EH273" s="4">
        <f>SUMIFS('Aceite Virgen Extra'!EH$6:EH$257,'Aceite Virgen Extra'!$A$6:$A$257,"&gt;="&amp;$A273,'Aceite Virgen Extra'!$B$6:$B$257,"&lt;="&amp;$B273)</f>
        <v>0.95</v>
      </c>
      <c r="EI273" s="4">
        <f>SUMIFS('Aceite Virgen Extra'!EI$6:EI$257,'Aceite Virgen Extra'!$A$6:$A$257,"&gt;="&amp;$A273,'Aceite Virgen Extra'!$B$6:$B$257,"&lt;="&amp;$B273)</f>
        <v>0</v>
      </c>
      <c r="EJ273" s="4">
        <f>SUMIFS('Aceite Virgen Extra'!EJ$6:EJ$257,'Aceite Virgen Extra'!$A$6:$A$257,"&gt;="&amp;$A273,'Aceite Virgen Extra'!$B$6:$B$257,"&lt;="&amp;$B273)</f>
        <v>0.38</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0.32</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0.15</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0.08</v>
      </c>
      <c r="IW273" s="4">
        <f>SUMIFS('Aceite Virgen Extra'!IW$6:IW$257,'Aceite Virgen Extra'!$A$6:$A$257,"&gt;="&amp;$A273,'Aceite Virgen Extra'!$B$6:$B$257,"&lt;="&amp;$B273)</f>
        <v>0.12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0.06</v>
      </c>
      <c r="JY273" s="4">
        <f>SUMIFS('Aceite Virgen Extra'!JY$6:JY$257,'Aceite Virgen Extra'!$A$6:$A$257,"&gt;="&amp;$A273,'Aceite Virgen Extra'!$B$6:$B$257,"&lt;="&amp;$B273)</f>
        <v>0.2</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0.18</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0.22999999999999998</v>
      </c>
      <c r="KM273" s="4">
        <f>SUMIFS('Aceite Virgen Extra'!KM$6:KM$257,'Aceite Virgen Extra'!$A$6:$A$257,"&gt;="&amp;$A273,'Aceite Virgen Extra'!$B$6:$B$257,"&lt;="&amp;$B273)</f>
        <v>0.79</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0.03</v>
      </c>
      <c r="LA273" s="4">
        <f>SUMIFS('Aceite Virgen Extra'!LA$6:LA$257,'Aceite Virgen Extra'!$A$6:$A$257,"&gt;="&amp;$A273,'Aceite Virgen Extra'!$B$6:$B$257,"&lt;="&amp;$B273)</f>
        <v>0.1</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0.06</v>
      </c>
      <c r="LH273" s="4">
        <f>SUMIFS('Aceite Virgen Extra'!LH$6:LH$257,'Aceite Virgen Extra'!$A$6:$A$257,"&gt;="&amp;$A273,'Aceite Virgen Extra'!$B$6:$B$257,"&lt;="&amp;$B273)</f>
        <v>0.24</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0.03</v>
      </c>
      <c r="LO273" s="4">
        <f>SUMIFS('Aceite Virgen Extra'!LO$6:LO$257,'Aceite Virgen Extra'!$A$6:$A$257,"&gt;="&amp;$A273,'Aceite Virgen Extra'!$B$6:$B$257,"&lt;="&amp;$B273)</f>
        <v>0.13</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0.09</v>
      </c>
      <c r="MJ273" s="4">
        <f>SUMIFS('Aceite Virgen Extra'!MJ$6:MJ$257,'Aceite Virgen Extra'!$A$6:$A$257,"&gt;="&amp;$A273,'Aceite Virgen Extra'!$B$6:$B$257,"&lt;="&amp;$B273)</f>
        <v>0.17</v>
      </c>
      <c r="MK273" s="4">
        <f>SUMIFS('Aceite Virgen Extra'!MK$6:MK$257,'Aceite Virgen Extra'!$A$6:$A$257,"&gt;="&amp;$A273,'Aceite Virgen Extra'!$B$6:$B$257,"&lt;="&amp;$B273)</f>
        <v>0.09</v>
      </c>
      <c r="ML273" s="4">
        <f>SUMIFS('Aceite Virgen Extra'!ML$6:ML$257,'Aceite Virgen Extra'!$A$6:$A$257,"&gt;="&amp;$A273,'Aceite Virgen Extra'!$B$6:$B$257,"&lt;="&amp;$B273)</f>
        <v>0</v>
      </c>
      <c r="MP273" s="4">
        <f>SUMIFS('Aceite Virgen Extra'!MP$6:MP$257,'Aceite Virgen Extra'!$A$6:$A$257,"&gt;="&amp;$A273,'Aceite Virgen Extra'!$B$6:$B$257,"&lt;="&amp;$B273)</f>
        <v>0.08</v>
      </c>
      <c r="MQ273" s="4">
        <f>SUMIFS('Aceite Virgen Extra'!MQ$6:MQ$257,'Aceite Virgen Extra'!$A$6:$A$257,"&gt;="&amp;$A273,'Aceite Virgen Extra'!$B$6:$B$257,"&lt;="&amp;$B273)</f>
        <v>0</v>
      </c>
      <c r="MR273" s="4">
        <f>SUMIFS('Aceite Virgen Extra'!MR$6:MR$257,'Aceite Virgen Extra'!$A$6:$A$257,"&gt;="&amp;$A273,'Aceite Virgen Extra'!$B$6:$B$257,"&lt;="&amp;$B273)</f>
        <v>0.16</v>
      </c>
      <c r="MS273" s="4">
        <f>SUMIFS('Aceite Virgen Extra'!MS$6:MS$257,'Aceite Virgen Extra'!$A$6:$A$257,"&gt;="&amp;$A273,'Aceite Virgen Extra'!$B$6:$B$257,"&lt;="&amp;$B273)</f>
        <v>0</v>
      </c>
      <c r="MW273" s="4">
        <f>SUMIFS('Aceite Virgen Extra'!MW$6:MW$257,'Aceite Virgen Extra'!$A$6:$A$257,"&gt;="&amp;$A273,'Aceite Virgen Extra'!$B$6:$B$257,"&lt;="&amp;$B273)</f>
        <v>0.09</v>
      </c>
      <c r="MX273" s="4">
        <f>SUMIFS('Aceite Virgen Extra'!MX$6:MX$257,'Aceite Virgen Extra'!$A$6:$A$257,"&gt;="&amp;$A273,'Aceite Virgen Extra'!$B$6:$B$257,"&lt;="&amp;$B273)</f>
        <v>0</v>
      </c>
      <c r="MY273" s="4">
        <f>SUMIFS('Aceite Virgen Extra'!MY$6:MY$257,'Aceite Virgen Extra'!$A$6:$A$257,"&gt;="&amp;$A273,'Aceite Virgen Extra'!$B$6:$B$257,"&lt;="&amp;$B273)</f>
        <v>0.18</v>
      </c>
      <c r="MZ273" s="4">
        <f>SUMIFS('Aceite Virgen Extra'!MZ$6:MZ$257,'Aceite Virgen Extra'!$A$6:$A$257,"&gt;="&amp;$A273,'Aceite Virgen Extra'!$B$6:$B$257,"&lt;="&amp;$B273)</f>
        <v>0</v>
      </c>
      <c r="ND273" s="4">
        <f>SUMIFS('Aceite Virgen Extra'!ND$6:ND$257,'Aceite Virgen Extra'!$A$6:$A$257,"&gt;="&amp;$A273,'Aceite Virgen Extra'!$B$6:$B$257,"&lt;="&amp;$B273)</f>
        <v>0.11000000000000001</v>
      </c>
      <c r="NE273" s="4">
        <f>SUMIFS('Aceite Virgen Extra'!NE$6:NE$257,'Aceite Virgen Extra'!$A$6:$A$257,"&gt;="&amp;$A273,'Aceite Virgen Extra'!$B$6:$B$257,"&lt;="&amp;$B273)</f>
        <v>0.38</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0.18000000000000002</v>
      </c>
      <c r="OG273" s="4">
        <f>SUMIFS('Aceite Virgen Extra'!OG$6:OG$257,'Aceite Virgen Extra'!$A$6:$A$257,"&gt;="&amp;$A273,'Aceite Virgen Extra'!$B$6:$B$257,"&lt;="&amp;$B273)</f>
        <v>0</v>
      </c>
      <c r="OH273" s="4">
        <f>SUMIFS('Aceite Virgen Extra'!OH$6:OH$257,'Aceite Virgen Extra'!$A$6:$A$257,"&gt;="&amp;$A273,'Aceite Virgen Extra'!$B$6:$B$257,"&lt;="&amp;$B273)</f>
        <v>0.37</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0.16</v>
      </c>
      <c r="PB273" s="4">
        <f>SUMIFS('Aceite Virgen Extra'!PB$6:PB$257,'Aceite Virgen Extra'!$A$6:$A$257,"&gt;="&amp;$A273,'Aceite Virgen Extra'!$B$6:$B$257,"&lt;="&amp;$B273)</f>
        <v>0.18</v>
      </c>
      <c r="PC273" s="4">
        <f>SUMIFS('Aceite Virgen Extra'!PC$6:PC$257,'Aceite Virgen Extra'!$A$6:$A$257,"&gt;="&amp;$A273,'Aceite Virgen Extra'!$B$6:$B$257,"&lt;="&amp;$B273)</f>
        <v>0.21</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0.34</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0.16</v>
      </c>
      <c r="QK273" s="4">
        <f>SUMIFS('Aceite Virgen Extra'!QK$6:QK$257,'Aceite Virgen Extra'!$A$6:$A$257,"&gt;="&amp;$A273,'Aceite Virgen Extra'!$B$6:$B$257,"&lt;="&amp;$B273)</f>
        <v>0.18</v>
      </c>
      <c r="QL273" s="4">
        <f>SUMIFS('Aceite Virgen Extra'!QL$6:QL$257,'Aceite Virgen Extra'!$A$6:$A$257,"&gt;="&amp;$A273,'Aceite Virgen Extra'!$B$6:$B$257,"&lt;="&amp;$B273)</f>
        <v>0</v>
      </c>
      <c r="QM273" s="4">
        <f>SUMIFS('Aceite Virgen Extra'!QM$6:QM$257,'Aceite Virgen Extra'!$A$6:$A$257,"&gt;="&amp;$A273,'Aceite Virgen Extra'!$B$6:$B$257,"&lt;="&amp;$B273)</f>
        <v>1.0900000000000001</v>
      </c>
      <c r="QQ273" s="4">
        <f>SUMIFS('Aceite Virgen Extra'!QQ$6:QQ$257,'Aceite Virgen Extra'!$A$6:$A$257,"&gt;="&amp;$A273,'Aceite Virgen Extra'!$B$6:$B$257,"&lt;="&amp;$B273)</f>
        <v>0.12</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0.65</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0.58000000000000007</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4.7700000000000005</v>
      </c>
      <c r="RM273" s="4">
        <f>SUMIFS('Aceite Virgen Extra'!RM$6:RM$257,'Aceite Virgen Extra'!$A$6:$A$257,"&gt;="&amp;$A273,'Aceite Virgen Extra'!$B$6:$B$257,"&lt;="&amp;$B273)</f>
        <v>12.200000000000001</v>
      </c>
      <c r="RN273" s="4">
        <f>SUMIFS('Aceite Virgen Extra'!RN$6:RN$257,'Aceite Virgen Extra'!$A$6:$A$257,"&gt;="&amp;$A273,'Aceite Virgen Extra'!$B$6:$B$257,"&lt;="&amp;$B273)</f>
        <v>1.81</v>
      </c>
      <c r="RO273" s="4">
        <f>SUMIFS('Aceite Virgen Extra'!RO$6:RO$257,'Aceite Virgen Extra'!$A$6:$A$257,"&gt;="&amp;$A273,'Aceite Virgen Extra'!$B$6:$B$257,"&lt;="&amp;$B273)</f>
        <v>2.04</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4.8600000000000003</v>
      </c>
      <c r="SA273" s="4">
        <f>SUMIFS('Aceite Virgen Extra'!SA$6:SA$257,'Aceite Virgen Extra'!$A$6:$A$257,"&gt;="&amp;$A273,'Aceite Virgen Extra'!$B$6:$B$257,"&lt;="&amp;$B273)</f>
        <v>9.9200000000000017</v>
      </c>
      <c r="SB273" s="4">
        <f>SUMIFS('Aceite Virgen Extra'!SB$6:SB$257,'Aceite Virgen Extra'!$A$6:$A$257,"&gt;="&amp;$A273,'Aceite Virgen Extra'!$B$6:$B$257,"&lt;="&amp;$B273)</f>
        <v>2.42</v>
      </c>
      <c r="SC273" s="4">
        <f>SUMIFS('Aceite Virgen Extra'!SC$6:SC$257,'Aceite Virgen Extra'!$A$6:$A$257,"&gt;="&amp;$A273,'Aceite Virgen Extra'!$B$6:$B$257,"&lt;="&amp;$B273)</f>
        <v>3.98</v>
      </c>
      <c r="SG273" s="69">
        <f>SUMIFS('Aceite Virgen Extra'!SG$6:SG$257,'Aceite Virgen Extra'!$A$6:$A$257,"&gt;="&amp;$A273,'Aceite Virgen Extra'!$B$6:$B$257,"&lt;="&amp;$B273)</f>
        <v>5.6899999999999995</v>
      </c>
      <c r="SH273" s="4">
        <f>SUMIFS('Aceite Virgen Extra'!SH$6:SH$257,'Aceite Virgen Extra'!$A$6:$A$257,"&gt;="&amp;$A273,'Aceite Virgen Extra'!$B$6:$B$257,"&lt;="&amp;$B273)</f>
        <v>15.33</v>
      </c>
      <c r="SI273" s="4">
        <f>SUMIFS('Aceite Virgen Extra'!SI$6:SI$257,'Aceite Virgen Extra'!$A$6:$A$257,"&gt;="&amp;$A273,'Aceite Virgen Extra'!$B$6:$B$257,"&lt;="&amp;$B273)</f>
        <v>1.85</v>
      </c>
      <c r="SJ273" s="4">
        <f>SUMIFS('Aceite Virgen Extra'!SJ$6:SJ$257,'Aceite Virgen Extra'!$A$6:$A$257,"&gt;="&amp;$A273,'Aceite Virgen Extra'!$B$6:$B$257,"&lt;="&amp;$B273)</f>
        <v>2.5499999999999998</v>
      </c>
      <c r="SN273" s="69">
        <f>SUMIFS('Aceite Virgen Extra'!SN$6:SN$257,'Aceite Virgen Extra'!$A$6:$A$257,"&gt;="&amp;$A273,'Aceite Virgen Extra'!$B$6:$B$257,"&lt;="&amp;$B273)</f>
        <v>4.9000000000000004</v>
      </c>
      <c r="SO273" s="4">
        <f>SUMIFS('Aceite Virgen Extra'!SO$6:SO$257,'Aceite Virgen Extra'!$A$6:$A$257,"&gt;="&amp;$A273,'Aceite Virgen Extra'!$B$6:$B$257,"&lt;="&amp;$B273)</f>
        <v>14.56</v>
      </c>
      <c r="SP273" s="4">
        <f>SUMIFS('Aceite Virgen Extra'!SP$6:SP$257,'Aceite Virgen Extra'!$A$6:$A$257,"&gt;="&amp;$A273,'Aceite Virgen Extra'!$B$6:$B$257,"&lt;="&amp;$B273)</f>
        <v>0.95</v>
      </c>
      <c r="SQ273" s="4">
        <f>SUMIFS('Aceite Virgen Extra'!SQ$6:SQ$257,'Aceite Virgen Extra'!$A$6:$A$257,"&gt;="&amp;$A273,'Aceite Virgen Extra'!$B$6:$B$257,"&lt;="&amp;$B273)</f>
        <v>2.31</v>
      </c>
      <c r="SU273" s="69">
        <f>SUMIFS('Aceite Virgen Extra'!SU$6:SU$257,'Aceite Virgen Extra'!$A$6:$A$257,"&gt;="&amp;$A273,'Aceite Virgen Extra'!$B$6:$B$257,"&lt;="&amp;$B273)</f>
        <v>2.0300000000000002</v>
      </c>
      <c r="SV273" s="4">
        <f>SUMIFS('Aceite Virgen Extra'!SV$6:SV$257,'Aceite Virgen Extra'!$A$6:$A$257,"&gt;="&amp;$A273,'Aceite Virgen Extra'!$B$6:$B$257,"&lt;="&amp;$B273)</f>
        <v>3.5</v>
      </c>
      <c r="SW273" s="4">
        <f>SUMIFS('Aceite Virgen Extra'!SW$6:SW$257,'Aceite Virgen Extra'!$A$6:$A$257,"&gt;="&amp;$A273,'Aceite Virgen Extra'!$B$6:$B$257,"&lt;="&amp;$B273)</f>
        <v>1.47</v>
      </c>
      <c r="SX273" s="4">
        <f>SUMIFS('Aceite Virgen Extra'!SX$6:SX$257,'Aceite Virgen Extra'!$A$6:$A$257,"&gt;="&amp;$A273,'Aceite Virgen Extra'!$B$6:$B$257,"&lt;="&amp;$B273)</f>
        <v>2.81</v>
      </c>
      <c r="TB273" s="69">
        <f>SUMIFS('Aceite Virgen Extra'!TB$6:TB$257,'Aceite Virgen Extra'!$A$6:$A$257,"&gt;="&amp;$A273,'Aceite Virgen Extra'!$B$6:$B$257,"&lt;="&amp;$B273)</f>
        <v>8.11</v>
      </c>
      <c r="TC273" s="4">
        <f>SUMIFS('Aceite Virgen Extra'!TC$6:TC$257,'Aceite Virgen Extra'!$A$6:$A$257,"&gt;="&amp;$A273,'Aceite Virgen Extra'!$B$6:$B$257,"&lt;="&amp;$B273)</f>
        <v>2.39</v>
      </c>
      <c r="TD273" s="4">
        <f>SUMIFS('Aceite Virgen Extra'!TD$6:TD$257,'Aceite Virgen Extra'!$A$6:$A$257,"&gt;="&amp;$A273,'Aceite Virgen Extra'!$B$6:$B$257,"&lt;="&amp;$B273)</f>
        <v>12.84</v>
      </c>
      <c r="TE273" s="4">
        <f>SUMIFS('Aceite Virgen Extra'!TE$6:TE$257,'Aceite Virgen Extra'!$A$6:$A$257,"&gt;="&amp;$A273,'Aceite Virgen Extra'!$B$6:$B$257,"&lt;="&amp;$B273)</f>
        <v>0</v>
      </c>
      <c r="TI273" s="69">
        <f>SUMIFS('Aceite Virgen Extra'!TI$6:TI$257,'Aceite Virgen Extra'!$A$6:$A$257,"&gt;="&amp;$A273,'Aceite Virgen Extra'!$B$6:$B$257,"&lt;="&amp;$B273)</f>
        <v>13.08</v>
      </c>
      <c r="TJ273" s="4">
        <f>SUMIFS('Aceite Virgen Extra'!TJ$6:TJ$257,'Aceite Virgen Extra'!$A$6:$A$257,"&gt;="&amp;$A273,'Aceite Virgen Extra'!$B$6:$B$257,"&lt;="&amp;$B273)</f>
        <v>2.35</v>
      </c>
      <c r="TK273" s="4">
        <f>SUMIFS('Aceite Virgen Extra'!TK$6:TK$257,'Aceite Virgen Extra'!$A$6:$A$257,"&gt;="&amp;$A273,'Aceite Virgen Extra'!$B$6:$B$257,"&lt;="&amp;$B273)</f>
        <v>21.24</v>
      </c>
      <c r="TL273" s="4">
        <f>SUMIFS('Aceite Virgen Extra'!TL$6:TL$257,'Aceite Virgen Extra'!$A$6:$A$257,"&gt;="&amp;$A273,'Aceite Virgen Extra'!$B$6:$B$257,"&lt;="&amp;$B273)</f>
        <v>0.35</v>
      </c>
      <c r="TP273" s="69">
        <f>SUMIFS('Aceite Virgen Extra'!TP$6:TP$257,'Aceite Virgen Extra'!$A$6:$A$257,"&gt;="&amp;$A273,'Aceite Virgen Extra'!$B$6:$B$257,"&lt;="&amp;$B273)</f>
        <v>8.8800000000000008</v>
      </c>
      <c r="TQ273" s="4">
        <f>SUMIFS('Aceite Virgen Extra'!TQ$6:TQ$257,'Aceite Virgen Extra'!$A$6:$A$257,"&gt;="&amp;$A273,'Aceite Virgen Extra'!$B$6:$B$257,"&lt;="&amp;$B273)</f>
        <v>5.77</v>
      </c>
      <c r="TR273" s="4">
        <f>SUMIFS('Aceite Virgen Extra'!TR$6:TR$257,'Aceite Virgen Extra'!$A$6:$A$257,"&gt;="&amp;$A273,'Aceite Virgen Extra'!$B$6:$B$257,"&lt;="&amp;$B273)</f>
        <v>11.479999999999999</v>
      </c>
      <c r="TS273" s="4">
        <f>SUMIFS('Aceite Virgen Extra'!TS$6:TS$257,'Aceite Virgen Extra'!$A$6:$A$257,"&gt;="&amp;$A273,'Aceite Virgen Extra'!$B$6:$B$257,"&lt;="&amp;$B273)</f>
        <v>7.0500000000000007</v>
      </c>
      <c r="TW273" s="69">
        <f>SUMIFS('Aceite Virgen Extra'!TW$6:TW$257,'Aceite Virgen Extra'!$A$6:$A$257,"&gt;="&amp;$A273,'Aceite Virgen Extra'!$B$6:$B$257,"&lt;="&amp;$B273)</f>
        <v>5.76</v>
      </c>
      <c r="TX273" s="4">
        <f>SUMIFS('Aceite Virgen Extra'!TX$6:TX$257,'Aceite Virgen Extra'!$A$6:$A$257,"&gt;="&amp;$A273,'Aceite Virgen Extra'!$B$6:$B$257,"&lt;="&amp;$B273)</f>
        <v>5.1899999999999995</v>
      </c>
      <c r="TY273" s="4">
        <f>SUMIFS('Aceite Virgen Extra'!TY$6:TY$257,'Aceite Virgen Extra'!$A$6:$A$257,"&gt;="&amp;$A273,'Aceite Virgen Extra'!$B$6:$B$257,"&lt;="&amp;$B273)</f>
        <v>5.03</v>
      </c>
      <c r="TZ273" s="4">
        <f>SUMIFS('Aceite Virgen Extra'!TZ$6:TZ$257,'Aceite Virgen Extra'!$A$6:$A$257,"&gt;="&amp;$A273,'Aceite Virgen Extra'!$B$6:$B$257,"&lt;="&amp;$B273)</f>
        <v>15.16</v>
      </c>
      <c r="UD273" s="69">
        <f>SUMIFS('Aceite Virgen Extra'!UD$6:UD$257,'Aceite Virgen Extra'!$A$6:$A$257,"&gt;="&amp;$A273,'Aceite Virgen Extra'!$B$6:$B$257,"&lt;="&amp;$B273)</f>
        <v>4.7699999999999996</v>
      </c>
      <c r="UE273" s="4">
        <f>SUMIFS('Aceite Virgen Extra'!UE$6:UE$257,'Aceite Virgen Extra'!$A$6:$A$257,"&gt;="&amp;$A273,'Aceite Virgen Extra'!$B$6:$B$257,"&lt;="&amp;$B273)</f>
        <v>5.35</v>
      </c>
      <c r="UF273" s="4">
        <f>SUMIFS('Aceite Virgen Extra'!UF$6:UF$257,'Aceite Virgen Extra'!$A$6:$A$257,"&gt;="&amp;$A273,'Aceite Virgen Extra'!$B$6:$B$257,"&lt;="&amp;$B273)</f>
        <v>4.9799999999999995</v>
      </c>
      <c r="UG273" s="4">
        <f>SUMIFS('Aceite Virgen Extra'!UG$6:UG$257,'Aceite Virgen Extra'!$A$6:$A$257,"&gt;="&amp;$A273,'Aceite Virgen Extra'!$B$6:$B$257,"&lt;="&amp;$B273)</f>
        <v>5.54</v>
      </c>
      <c r="UK273" s="69">
        <f>SUMIFS('Aceite Virgen Extra'!UK$6:UK$257,'Aceite Virgen Extra'!$A$6:$A$257,"&gt;="&amp;$A273,'Aceite Virgen Extra'!$B$6:$B$257,"&lt;="&amp;$B273)</f>
        <v>4.1900000000000004</v>
      </c>
      <c r="UL273" s="4">
        <f>SUMIFS('Aceite Virgen Extra'!UL$6:UL$257,'Aceite Virgen Extra'!$A$6:$A$257,"&gt;="&amp;$A273,'Aceite Virgen Extra'!$B$6:$B$257,"&lt;="&amp;$B273)</f>
        <v>3.61</v>
      </c>
      <c r="UM273" s="4">
        <f>SUMIFS('Aceite Virgen Extra'!UM$6:UM$257,'Aceite Virgen Extra'!$A$6:$A$257,"&gt;="&amp;$A273,'Aceite Virgen Extra'!$B$6:$B$257,"&lt;="&amp;$B273)</f>
        <v>5.33</v>
      </c>
      <c r="UN273" s="4">
        <f>SUMIFS('Aceite Virgen Extra'!UN$6:UN$257,'Aceite Virgen Extra'!$A$6:$A$257,"&gt;="&amp;$A273,'Aceite Virgen Extra'!$B$6:$B$257,"&lt;="&amp;$B273)</f>
        <v>0.78</v>
      </c>
      <c r="UR273" s="69">
        <f>SUMIFS('Aceite Virgen Extra'!UR$6:UR$257,'Aceite Virgen Extra'!$A$6:$A$257,"&gt;="&amp;$A273,'Aceite Virgen Extra'!$B$6:$B$257,"&lt;="&amp;$B273)</f>
        <v>1.83</v>
      </c>
      <c r="US273" s="4">
        <f>SUMIFS('Aceite Virgen Extra'!US$6:US$257,'Aceite Virgen Extra'!$A$6:$A$257,"&gt;="&amp;$A273,'Aceite Virgen Extra'!$B$6:$B$257,"&lt;="&amp;$B273)</f>
        <v>3.2800000000000002</v>
      </c>
      <c r="UT273" s="4">
        <f>SUMIFS('Aceite Virgen Extra'!UT$6:UT$257,'Aceite Virgen Extra'!$A$6:$A$257,"&gt;="&amp;$A273,'Aceite Virgen Extra'!$B$6:$B$257,"&lt;="&amp;$B273)</f>
        <v>1.6300000000000001</v>
      </c>
      <c r="UU273" s="4">
        <f>SUMIFS('Aceite Virgen Extra'!UU$6:UU$257,'Aceite Virgen Extra'!$A$6:$A$257,"&gt;="&amp;$A273,'Aceite Virgen Extra'!$B$6:$B$257,"&lt;="&amp;$B273)</f>
        <v>0</v>
      </c>
      <c r="UY273" s="69">
        <f>SUMIFS('Aceite Virgen Extra'!UY$6:UY$257,'Aceite Virgen Extra'!$A$6:$A$257,"&gt;="&amp;$A273,'Aceite Virgen Extra'!$B$6:$B$257,"&lt;="&amp;$B273)</f>
        <v>2.08</v>
      </c>
      <c r="UZ273" s="4">
        <f>SUMIFS('Aceite Virgen Extra'!UZ$6:UZ$257,'Aceite Virgen Extra'!$A$6:$A$257,"&gt;="&amp;$A273,'Aceite Virgen Extra'!$B$6:$B$257,"&lt;="&amp;$B273)</f>
        <v>5.8900000000000006</v>
      </c>
      <c r="VA273" s="4">
        <f>SUMIFS('Aceite Virgen Extra'!VA$6:VA$257,'Aceite Virgen Extra'!$A$6:$A$257,"&gt;="&amp;$A273,'Aceite Virgen Extra'!$B$6:$B$257,"&lt;="&amp;$B273)</f>
        <v>1.24</v>
      </c>
      <c r="VB273" s="4">
        <f>SUMIFS('Aceite Virgen Extra'!VB$6:VB$257,'Aceite Virgen Extra'!$A$6:$A$257,"&gt;="&amp;$A273,'Aceite Virgen Extra'!$B$6:$B$257,"&lt;="&amp;$B273)</f>
        <v>0</v>
      </c>
      <c r="VF273" s="69">
        <f>SUMIFS('Aceite Virgen Extra'!VF$6:VF$257,'Aceite Virgen Extra'!$A$6:$A$257,"&gt;="&amp;$A273,'Aceite Virgen Extra'!$B$6:$B$257,"&lt;="&amp;$B273)</f>
        <v>2.31</v>
      </c>
      <c r="VG273" s="4">
        <f>SUMIFS('Aceite Virgen Extra'!VG$6:VG$257,'Aceite Virgen Extra'!$A$6:$A$257,"&gt;="&amp;$A273,'Aceite Virgen Extra'!$B$6:$B$257,"&lt;="&amp;$B273)</f>
        <v>1.68</v>
      </c>
      <c r="VH273" s="4">
        <f>SUMIFS('Aceite Virgen Extra'!VH$6:VH$257,'Aceite Virgen Extra'!$A$6:$A$257,"&gt;="&amp;$A273,'Aceite Virgen Extra'!$B$6:$B$257,"&lt;="&amp;$B273)</f>
        <v>2.61</v>
      </c>
      <c r="VI273" s="4">
        <f>SUMIFS('Aceite Virgen Extra'!VI$6:VI$257,'Aceite Virgen Extra'!$A$6:$A$257,"&gt;="&amp;$A273,'Aceite Virgen Extra'!$B$6:$B$257,"&lt;="&amp;$B273)</f>
        <v>2.2599999999999998</v>
      </c>
      <c r="VM273" s="69">
        <f>SUMIFS('Aceite Virgen Extra'!VM$6:VM$257,'Aceite Virgen Extra'!$A$6:$A$257,"&gt;="&amp;$A273,'Aceite Virgen Extra'!$B$6:$B$257,"&lt;="&amp;$B273)</f>
        <v>2.1500000000000004</v>
      </c>
      <c r="VN273" s="4">
        <f>SUMIFS('Aceite Virgen Extra'!VN$6:VN$257,'Aceite Virgen Extra'!$A$6:$A$257,"&gt;="&amp;$A273,'Aceite Virgen Extra'!$B$6:$B$257,"&lt;="&amp;$B273)</f>
        <v>4.2700000000000005</v>
      </c>
      <c r="VO273" s="4">
        <f>SUMIFS('Aceite Virgen Extra'!VO$6:VO$257,'Aceite Virgen Extra'!$A$6:$A$257,"&gt;="&amp;$A273,'Aceite Virgen Extra'!$B$6:$B$257,"&lt;="&amp;$B273)</f>
        <v>1.26</v>
      </c>
      <c r="VP273" s="4">
        <f>SUMIFS('Aceite Virgen Extra'!VP$6:VP$257,'Aceite Virgen Extra'!$A$6:$A$257,"&gt;="&amp;$A273,'Aceite Virgen Extra'!$B$6:$B$257,"&lt;="&amp;$B273)</f>
        <v>0</v>
      </c>
      <c r="VT273" s="69">
        <f>SUMIFS('Aceite Virgen Extra'!VT$6:VT$257,'Aceite Virgen Extra'!$A$6:$A$257,"&gt;="&amp;$A273,'Aceite Virgen Extra'!$B$6:$B$257,"&lt;="&amp;$B273)</f>
        <v>2.9699999999999998</v>
      </c>
      <c r="VU273" s="4">
        <f>SUMIFS('Aceite Virgen Extra'!VU$6:VU$257,'Aceite Virgen Extra'!$A$6:$A$257,"&gt;="&amp;$A273,'Aceite Virgen Extra'!$B$6:$B$257,"&lt;="&amp;$B273)</f>
        <v>4.01</v>
      </c>
      <c r="VV273" s="4">
        <f>SUMIFS('Aceite Virgen Extra'!VV$6:VV$257,'Aceite Virgen Extra'!$A$6:$A$257,"&gt;="&amp;$A273,'Aceite Virgen Extra'!$B$6:$B$257,"&lt;="&amp;$B273)</f>
        <v>2.12</v>
      </c>
      <c r="VW273" s="4">
        <f>SUMIFS('Aceite Virgen Extra'!VW$6:VW$257,'Aceite Virgen Extra'!$A$6:$A$257,"&gt;="&amp;$A273,'Aceite Virgen Extra'!$B$6:$B$257,"&lt;="&amp;$B273)</f>
        <v>4.09</v>
      </c>
      <c r="WA273" s="69">
        <f>SUMIFS('Aceite Virgen Extra'!WA$6:WA$257,'Aceite Virgen Extra'!$A$6:$A$257,"&gt;="&amp;$A273,'Aceite Virgen Extra'!$B$6:$B$257,"&lt;="&amp;$B273)</f>
        <v>4.01</v>
      </c>
      <c r="WB273" s="4">
        <f>SUMIFS('Aceite Virgen Extra'!WB$6:WB$257,'Aceite Virgen Extra'!$A$6:$A$257,"&gt;="&amp;$A273,'Aceite Virgen Extra'!$B$6:$B$257,"&lt;="&amp;$B273)</f>
        <v>6.8800000000000008</v>
      </c>
      <c r="WC273" s="4">
        <f>SUMIFS('Aceite Virgen Extra'!WC$6:WC$257,'Aceite Virgen Extra'!$A$6:$A$257,"&gt;="&amp;$A273,'Aceite Virgen Extra'!$B$6:$B$257,"&lt;="&amp;$B273)</f>
        <v>3.3499999999999996</v>
      </c>
      <c r="WD273" s="4">
        <f>SUMIFS('Aceite Virgen Extra'!WD$6:WD$257,'Aceite Virgen Extra'!$A$6:$A$257,"&gt;="&amp;$A273,'Aceite Virgen Extra'!$B$6:$B$257,"&lt;="&amp;$B273)</f>
        <v>1.05</v>
      </c>
      <c r="WH273" s="69">
        <f>SUMIFS('Aceite Virgen Extra'!WH$6:WH$257,'Aceite Virgen Extra'!$A$6:$A$257,"&gt;="&amp;$A273,'Aceite Virgen Extra'!$B$6:$B$257,"&lt;="&amp;$B273)</f>
        <v>6.9700000000000006</v>
      </c>
      <c r="WI273" s="4">
        <f>SUMIFS('Aceite Virgen Extra'!WI$6:WI$257,'Aceite Virgen Extra'!$A$6:$A$257,"&gt;="&amp;$A273,'Aceite Virgen Extra'!$B$6:$B$257,"&lt;="&amp;$B273)</f>
        <v>10.85</v>
      </c>
      <c r="WJ273" s="4">
        <f>SUMIFS('Aceite Virgen Extra'!WJ$6:WJ$257,'Aceite Virgen Extra'!$A$6:$A$257,"&gt;="&amp;$A273,'Aceite Virgen Extra'!$B$6:$B$257,"&lt;="&amp;$B273)</f>
        <v>5.66</v>
      </c>
      <c r="WK273" s="4">
        <f>SUMIFS('Aceite Virgen Extra'!WK$6:WK$257,'Aceite Virgen Extra'!$A$6:$A$257,"&gt;="&amp;$A273,'Aceite Virgen Extra'!$B$6:$B$257,"&lt;="&amp;$B273)</f>
        <v>5.8599999999999994</v>
      </c>
      <c r="WO273" s="69">
        <f>SUMIFS('Aceite Virgen Extra'!WO$6:WO$257,'Aceite Virgen Extra'!$A$6:$A$257,"&gt;="&amp;$A273,'Aceite Virgen Extra'!$B$6:$B$257,"&lt;="&amp;$B273)</f>
        <v>7.9399999999999995</v>
      </c>
      <c r="WP273" s="4">
        <f>SUMIFS('Aceite Virgen Extra'!WP$6:WP$257,'Aceite Virgen Extra'!$A$6:$A$257,"&gt;="&amp;$A273,'Aceite Virgen Extra'!$B$6:$B$257,"&lt;="&amp;$B273)</f>
        <v>11.3</v>
      </c>
      <c r="WQ273" s="4">
        <f>SUMIFS('Aceite Virgen Extra'!WQ$6:WQ$257,'Aceite Virgen Extra'!$A$6:$A$257,"&gt;="&amp;$A273,'Aceite Virgen Extra'!$B$6:$B$257,"&lt;="&amp;$B273)</f>
        <v>7.66</v>
      </c>
      <c r="WR273" s="4">
        <f>SUMIFS('Aceite Virgen Extra'!WR$6:WR$257,'Aceite Virgen Extra'!$A$6:$A$257,"&gt;="&amp;$A273,'Aceite Virgen Extra'!$B$6:$B$257,"&lt;="&amp;$B273)</f>
        <v>3.75</v>
      </c>
      <c r="WV273" s="69">
        <f>SUMIFS('Aceite Virgen Extra'!WV$6:WV$257,'Aceite Virgen Extra'!$A$6:$A$257,"&gt;="&amp;$A273,'Aceite Virgen Extra'!$B$6:$B$257,"&lt;="&amp;$B273)</f>
        <v>8.93</v>
      </c>
      <c r="WW273" s="4">
        <f>SUMIFS('Aceite Virgen Extra'!WW$6:WW$257,'Aceite Virgen Extra'!$A$6:$A$257,"&gt;="&amp;$A273,'Aceite Virgen Extra'!$B$6:$B$257,"&lt;="&amp;$B273)</f>
        <v>5.65</v>
      </c>
      <c r="WX273" s="4">
        <f>SUMIFS('Aceite Virgen Extra'!WX$6:WX$257,'Aceite Virgen Extra'!$A$6:$A$257,"&gt;="&amp;$A273,'Aceite Virgen Extra'!$B$6:$B$257,"&lt;="&amp;$B273)</f>
        <v>12.02</v>
      </c>
      <c r="WY273" s="4">
        <f>SUMIFS('Aceite Virgen Extra'!WY$6:WY$257,'Aceite Virgen Extra'!$A$6:$A$257,"&gt;="&amp;$A273,'Aceite Virgen Extra'!$B$6:$B$257,"&lt;="&amp;$B273)</f>
        <v>4.17</v>
      </c>
      <c r="XC273" s="69">
        <f>SUMIFS('Aceite Virgen Extra'!XC$6:XC$257,'Aceite Virgen Extra'!$A$6:$A$257,"&gt;="&amp;$A273,'Aceite Virgen Extra'!$B$6:$B$257,"&lt;="&amp;$B273)</f>
        <v>2.5499999999999998</v>
      </c>
      <c r="XD273" s="4">
        <f>SUMIFS('Aceite Virgen Extra'!XD$6:XD$257,'Aceite Virgen Extra'!$A$6:$A$257,"&gt;="&amp;$A273,'Aceite Virgen Extra'!$B$6:$B$257,"&lt;="&amp;$B273)</f>
        <v>2.75</v>
      </c>
      <c r="XE273" s="4">
        <f>SUMIFS('Aceite Virgen Extra'!XE$6:XE$257,'Aceite Virgen Extra'!$A$6:$A$257,"&gt;="&amp;$A273,'Aceite Virgen Extra'!$B$6:$B$257,"&lt;="&amp;$B273)</f>
        <v>1.6700000000000002</v>
      </c>
      <c r="XF273" s="4">
        <f>SUMIFS('Aceite Virgen Extra'!XF$6:XF$257,'Aceite Virgen Extra'!$A$6:$A$257,"&gt;="&amp;$A273,'Aceite Virgen Extra'!$B$6:$B$257,"&lt;="&amp;$B273)</f>
        <v>5.4499999999999993</v>
      </c>
      <c r="XJ273" s="69">
        <f>SUMIFS('Aceite Virgen Extra'!XJ$6:XJ$257,'Aceite Virgen Extra'!$A$6:$A$257,"&gt;="&amp;$A273,'Aceite Virgen Extra'!$B$6:$B$257,"&lt;="&amp;$B273)</f>
        <v>1.33</v>
      </c>
      <c r="XK273" s="4">
        <f>SUMIFS('Aceite Virgen Extra'!XK$6:XK$257,'Aceite Virgen Extra'!$A$6:$A$257,"&gt;="&amp;$A273,'Aceite Virgen Extra'!$B$6:$B$257,"&lt;="&amp;$B273)</f>
        <v>1.23</v>
      </c>
      <c r="XL273" s="4">
        <f>SUMIFS('Aceite Virgen Extra'!XL$6:XL$257,'Aceite Virgen Extra'!$A$6:$A$257,"&gt;="&amp;$A273,'Aceite Virgen Extra'!$B$6:$B$257,"&lt;="&amp;$B273)</f>
        <v>1.2399999999999998</v>
      </c>
      <c r="XM273" s="4">
        <f>SUMIFS('Aceite Virgen Extra'!XM$6:XM$257,'Aceite Virgen Extra'!$A$6:$A$257,"&gt;="&amp;$A273,'Aceite Virgen Extra'!$B$6:$B$257,"&lt;="&amp;$B273)</f>
        <v>0</v>
      </c>
      <c r="XQ273" s="69">
        <f>SUMIFS('Aceite Virgen Extra'!XQ$6:XQ$257,'Aceite Virgen Extra'!$A$6:$A$257,"&gt;="&amp;$A273,'Aceite Virgen Extra'!$B$6:$B$257,"&lt;="&amp;$B273)</f>
        <v>1.23</v>
      </c>
      <c r="XR273" s="4">
        <f>SUMIFS('Aceite Virgen Extra'!XR$6:XR$257,'Aceite Virgen Extra'!$A$6:$A$257,"&gt;="&amp;$A273,'Aceite Virgen Extra'!$B$6:$B$257,"&lt;="&amp;$B273)</f>
        <v>1.73</v>
      </c>
      <c r="XS273" s="4">
        <f>SUMIFS('Aceite Virgen Extra'!XS$6:XS$257,'Aceite Virgen Extra'!$A$6:$A$257,"&gt;="&amp;$A273,'Aceite Virgen Extra'!$B$6:$B$257,"&lt;="&amp;$B273)</f>
        <v>1.4</v>
      </c>
      <c r="XT273" s="4">
        <f>SUMIFS('Aceite Virgen Extra'!XT$6:XT$257,'Aceite Virgen Extra'!$A$6:$A$257,"&gt;="&amp;$A273,'Aceite Virgen Extra'!$B$6:$B$257,"&lt;="&amp;$B273)</f>
        <v>0</v>
      </c>
    </row>
    <row r="274" spans="1:644" x14ac:dyDescent="0.25">
      <c r="A274" s="9">
        <f>'TAM Aceite Virgen Extra'!B22</f>
        <v>8.8000000000000007</v>
      </c>
      <c r="B274" s="9">
        <f>'TAM Aceite Virgen Extra'!C22</f>
        <v>9.1</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0.16</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0.67</v>
      </c>
      <c r="V274" s="9"/>
      <c r="W274" s="9"/>
      <c r="X274" s="9"/>
      <c r="Y274" s="4">
        <f>SUMIFS('Aceite Virgen Extra'!Y$6:Y$257,'Aceite Virgen Extra'!$A$6:$A$257,"&gt;="&amp;$A274,'Aceite Virgen Extra'!$B$6:$B$257,"&lt;="&amp;$B274)</f>
        <v>0.26</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1.46</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0.39</v>
      </c>
      <c r="AU274" s="4">
        <f>SUMIFS('Aceite Virgen Extra'!AU$6:AU$257,'Aceite Virgen Extra'!$A$6:$A$257,"&gt;="&amp;$A274,'Aceite Virgen Extra'!$B$6:$B$257,"&lt;="&amp;$B274)</f>
        <v>0</v>
      </c>
      <c r="AV274" s="4">
        <f>SUMIFS('Aceite Virgen Extra'!AV$6:AV$257,'Aceite Virgen Extra'!$A$6:$A$257,"&gt;="&amp;$A274,'Aceite Virgen Extra'!$B$6:$B$257,"&lt;="&amp;$B274)</f>
        <v>7.0000000000000007E-2</v>
      </c>
      <c r="AW274" s="4">
        <f>SUMIFS('Aceite Virgen Extra'!AW$6:AW$257,'Aceite Virgen Extra'!$A$6:$A$257,"&gt;="&amp;$A274,'Aceite Virgen Extra'!$B$6:$B$257,"&lt;="&amp;$B274)</f>
        <v>0</v>
      </c>
      <c r="BA274" s="4">
        <f>SUMIFS('Aceite Virgen Extra'!BA$6:BA$257,'Aceite Virgen Extra'!$A$6:$A$257,"&gt;="&amp;A274,'Aceite Virgen Extra'!$B$6:$B$257,"&lt;="&amp;B274)</f>
        <v>0.16</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0.04</v>
      </c>
      <c r="BI274" s="4">
        <f>SUMIFS('Aceite Virgen Extra'!BI$6:BI$257,'Aceite Virgen Extra'!$A$6:$A$257,"&gt;="&amp;$A274,'Aceite Virgen Extra'!$B$6:$B$257,"&lt;="&amp;$B274)</f>
        <v>0</v>
      </c>
      <c r="BJ274" s="4">
        <f>SUMIFS('Aceite Virgen Extra'!BJ$6:BJ$257,'Aceite Virgen Extra'!$A$6:$A$257,"&gt;="&amp;$A274,'Aceite Virgen Extra'!$B$6:$B$257,"&lt;="&amp;$B274)</f>
        <v>7.0000000000000007E-2</v>
      </c>
      <c r="BK274" s="4">
        <f>SUMIFS('Aceite Virgen Extra'!BK$6:BK$257,'Aceite Virgen Extra'!$A$6:$A$257,"&gt;="&amp;$A274,'Aceite Virgen Extra'!$B$6:$B$257,"&lt;="&amp;$B274)</f>
        <v>0</v>
      </c>
      <c r="BO274" s="4">
        <f>SUMIFS('Aceite Virgen Extra'!BO$6:BO$257,'Aceite Virgen Extra'!$A$6:$A$257,"&gt;="&amp;$A274,'Aceite Virgen Extra'!$B$6:$B$257,"&lt;="&amp;$B274)</f>
        <v>0.24</v>
      </c>
      <c r="BP274" s="4">
        <f>SUMIFS('Aceite Virgen Extra'!BP$6:BP$257,'Aceite Virgen Extra'!$A$6:$A$257,"&gt;="&amp;$A274,'Aceite Virgen Extra'!$B$6:$B$257,"&lt;="&amp;$B274)</f>
        <v>0.24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0.34</v>
      </c>
      <c r="BW274" s="4">
        <f>SUMIFS('Aceite Virgen Extra'!BW$6:BW$257,'Aceite Virgen Extra'!$A$6:$A$257,"&gt;="&amp;$A274,'Aceite Virgen Extra'!$B$6:$B$257,"&lt;="&amp;$B274)</f>
        <v>0.69</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0.26</v>
      </c>
      <c r="CD274" s="4">
        <f>SUMIFS('Aceite Virgen Extra'!CD$6:CD$257,'Aceite Virgen Extra'!$A$6:$A$257,"&gt;="&amp;$A274,'Aceite Virgen Extra'!$B$6:$B$257,"&lt;="&amp;$B274)</f>
        <v>0</v>
      </c>
      <c r="CE274" s="4">
        <f>SUMIFS('Aceite Virgen Extra'!CE$6:CE$257,'Aceite Virgen Extra'!$A$6:$A$257,"&gt;="&amp;$A274,'Aceite Virgen Extra'!$B$6:$B$257,"&lt;="&amp;$B274)</f>
        <v>7.0000000000000007E-2</v>
      </c>
      <c r="CF274" s="4">
        <f>SUMIFS('Aceite Virgen Extra'!CF$6:CF$257,'Aceite Virgen Extra'!$A$6:$A$257,"&gt;="&amp;$A274,'Aceite Virgen Extra'!$B$6:$B$257,"&lt;="&amp;$B274)</f>
        <v>0.3</v>
      </c>
      <c r="CJ274" s="4">
        <f>SUMIFS('Aceite Virgen Extra'!CJ$6:CJ$257,'Aceite Virgen Extra'!$A$6:$A$257,"&gt;="&amp;$A274,'Aceite Virgen Extra'!$B$6:$B$257,"&lt;="&amp;$B274)</f>
        <v>0.37</v>
      </c>
      <c r="CK274" s="4">
        <f>SUMIFS('Aceite Virgen Extra'!CK$6:CK$257,'Aceite Virgen Extra'!$A$6:$A$257,"&gt;="&amp;$A274,'Aceite Virgen Extra'!$B$6:$B$257,"&lt;="&amp;$B274)</f>
        <v>0.23</v>
      </c>
      <c r="CL274" s="4">
        <f>SUMIFS('Aceite Virgen Extra'!CL$6:CL$257,'Aceite Virgen Extra'!$A$6:$A$257,"&gt;="&amp;$A274,'Aceite Virgen Extra'!$B$6:$B$257,"&lt;="&amp;$B274)</f>
        <v>0</v>
      </c>
      <c r="CM274" s="4">
        <f>SUMIFS('Aceite Virgen Extra'!CM$6:CM$257,'Aceite Virgen Extra'!$A$6:$A$257,"&gt;="&amp;$A274,'Aceite Virgen Extra'!$B$6:$B$257,"&lt;="&amp;$B274)</f>
        <v>0.96</v>
      </c>
      <c r="CQ274" s="4">
        <f>SUMIFS('Aceite Virgen Extra'!CQ$6:CQ$257,'Aceite Virgen Extra'!$A$6:$A$257,"&gt;="&amp;$A274,'Aceite Virgen Extra'!$B$6:$B$257,"&lt;="&amp;$B274)</f>
        <v>0.03</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0.24</v>
      </c>
      <c r="CX274" s="4">
        <f>SUMIFS('Aceite Virgen Extra'!CX$6:CX$257,'Aceite Virgen Extra'!$A$6:$A$257,"&gt;="&amp;$A274,'Aceite Virgen Extra'!$B$6:$B$257,"&lt;="&amp;$B274)</f>
        <v>0.25</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0.06</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0.42</v>
      </c>
      <c r="DL274" s="4">
        <f>SUMIFS('Aceite Virgen Extra'!DL$6:DL$257,'Aceite Virgen Extra'!$A$6:$A$257,"&gt;="&amp;$A274,'Aceite Virgen Extra'!$B$6:$B$257,"&lt;="&amp;$B274)</f>
        <v>0.35</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1.32</v>
      </c>
      <c r="DS274" s="4">
        <f>SUMIFS('Aceite Virgen Extra'!DS$6:DS$257,'Aceite Virgen Extra'!$A$6:$A$257,"&gt;="&amp;$A274,'Aceite Virgen Extra'!$B$6:$B$257,"&lt;="&amp;$B274)</f>
        <v>0.12</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v>
      </c>
      <c r="EB274" s="4">
        <f>SUMIFS('Aceite Virgen Extra'!EB$6:EB$257,'Aceite Virgen Extra'!$A$6:$A$257,"&gt;="&amp;$A274,'Aceite Virgen Extra'!$B$6:$B$257,"&lt;="&amp;$B274)</f>
        <v>0.28000000000000003</v>
      </c>
      <c r="EC274" s="4">
        <f>SUMIFS('Aceite Virgen Extra'!EC$6:EC$257,'Aceite Virgen Extra'!$A$6:$A$257,"&gt;="&amp;$A274,'Aceite Virgen Extra'!$B$6:$B$257,"&lt;="&amp;$B274)</f>
        <v>0</v>
      </c>
      <c r="EG274" s="4">
        <f>SUMIFS('Aceite Virgen Extra'!EG$6:EG$257,'Aceite Virgen Extra'!$A$6:$A$257,"&gt;="&amp;$A274,'Aceite Virgen Extra'!$B$6:$B$257,"&lt;="&amp;$B274)</f>
        <v>7.0000000000000007E-2</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0.56000000000000005</v>
      </c>
      <c r="EN274" s="4">
        <f>SUMIFS('Aceite Virgen Extra'!EN$6:EN$257,'Aceite Virgen Extra'!$A$6:$A$257,"&gt;="&amp;$A274,'Aceite Virgen Extra'!$B$6:$B$257,"&lt;="&amp;$B274)</f>
        <v>0.13</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1.1499999999999999</v>
      </c>
      <c r="EU274" s="4">
        <f>SUMIFS('Aceite Virgen Extra'!EU$6:EU$257,'Aceite Virgen Extra'!$A$6:$A$257,"&gt;="&amp;$A274,'Aceite Virgen Extra'!$B$6:$B$257,"&lt;="&amp;$B274)</f>
        <v>0.32</v>
      </c>
      <c r="EV274" s="4">
        <f>SUMIFS('Aceite Virgen Extra'!EV$6:EV$257,'Aceite Virgen Extra'!$A$6:$A$257,"&gt;="&amp;$A274,'Aceite Virgen Extra'!$B$6:$B$257,"&lt;="&amp;$B274)</f>
        <v>0.21000000000000002</v>
      </c>
      <c r="EW274" s="4">
        <f>SUMIFS('Aceite Virgen Extra'!EW$6:EW$257,'Aceite Virgen Extra'!$A$6:$A$257,"&gt;="&amp;$A274,'Aceite Virgen Extra'!$B$6:$B$257,"&lt;="&amp;$B274)</f>
        <v>0</v>
      </c>
      <c r="EX274" s="4">
        <f>SUMIFS('Aceite Virgen Extra'!EX$6:EX$257,'Aceite Virgen Extra'!$A$6:$A$257,"&gt;="&amp;$A274,'Aceite Virgen Extra'!$B$6:$B$257,"&lt;="&amp;$B274)</f>
        <v>0.86</v>
      </c>
      <c r="FB274" s="4">
        <f>SUMIFS('Aceite Virgen Extra'!FB$6:FB$257,'Aceite Virgen Extra'!$A$6:$A$257,"&gt;="&amp;$A274,'Aceite Virgen Extra'!$B$6:$B$257,"&lt;="&amp;$B274)</f>
        <v>0.32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0.73</v>
      </c>
      <c r="FI274" s="4">
        <f>SUMIFS('Aceite Virgen Extra'!FI$6:FI$257,'Aceite Virgen Extra'!$A$6:$A$257,"&gt;="&amp;$A274,'Aceite Virgen Extra'!$B$6:$B$257,"&lt;="&amp;$B274)</f>
        <v>0.15</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0.2</v>
      </c>
      <c r="FQ274" s="4">
        <f>SUMIFS('Aceite Virgen Extra'!FQ$6:FQ$257,'Aceite Virgen Extra'!$A$6:$A$257,"&gt;="&amp;$A274,'Aceite Virgen Extra'!$B$6:$B$257,"&lt;="&amp;$B274)</f>
        <v>0.23</v>
      </c>
      <c r="FR274" s="4">
        <f>SUMIFS('Aceite Virgen Extra'!FR$6:FR$257,'Aceite Virgen Extra'!$A$6:$A$257,"&gt;="&amp;$A274,'Aceite Virgen Extra'!$B$6:$B$257,"&lt;="&amp;$B274)</f>
        <v>0</v>
      </c>
      <c r="FS274" s="4">
        <f>SUMIFS('Aceite Virgen Extra'!FS$6:FS$257,'Aceite Virgen Extra'!$A$6:$A$257,"&gt;="&amp;$A274,'Aceite Virgen Extra'!$B$6:$B$257,"&lt;="&amp;$B274)</f>
        <v>0.77</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0.22</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2.04</v>
      </c>
      <c r="GK274" s="4">
        <f>SUMIFS('Aceite Virgen Extra'!GK$6:GK$257,'Aceite Virgen Extra'!$A$6:$A$257,"&gt;="&amp;$A274,'Aceite Virgen Extra'!$B$6:$B$257,"&lt;="&amp;$B274)</f>
        <v>0.43000000000000005</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1.9</v>
      </c>
      <c r="GR274" s="4">
        <f>SUMIFS('Aceite Virgen Extra'!GR$6:GR$257,'Aceite Virgen Extra'!$A$6:$A$257,"&gt;="&amp;$A274,'Aceite Virgen Extra'!$B$6:$B$257,"&lt;="&amp;$B274)</f>
        <v>0.36999999999999994</v>
      </c>
      <c r="GS274" s="4">
        <f>SUMIFS('Aceite Virgen Extra'!GS$6:GS$257,'Aceite Virgen Extra'!$A$6:$A$257,"&gt;="&amp;$A274,'Aceite Virgen Extra'!$B$6:$B$257,"&lt;="&amp;$B274)</f>
        <v>0.7</v>
      </c>
      <c r="GT274" s="4">
        <f>SUMIFS('Aceite Virgen Extra'!GT$6:GT$257,'Aceite Virgen Extra'!$A$6:$A$257,"&gt;="&amp;$A274,'Aceite Virgen Extra'!$B$6:$B$257,"&lt;="&amp;$B274)</f>
        <v>0.19</v>
      </c>
      <c r="GU274" s="4">
        <f>SUMIFS('Aceite Virgen Extra'!GU$6:GU$257,'Aceite Virgen Extra'!$A$6:$A$257,"&gt;="&amp;$A274,'Aceite Virgen Extra'!$B$6:$B$257,"&lt;="&amp;$B274)</f>
        <v>0.48</v>
      </c>
      <c r="GY274" s="4">
        <f>SUMIFS('Aceite Virgen Extra'!GY$6:GY$257,'Aceite Virgen Extra'!$A$6:$A$257,"&gt;="&amp;$A274,'Aceite Virgen Extra'!$B$6:$B$257,"&lt;="&amp;$B274)</f>
        <v>0.12</v>
      </c>
      <c r="GZ274" s="4">
        <f>SUMIFS('Aceite Virgen Extra'!GZ$6:GZ$257,'Aceite Virgen Extra'!$A$6:$A$257,"&gt;="&amp;$A274,'Aceite Virgen Extra'!$B$6:$B$257,"&lt;="&amp;$B274)</f>
        <v>0.39</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0.32999999999999996</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0.04</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0.45</v>
      </c>
      <c r="II274" s="4">
        <f>SUMIFS('Aceite Virgen Extra'!II$6:II$257,'Aceite Virgen Extra'!$A$6:$A$257,"&gt;="&amp;$A274,'Aceite Virgen Extra'!$B$6:$B$257,"&lt;="&amp;$B274)</f>
        <v>1.41</v>
      </c>
      <c r="IJ274" s="4">
        <f>SUMIFS('Aceite Virgen Extra'!IJ$6:IJ$257,'Aceite Virgen Extra'!$A$6:$A$257,"&gt;="&amp;$A274,'Aceite Virgen Extra'!$B$6:$B$257,"&lt;="&amp;$B274)</f>
        <v>0.21</v>
      </c>
      <c r="IK274" s="4">
        <f>SUMIFS('Aceite Virgen Extra'!IK$6:IK$257,'Aceite Virgen Extra'!$A$6:$A$257,"&gt;="&amp;$A274,'Aceite Virgen Extra'!$B$6:$B$257,"&lt;="&amp;$B274)</f>
        <v>0</v>
      </c>
      <c r="IO274" s="4">
        <f>SUMIFS('Aceite Virgen Extra'!IO$6:IO$257,'Aceite Virgen Extra'!$A$6:$A$257,"&gt;="&amp;$A274,'Aceite Virgen Extra'!$B$6:$B$257,"&lt;="&amp;$B274)</f>
        <v>0.48</v>
      </c>
      <c r="IP274" s="4">
        <f>SUMIFS('Aceite Virgen Extra'!IP$6:IP$257,'Aceite Virgen Extra'!$A$6:$A$257,"&gt;="&amp;$A274,'Aceite Virgen Extra'!$B$6:$B$257,"&lt;="&amp;$B274)</f>
        <v>0.52</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0.26</v>
      </c>
      <c r="IW274" s="4">
        <f>SUMIFS('Aceite Virgen Extra'!IW$6:IW$257,'Aceite Virgen Extra'!$A$6:$A$257,"&gt;="&amp;$A274,'Aceite Virgen Extra'!$B$6:$B$257,"&lt;="&amp;$B274)</f>
        <v>0.36</v>
      </c>
      <c r="IX274" s="4">
        <f>SUMIFS('Aceite Virgen Extra'!IX$6:IX$257,'Aceite Virgen Extra'!$A$6:$A$257,"&gt;="&amp;$A274,'Aceite Virgen Extra'!$B$6:$B$257,"&lt;="&amp;$B274)</f>
        <v>0</v>
      </c>
      <c r="IY274" s="4">
        <f>SUMIFS('Aceite Virgen Extra'!IY$6:IY$257,'Aceite Virgen Extra'!$A$6:$A$257,"&gt;="&amp;$A274,'Aceite Virgen Extra'!$B$6:$B$257,"&lt;="&amp;$B274)</f>
        <v>1.71</v>
      </c>
      <c r="JB274"/>
      <c r="JC274" s="4">
        <f>SUMIFS('Aceite Virgen Extra'!JC$6:JC$257,'Aceite Virgen Extra'!$A$6:$A$257,"&gt;="&amp;$A274,'Aceite Virgen Extra'!$B$6:$B$257,"&lt;="&amp;$B274)</f>
        <v>0.62</v>
      </c>
      <c r="JD274" s="4">
        <f>SUMIFS('Aceite Virgen Extra'!JD$6:JD$257,'Aceite Virgen Extra'!$A$6:$A$257,"&gt;="&amp;$A274,'Aceite Virgen Extra'!$B$6:$B$257,"&lt;="&amp;$B274)</f>
        <v>1.9700000000000002</v>
      </c>
      <c r="JE274" s="4">
        <f>SUMIFS('Aceite Virgen Extra'!JE$6:JE$257,'Aceite Virgen Extra'!$A$6:$A$257,"&gt;="&amp;$A274,'Aceite Virgen Extra'!$B$6:$B$257,"&lt;="&amp;$B274)</f>
        <v>0.06</v>
      </c>
      <c r="JF274" s="4">
        <f>SUMIFS('Aceite Virgen Extra'!JF$6:JF$257,'Aceite Virgen Extra'!$A$6:$A$257,"&gt;="&amp;$A274,'Aceite Virgen Extra'!$B$6:$B$257,"&lt;="&amp;$B274)</f>
        <v>0.72</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0.16</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0.2</v>
      </c>
      <c r="KM274" s="4">
        <f>SUMIFS('Aceite Virgen Extra'!KM$6:KM$257,'Aceite Virgen Extra'!$A$6:$A$257,"&gt;="&amp;$A274,'Aceite Virgen Extra'!$B$6:$B$257,"&lt;="&amp;$B274)</f>
        <v>0.15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0.6</v>
      </c>
      <c r="KT274" s="4">
        <f>SUMIFS('Aceite Virgen Extra'!KT$6:KT$257,'Aceite Virgen Extra'!$A$6:$A$257,"&gt;="&amp;$A274,'Aceite Virgen Extra'!$B$6:$B$257,"&lt;="&amp;$B274)</f>
        <v>1.8199999999999998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0.30000000000000004</v>
      </c>
      <c r="LH274" s="4">
        <f>SUMIFS('Aceite Virgen Extra'!LH$6:LH$257,'Aceite Virgen Extra'!$A$6:$A$257,"&gt;="&amp;$A274,'Aceite Virgen Extra'!$B$6:$B$257,"&lt;="&amp;$B274)</f>
        <v>0.19</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0.04</v>
      </c>
      <c r="LO274" s="4">
        <f>SUMIFS('Aceite Virgen Extra'!LO$6:LO$257,'Aceite Virgen Extra'!$A$6:$A$257,"&gt;="&amp;$A274,'Aceite Virgen Extra'!$B$6:$B$257,"&lt;="&amp;$B274)</f>
        <v>0.18</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0.41</v>
      </c>
      <c r="MC274" s="4">
        <f>SUMIFS('Aceite Virgen Extra'!MC$6:MC$257,'Aceite Virgen Extra'!$A$6:$A$257,"&gt;="&amp;$A274,'Aceite Virgen Extra'!$B$6:$B$257,"&lt;="&amp;$B274)</f>
        <v>0.18</v>
      </c>
      <c r="MD274" s="4">
        <f>SUMIFS('Aceite Virgen Extra'!MD$6:MD$257,'Aceite Virgen Extra'!$A$6:$A$257,"&gt;="&amp;$A274,'Aceite Virgen Extra'!$B$6:$B$257,"&lt;="&amp;$B274)</f>
        <v>0.37</v>
      </c>
      <c r="ME274" s="4">
        <f>SUMIFS('Aceite Virgen Extra'!ME$6:ME$257,'Aceite Virgen Extra'!$A$6:$A$257,"&gt;="&amp;$A274,'Aceite Virgen Extra'!$B$6:$B$257,"&lt;="&amp;$B274)</f>
        <v>0</v>
      </c>
      <c r="MI274" s="4">
        <f>SUMIFS('Aceite Virgen Extra'!MI$6:MI$257,'Aceite Virgen Extra'!$A$6:$A$257,"&gt;="&amp;$A274,'Aceite Virgen Extra'!$B$6:$B$257,"&lt;="&amp;$B274)</f>
        <v>0.37000000000000005</v>
      </c>
      <c r="MJ274" s="4">
        <f>SUMIFS('Aceite Virgen Extra'!MJ$6:MJ$257,'Aceite Virgen Extra'!$A$6:$A$257,"&gt;="&amp;$A274,'Aceite Virgen Extra'!$B$6:$B$257,"&lt;="&amp;$B274)</f>
        <v>0.25</v>
      </c>
      <c r="MK274" s="4">
        <f>SUMIFS('Aceite Virgen Extra'!MK$6:MK$257,'Aceite Virgen Extra'!$A$6:$A$257,"&gt;="&amp;$A274,'Aceite Virgen Extra'!$B$6:$B$257,"&lt;="&amp;$B274)</f>
        <v>0.35</v>
      </c>
      <c r="ML274" s="4">
        <f>SUMIFS('Aceite Virgen Extra'!ML$6:ML$257,'Aceite Virgen Extra'!$A$6:$A$257,"&gt;="&amp;$A274,'Aceite Virgen Extra'!$B$6:$B$257,"&lt;="&amp;$B274)</f>
        <v>0</v>
      </c>
      <c r="MP274" s="4">
        <f>SUMIFS('Aceite Virgen Extra'!MP$6:MP$257,'Aceite Virgen Extra'!$A$6:$A$257,"&gt;="&amp;$A274,'Aceite Virgen Extra'!$B$6:$B$257,"&lt;="&amp;$B274)</f>
        <v>0.19</v>
      </c>
      <c r="MQ274" s="4">
        <f>SUMIFS('Aceite Virgen Extra'!MQ$6:MQ$257,'Aceite Virgen Extra'!$A$6:$A$257,"&gt;="&amp;$A274,'Aceite Virgen Extra'!$B$6:$B$257,"&lt;="&amp;$B274)</f>
        <v>0.71</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0.27</v>
      </c>
      <c r="MX274" s="4">
        <f>SUMIFS('Aceite Virgen Extra'!MX$6:MX$257,'Aceite Virgen Extra'!$A$6:$A$257,"&gt;="&amp;$A274,'Aceite Virgen Extra'!$B$6:$B$257,"&lt;="&amp;$B274)</f>
        <v>0.96</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0.22</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0.2</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0.16</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0.26</v>
      </c>
      <c r="NZ274" s="4">
        <f>SUMIFS('Aceite Virgen Extra'!NZ$6:NZ$257,'Aceite Virgen Extra'!$A$6:$A$257,"&gt;="&amp;$A274,'Aceite Virgen Extra'!$B$6:$B$257,"&lt;="&amp;$B274)</f>
        <v>0.69</v>
      </c>
      <c r="OA274" s="4">
        <f>SUMIFS('Aceite Virgen Extra'!OA$6:OA$257,'Aceite Virgen Extra'!$A$6:$A$257,"&gt;="&amp;$A274,'Aceite Virgen Extra'!$B$6:$B$257,"&lt;="&amp;$B274)</f>
        <v>0</v>
      </c>
      <c r="OB274" s="4">
        <f>SUMIFS('Aceite Virgen Extra'!OB$6:OB$257,'Aceite Virgen Extra'!$A$6:$A$257,"&gt;="&amp;$A274,'Aceite Virgen Extra'!$B$6:$B$257,"&lt;="&amp;$B274)</f>
        <v>0.7</v>
      </c>
      <c r="OF274" s="4">
        <f>SUMIFS('Aceite Virgen Extra'!OF$6:OF$257,'Aceite Virgen Extra'!$A$6:$A$257,"&gt;="&amp;$A274,'Aceite Virgen Extra'!$B$6:$B$257,"&lt;="&amp;$B274)</f>
        <v>0.21</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0.38</v>
      </c>
      <c r="ON274" s="4">
        <f>SUMIFS('Aceite Virgen Extra'!ON$6:ON$257,'Aceite Virgen Extra'!$A$6:$A$257,"&gt;="&amp;$A274,'Aceite Virgen Extra'!$B$6:$B$257,"&lt;="&amp;$B274)</f>
        <v>0.94</v>
      </c>
      <c r="OO274" s="4">
        <f>SUMIFS('Aceite Virgen Extra'!OO$6:OO$257,'Aceite Virgen Extra'!$A$6:$A$257,"&gt;="&amp;$A274,'Aceite Virgen Extra'!$B$6:$B$257,"&lt;="&amp;$B274)</f>
        <v>0.08</v>
      </c>
      <c r="OP274" s="4">
        <f>SUMIFS('Aceite Virgen Extra'!OP$6:OP$257,'Aceite Virgen Extra'!$A$6:$A$257,"&gt;="&amp;$A274,'Aceite Virgen Extra'!$B$6:$B$257,"&lt;="&amp;$B274)</f>
        <v>0</v>
      </c>
      <c r="OT274" s="4">
        <f>SUMIFS('Aceite Virgen Extra'!OT$6:OT$257,'Aceite Virgen Extra'!$A$6:$A$257,"&gt;="&amp;$A274,'Aceite Virgen Extra'!$B$6:$B$257,"&lt;="&amp;$B274)</f>
        <v>0.7</v>
      </c>
      <c r="OU274" s="4">
        <f>SUMIFS('Aceite Virgen Extra'!OU$6:OU$257,'Aceite Virgen Extra'!$A$6:$A$257,"&gt;="&amp;$A274,'Aceite Virgen Extra'!$B$6:$B$257,"&lt;="&amp;$B274)</f>
        <v>0.82000000000000006</v>
      </c>
      <c r="OV274" s="4">
        <f>SUMIFS('Aceite Virgen Extra'!OV$6:OV$257,'Aceite Virgen Extra'!$A$6:$A$257,"&gt;="&amp;$A274,'Aceite Virgen Extra'!$B$6:$B$257,"&lt;="&amp;$B274)</f>
        <v>0</v>
      </c>
      <c r="OW274" s="4">
        <f>SUMIFS('Aceite Virgen Extra'!OW$6:OW$257,'Aceite Virgen Extra'!$A$6:$A$257,"&gt;="&amp;$A274,'Aceite Virgen Extra'!$B$6:$B$257,"&lt;="&amp;$B274)</f>
        <v>2.1</v>
      </c>
      <c r="PA274" s="4">
        <f>SUMIFS('Aceite Virgen Extra'!PA$6:PA$257,'Aceite Virgen Extra'!$A$6:$A$257,"&gt;="&amp;$A274,'Aceite Virgen Extra'!$B$6:$B$257,"&lt;="&amp;$B274)</f>
        <v>0.1</v>
      </c>
      <c r="PB274" s="4">
        <f>SUMIFS('Aceite Virgen Extra'!PB$6:PB$257,'Aceite Virgen Extra'!$A$6:$A$257,"&gt;="&amp;$A274,'Aceite Virgen Extra'!$B$6:$B$257,"&lt;="&amp;$B274)</f>
        <v>0.39</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0.31</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0.36999999999999994</v>
      </c>
      <c r="PP274" s="4">
        <f>SUMIFS('Aceite Virgen Extra'!PP$6:PP$257,'Aceite Virgen Extra'!$A$6:$A$257,"&gt;="&amp;$A274,'Aceite Virgen Extra'!$B$6:$B$257,"&lt;="&amp;$B274)</f>
        <v>0.36</v>
      </c>
      <c r="PQ274" s="4">
        <f>SUMIFS('Aceite Virgen Extra'!PQ$6:PQ$257,'Aceite Virgen Extra'!$A$6:$A$257,"&gt;="&amp;$A274,'Aceite Virgen Extra'!$B$6:$B$257,"&lt;="&amp;$B274)</f>
        <v>0.41000000000000003</v>
      </c>
      <c r="PR274" s="4">
        <f>SUMIFS('Aceite Virgen Extra'!PR$6:PR$257,'Aceite Virgen Extra'!$A$6:$A$257,"&gt;="&amp;$A274,'Aceite Virgen Extra'!$B$6:$B$257,"&lt;="&amp;$B274)</f>
        <v>0</v>
      </c>
      <c r="PV274" s="4">
        <f>SUMIFS('Aceite Virgen Extra'!PV$6:PV$257,'Aceite Virgen Extra'!$A$6:$A$257,"&gt;="&amp;$A274,'Aceite Virgen Extra'!$B$6:$B$257,"&lt;="&amp;$B274)</f>
        <v>0.56000000000000005</v>
      </c>
      <c r="PW274" s="4">
        <f>SUMIFS('Aceite Virgen Extra'!PW$6:PW$257,'Aceite Virgen Extra'!$A$6:$A$257,"&gt;="&amp;$A274,'Aceite Virgen Extra'!$B$6:$B$257,"&lt;="&amp;$B274)</f>
        <v>0.84000000000000008</v>
      </c>
      <c r="PX274" s="4">
        <f>SUMIFS('Aceite Virgen Extra'!PX$6:PX$257,'Aceite Virgen Extra'!$A$6:$A$257,"&gt;="&amp;$A274,'Aceite Virgen Extra'!$B$6:$B$257,"&lt;="&amp;$B274)</f>
        <v>0.24</v>
      </c>
      <c r="PY274" s="4">
        <f>SUMIFS('Aceite Virgen Extra'!PY$6:PY$257,'Aceite Virgen Extra'!$A$6:$A$257,"&gt;="&amp;$A274,'Aceite Virgen Extra'!$B$6:$B$257,"&lt;="&amp;$B274)</f>
        <v>0</v>
      </c>
      <c r="QC274" s="4">
        <f>SUMIFS('Aceite Virgen Extra'!QC$6:QC$257,'Aceite Virgen Extra'!$A$6:$A$257,"&gt;="&amp;$A274,'Aceite Virgen Extra'!$B$6:$B$257,"&lt;="&amp;$B274)</f>
        <v>0.16</v>
      </c>
      <c r="QD274" s="4">
        <f>SUMIFS('Aceite Virgen Extra'!QD$6:QD$257,'Aceite Virgen Extra'!$A$6:$A$257,"&gt;="&amp;$A274,'Aceite Virgen Extra'!$B$6:$B$257,"&lt;="&amp;$B274)</f>
        <v>0.4</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0.3</v>
      </c>
      <c r="QK274" s="4">
        <f>SUMIFS('Aceite Virgen Extra'!QK$6:QK$257,'Aceite Virgen Extra'!$A$6:$A$257,"&gt;="&amp;$A274,'Aceite Virgen Extra'!$B$6:$B$257,"&lt;="&amp;$B274)</f>
        <v>1.04</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0.39</v>
      </c>
      <c r="QR274" s="4">
        <f>SUMIFS('Aceite Virgen Extra'!QR$6:QR$257,'Aceite Virgen Extra'!$A$6:$A$257,"&gt;="&amp;$A274,'Aceite Virgen Extra'!$B$6:$B$257,"&lt;="&amp;$B274)</f>
        <v>0.62</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0.39</v>
      </c>
      <c r="QY274" s="4">
        <f>SUMIFS('Aceite Virgen Extra'!QY$6:QY$257,'Aceite Virgen Extra'!$A$6:$A$257,"&gt;="&amp;$A274,'Aceite Virgen Extra'!$B$6:$B$257,"&lt;="&amp;$B274)</f>
        <v>0.12</v>
      </c>
      <c r="QZ274" s="4">
        <f>SUMIFS('Aceite Virgen Extra'!QZ$6:QZ$257,'Aceite Virgen Extra'!$A$6:$A$257,"&gt;="&amp;$A274,'Aceite Virgen Extra'!$B$6:$B$257,"&lt;="&amp;$B274)</f>
        <v>0.30000000000000004</v>
      </c>
      <c r="RA274" s="4">
        <f>SUMIFS('Aceite Virgen Extra'!RA$6:RA$257,'Aceite Virgen Extra'!$A$6:$A$257,"&gt;="&amp;$A274,'Aceite Virgen Extra'!$B$6:$B$257,"&lt;="&amp;$B274)</f>
        <v>0</v>
      </c>
      <c r="RE274" s="4">
        <f>SUMIFS('Aceite Virgen Extra'!RE$6:RE$257,'Aceite Virgen Extra'!$A$6:$A$257,"&gt;="&amp;$A274,'Aceite Virgen Extra'!$B$6:$B$257,"&lt;="&amp;$B274)</f>
        <v>0.1</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1.41</v>
      </c>
      <c r="RM274" s="4">
        <f>SUMIFS('Aceite Virgen Extra'!RM$6:RM$257,'Aceite Virgen Extra'!$A$6:$A$257,"&gt;="&amp;$A274,'Aceite Virgen Extra'!$B$6:$B$257,"&lt;="&amp;$B274)</f>
        <v>1.69</v>
      </c>
      <c r="RN274" s="4">
        <f>SUMIFS('Aceite Virgen Extra'!RN$6:RN$257,'Aceite Virgen Extra'!$A$6:$A$257,"&gt;="&amp;$A274,'Aceite Virgen Extra'!$B$6:$B$257,"&lt;="&amp;$B274)</f>
        <v>1.3</v>
      </c>
      <c r="RO274" s="4">
        <f>SUMIFS('Aceite Virgen Extra'!RO$6:RO$257,'Aceite Virgen Extra'!$A$6:$A$257,"&gt;="&amp;$A274,'Aceite Virgen Extra'!$B$6:$B$257,"&lt;="&amp;$B274)</f>
        <v>0</v>
      </c>
      <c r="RS274" s="69">
        <f>SUMIFS('Aceite Virgen Extra'!RS$6:RS$257,'Aceite Virgen Extra'!$A$6:$A$257,"&gt;="&amp;$A274,'Aceite Virgen Extra'!$B$6:$B$257,"&lt;="&amp;$B274)</f>
        <v>3.75</v>
      </c>
      <c r="RT274" s="4">
        <f>SUMIFS('Aceite Virgen Extra'!RT$6:RT$257,'Aceite Virgen Extra'!$A$6:$A$257,"&gt;="&amp;$A274,'Aceite Virgen Extra'!$B$6:$B$257,"&lt;="&amp;$B274)</f>
        <v>9.65</v>
      </c>
      <c r="RU274" s="4">
        <f>SUMIFS('Aceite Virgen Extra'!RU$6:RU$257,'Aceite Virgen Extra'!$A$6:$A$257,"&gt;="&amp;$A274,'Aceite Virgen Extra'!$B$6:$B$257,"&lt;="&amp;$B274)</f>
        <v>1.7599999999999998</v>
      </c>
      <c r="RV274" s="4">
        <f>SUMIFS('Aceite Virgen Extra'!RV$6:RV$257,'Aceite Virgen Extra'!$A$6:$A$257,"&gt;="&amp;$A274,'Aceite Virgen Extra'!$B$6:$B$257,"&lt;="&amp;$B274)</f>
        <v>0</v>
      </c>
      <c r="RZ274" s="69">
        <f>SUMIFS('Aceite Virgen Extra'!RZ$6:RZ$257,'Aceite Virgen Extra'!$A$6:$A$257,"&gt;="&amp;$A274,'Aceite Virgen Extra'!$B$6:$B$257,"&lt;="&amp;$B274)</f>
        <v>5.74</v>
      </c>
      <c r="SA274" s="4">
        <f>SUMIFS('Aceite Virgen Extra'!SA$6:SA$257,'Aceite Virgen Extra'!$A$6:$A$257,"&gt;="&amp;$A274,'Aceite Virgen Extra'!$B$6:$B$257,"&lt;="&amp;$B274)</f>
        <v>11.64</v>
      </c>
      <c r="SB274" s="4">
        <f>SUMIFS('Aceite Virgen Extra'!SB$6:SB$257,'Aceite Virgen Extra'!$A$6:$A$257,"&gt;="&amp;$A274,'Aceite Virgen Extra'!$B$6:$B$257,"&lt;="&amp;$B274)</f>
        <v>2.8800000000000003</v>
      </c>
      <c r="SC274" s="4">
        <f>SUMIFS('Aceite Virgen Extra'!SC$6:SC$257,'Aceite Virgen Extra'!$A$6:$A$257,"&gt;="&amp;$A274,'Aceite Virgen Extra'!$B$6:$B$257,"&lt;="&amp;$B274)</f>
        <v>3.14</v>
      </c>
      <c r="SG274" s="69">
        <f>SUMIFS('Aceite Virgen Extra'!SG$6:SG$257,'Aceite Virgen Extra'!$A$6:$A$257,"&gt;="&amp;$A274,'Aceite Virgen Extra'!$B$6:$B$257,"&lt;="&amp;$B274)</f>
        <v>6.56</v>
      </c>
      <c r="SH274" s="4">
        <f>SUMIFS('Aceite Virgen Extra'!SH$6:SH$257,'Aceite Virgen Extra'!$A$6:$A$257,"&gt;="&amp;$A274,'Aceite Virgen Extra'!$B$6:$B$257,"&lt;="&amp;$B274)</f>
        <v>18.790000000000003</v>
      </c>
      <c r="SI274" s="4">
        <f>SUMIFS('Aceite Virgen Extra'!SI$6:SI$257,'Aceite Virgen Extra'!$A$6:$A$257,"&gt;="&amp;$A274,'Aceite Virgen Extra'!$B$6:$B$257,"&lt;="&amp;$B274)</f>
        <v>2.37</v>
      </c>
      <c r="SJ274" s="4">
        <f>SUMIFS('Aceite Virgen Extra'!SJ$6:SJ$257,'Aceite Virgen Extra'!$A$6:$A$257,"&gt;="&amp;$A274,'Aceite Virgen Extra'!$B$6:$B$257,"&lt;="&amp;$B274)</f>
        <v>1.68</v>
      </c>
      <c r="SN274" s="69">
        <f>SUMIFS('Aceite Virgen Extra'!SN$6:SN$257,'Aceite Virgen Extra'!$A$6:$A$257,"&gt;="&amp;$A274,'Aceite Virgen Extra'!$B$6:$B$257,"&lt;="&amp;$B274)</f>
        <v>4.96</v>
      </c>
      <c r="SO274" s="4">
        <f>SUMIFS('Aceite Virgen Extra'!SO$6:SO$257,'Aceite Virgen Extra'!$A$6:$A$257,"&gt;="&amp;$A274,'Aceite Virgen Extra'!$B$6:$B$257,"&lt;="&amp;$B274)</f>
        <v>13.83</v>
      </c>
      <c r="SP274" s="4">
        <f>SUMIFS('Aceite Virgen Extra'!SP$6:SP$257,'Aceite Virgen Extra'!$A$6:$A$257,"&gt;="&amp;$A274,'Aceite Virgen Extra'!$B$6:$B$257,"&lt;="&amp;$B274)</f>
        <v>1.46</v>
      </c>
      <c r="SQ274" s="4">
        <f>SUMIFS('Aceite Virgen Extra'!SQ$6:SQ$257,'Aceite Virgen Extra'!$A$6:$A$257,"&gt;="&amp;$A274,'Aceite Virgen Extra'!$B$6:$B$257,"&lt;="&amp;$B274)</f>
        <v>2.65</v>
      </c>
      <c r="SU274" s="69">
        <f>SUMIFS('Aceite Virgen Extra'!SU$6:SU$257,'Aceite Virgen Extra'!$A$6:$A$257,"&gt;="&amp;$A274,'Aceite Virgen Extra'!$B$6:$B$257,"&lt;="&amp;$B274)</f>
        <v>2.5</v>
      </c>
      <c r="SV274" s="4">
        <f>SUMIFS('Aceite Virgen Extra'!SV$6:SV$257,'Aceite Virgen Extra'!$A$6:$A$257,"&gt;="&amp;$A274,'Aceite Virgen Extra'!$B$6:$B$257,"&lt;="&amp;$B274)</f>
        <v>3.47</v>
      </c>
      <c r="SW274" s="4">
        <f>SUMIFS('Aceite Virgen Extra'!SW$6:SW$257,'Aceite Virgen Extra'!$A$6:$A$257,"&gt;="&amp;$A274,'Aceite Virgen Extra'!$B$6:$B$257,"&lt;="&amp;$B274)</f>
        <v>2.62</v>
      </c>
      <c r="SX274" s="4">
        <f>SUMIFS('Aceite Virgen Extra'!SX$6:SX$257,'Aceite Virgen Extra'!$A$6:$A$257,"&gt;="&amp;$A274,'Aceite Virgen Extra'!$B$6:$B$257,"&lt;="&amp;$B274)</f>
        <v>1.02</v>
      </c>
      <c r="TB274" s="69">
        <f>SUMIFS('Aceite Virgen Extra'!TB$6:TB$257,'Aceite Virgen Extra'!$A$6:$A$257,"&gt;="&amp;$A274,'Aceite Virgen Extra'!$B$6:$B$257,"&lt;="&amp;$B274)</f>
        <v>1.53</v>
      </c>
      <c r="TC274" s="4">
        <f>SUMIFS('Aceite Virgen Extra'!TC$6:TC$257,'Aceite Virgen Extra'!$A$6:$A$257,"&gt;="&amp;$A274,'Aceite Virgen Extra'!$B$6:$B$257,"&lt;="&amp;$B274)</f>
        <v>1.0899999999999999</v>
      </c>
      <c r="TD274" s="4">
        <f>SUMIFS('Aceite Virgen Extra'!TD$6:TD$257,'Aceite Virgen Extra'!$A$6:$A$257,"&gt;="&amp;$A274,'Aceite Virgen Extra'!$B$6:$B$257,"&lt;="&amp;$B274)</f>
        <v>2.11</v>
      </c>
      <c r="TE274" s="4">
        <f>SUMIFS('Aceite Virgen Extra'!TE$6:TE$257,'Aceite Virgen Extra'!$A$6:$A$257,"&gt;="&amp;$A274,'Aceite Virgen Extra'!$B$6:$B$257,"&lt;="&amp;$B274)</f>
        <v>0</v>
      </c>
      <c r="TI274" s="69">
        <f>SUMIFS('Aceite Virgen Extra'!TI$6:TI$257,'Aceite Virgen Extra'!$A$6:$A$257,"&gt;="&amp;$A274,'Aceite Virgen Extra'!$B$6:$B$257,"&lt;="&amp;$B274)</f>
        <v>2.82</v>
      </c>
      <c r="TJ274" s="4">
        <f>SUMIFS('Aceite Virgen Extra'!TJ$6:TJ$257,'Aceite Virgen Extra'!$A$6:$A$257,"&gt;="&amp;$A274,'Aceite Virgen Extra'!$B$6:$B$257,"&lt;="&amp;$B274)</f>
        <v>3.0000000000000004</v>
      </c>
      <c r="TK274" s="4">
        <f>SUMIFS('Aceite Virgen Extra'!TK$6:TK$257,'Aceite Virgen Extra'!$A$6:$A$257,"&gt;="&amp;$A274,'Aceite Virgen Extra'!$B$6:$B$257,"&lt;="&amp;$B274)</f>
        <v>2.76</v>
      </c>
      <c r="TL274" s="4">
        <f>SUMIFS('Aceite Virgen Extra'!TL$6:TL$257,'Aceite Virgen Extra'!$A$6:$A$257,"&gt;="&amp;$A274,'Aceite Virgen Extra'!$B$6:$B$257,"&lt;="&amp;$B274)</f>
        <v>2.35</v>
      </c>
      <c r="TP274" s="69">
        <f>SUMIFS('Aceite Virgen Extra'!TP$6:TP$257,'Aceite Virgen Extra'!$A$6:$A$257,"&gt;="&amp;$A274,'Aceite Virgen Extra'!$B$6:$B$257,"&lt;="&amp;$B274)</f>
        <v>2.0099999999999998</v>
      </c>
      <c r="TQ274" s="4">
        <f>SUMIFS('Aceite Virgen Extra'!TQ$6:TQ$257,'Aceite Virgen Extra'!$A$6:$A$257,"&gt;="&amp;$A274,'Aceite Virgen Extra'!$B$6:$B$257,"&lt;="&amp;$B274)</f>
        <v>2.04</v>
      </c>
      <c r="TR274" s="4">
        <f>SUMIFS('Aceite Virgen Extra'!TR$6:TR$257,'Aceite Virgen Extra'!$A$6:$A$257,"&gt;="&amp;$A274,'Aceite Virgen Extra'!$B$6:$B$257,"&lt;="&amp;$B274)</f>
        <v>2.4700000000000002</v>
      </c>
      <c r="TS274" s="4">
        <f>SUMIFS('Aceite Virgen Extra'!TS$6:TS$257,'Aceite Virgen Extra'!$A$6:$A$257,"&gt;="&amp;$A274,'Aceite Virgen Extra'!$B$6:$B$257,"&lt;="&amp;$B274)</f>
        <v>0</v>
      </c>
      <c r="TW274" s="69">
        <f>SUMIFS('Aceite Virgen Extra'!TW$6:TW$257,'Aceite Virgen Extra'!$A$6:$A$257,"&gt;="&amp;$A274,'Aceite Virgen Extra'!$B$6:$B$257,"&lt;="&amp;$B274)</f>
        <v>2.15</v>
      </c>
      <c r="TX274" s="4">
        <f>SUMIFS('Aceite Virgen Extra'!TX$6:TX$257,'Aceite Virgen Extra'!$A$6:$A$257,"&gt;="&amp;$A274,'Aceite Virgen Extra'!$B$6:$B$257,"&lt;="&amp;$B274)</f>
        <v>4.29</v>
      </c>
      <c r="TY274" s="4">
        <f>SUMIFS('Aceite Virgen Extra'!TY$6:TY$257,'Aceite Virgen Extra'!$A$6:$A$257,"&gt;="&amp;$A274,'Aceite Virgen Extra'!$B$6:$B$257,"&lt;="&amp;$B274)</f>
        <v>1.55</v>
      </c>
      <c r="TZ274" s="4">
        <f>SUMIFS('Aceite Virgen Extra'!TZ$6:TZ$257,'Aceite Virgen Extra'!$A$6:$A$257,"&gt;="&amp;$A274,'Aceite Virgen Extra'!$B$6:$B$257,"&lt;="&amp;$B274)</f>
        <v>0</v>
      </c>
      <c r="UD274" s="69">
        <f>SUMIFS('Aceite Virgen Extra'!UD$6:UD$257,'Aceite Virgen Extra'!$A$6:$A$257,"&gt;="&amp;$A274,'Aceite Virgen Extra'!$B$6:$B$257,"&lt;="&amp;$B274)</f>
        <v>2.42</v>
      </c>
      <c r="UE274" s="4">
        <f>SUMIFS('Aceite Virgen Extra'!UE$6:UE$257,'Aceite Virgen Extra'!$A$6:$A$257,"&gt;="&amp;$A274,'Aceite Virgen Extra'!$B$6:$B$257,"&lt;="&amp;$B274)</f>
        <v>3.09</v>
      </c>
      <c r="UF274" s="4">
        <f>SUMIFS('Aceite Virgen Extra'!UF$6:UF$257,'Aceite Virgen Extra'!$A$6:$A$257,"&gt;="&amp;$A274,'Aceite Virgen Extra'!$B$6:$B$257,"&lt;="&amp;$B274)</f>
        <v>2.4</v>
      </c>
      <c r="UG274" s="4">
        <f>SUMIFS('Aceite Virgen Extra'!UG$6:UG$257,'Aceite Virgen Extra'!$A$6:$A$257,"&gt;="&amp;$A274,'Aceite Virgen Extra'!$B$6:$B$257,"&lt;="&amp;$B274)</f>
        <v>1.87</v>
      </c>
      <c r="UK274" s="69">
        <f>SUMIFS('Aceite Virgen Extra'!UK$6:UK$257,'Aceite Virgen Extra'!$A$6:$A$257,"&gt;="&amp;$A274,'Aceite Virgen Extra'!$B$6:$B$257,"&lt;="&amp;$B274)</f>
        <v>1.48</v>
      </c>
      <c r="UL274" s="4">
        <f>SUMIFS('Aceite Virgen Extra'!UL$6:UL$257,'Aceite Virgen Extra'!$A$6:$A$257,"&gt;="&amp;$A274,'Aceite Virgen Extra'!$B$6:$B$257,"&lt;="&amp;$B274)</f>
        <v>0.73</v>
      </c>
      <c r="UM274" s="4">
        <f>SUMIFS('Aceite Virgen Extra'!UM$6:UM$257,'Aceite Virgen Extra'!$A$6:$A$257,"&gt;="&amp;$A274,'Aceite Virgen Extra'!$B$6:$B$257,"&lt;="&amp;$B274)</f>
        <v>1.5699999999999998</v>
      </c>
      <c r="UN274" s="4">
        <f>SUMIFS('Aceite Virgen Extra'!UN$6:UN$257,'Aceite Virgen Extra'!$A$6:$A$257,"&gt;="&amp;$A274,'Aceite Virgen Extra'!$B$6:$B$257,"&lt;="&amp;$B274)</f>
        <v>1.23</v>
      </c>
      <c r="UR274" s="69">
        <f>SUMIFS('Aceite Virgen Extra'!UR$6:UR$257,'Aceite Virgen Extra'!$A$6:$A$257,"&gt;="&amp;$A274,'Aceite Virgen Extra'!$B$6:$B$257,"&lt;="&amp;$B274)</f>
        <v>3.02</v>
      </c>
      <c r="US274" s="4">
        <f>SUMIFS('Aceite Virgen Extra'!US$6:US$257,'Aceite Virgen Extra'!$A$6:$A$257,"&gt;="&amp;$A274,'Aceite Virgen Extra'!$B$6:$B$257,"&lt;="&amp;$B274)</f>
        <v>4.87</v>
      </c>
      <c r="UT274" s="4">
        <f>SUMIFS('Aceite Virgen Extra'!UT$6:UT$257,'Aceite Virgen Extra'!$A$6:$A$257,"&gt;="&amp;$A274,'Aceite Virgen Extra'!$B$6:$B$257,"&lt;="&amp;$B274)</f>
        <v>2.0699999999999998</v>
      </c>
      <c r="UU274" s="4">
        <f>SUMIFS('Aceite Virgen Extra'!UU$6:UU$257,'Aceite Virgen Extra'!$A$6:$A$257,"&gt;="&amp;$A274,'Aceite Virgen Extra'!$B$6:$B$257,"&lt;="&amp;$B274)</f>
        <v>3.4699999999999998</v>
      </c>
      <c r="UY274" s="69">
        <f>SUMIFS('Aceite Virgen Extra'!UY$6:UY$257,'Aceite Virgen Extra'!$A$6:$A$257,"&gt;="&amp;$A274,'Aceite Virgen Extra'!$B$6:$B$257,"&lt;="&amp;$B274)</f>
        <v>2.09</v>
      </c>
      <c r="UZ274" s="4">
        <f>SUMIFS('Aceite Virgen Extra'!UZ$6:UZ$257,'Aceite Virgen Extra'!$A$6:$A$257,"&gt;="&amp;$A274,'Aceite Virgen Extra'!$B$6:$B$257,"&lt;="&amp;$B274)</f>
        <v>2.9699999999999998</v>
      </c>
      <c r="VA274" s="4">
        <f>SUMIFS('Aceite Virgen Extra'!VA$6:VA$257,'Aceite Virgen Extra'!$A$6:$A$257,"&gt;="&amp;$A274,'Aceite Virgen Extra'!$B$6:$B$257,"&lt;="&amp;$B274)</f>
        <v>2.0100000000000002</v>
      </c>
      <c r="VB274" s="4">
        <f>SUMIFS('Aceite Virgen Extra'!VB$6:VB$257,'Aceite Virgen Extra'!$A$6:$A$257,"&gt;="&amp;$A274,'Aceite Virgen Extra'!$B$6:$B$257,"&lt;="&amp;$B274)</f>
        <v>0.62</v>
      </c>
      <c r="VF274" s="69">
        <f>SUMIFS('Aceite Virgen Extra'!VF$6:VF$257,'Aceite Virgen Extra'!$A$6:$A$257,"&gt;="&amp;$A274,'Aceite Virgen Extra'!$B$6:$B$257,"&lt;="&amp;$B274)</f>
        <v>3.36</v>
      </c>
      <c r="VG274" s="4">
        <f>SUMIFS('Aceite Virgen Extra'!VG$6:VG$257,'Aceite Virgen Extra'!$A$6:$A$257,"&gt;="&amp;$A274,'Aceite Virgen Extra'!$B$6:$B$257,"&lt;="&amp;$B274)</f>
        <v>8.3999999999999986</v>
      </c>
      <c r="VH274" s="4">
        <f>SUMIFS('Aceite Virgen Extra'!VH$6:VH$257,'Aceite Virgen Extra'!$A$6:$A$257,"&gt;="&amp;$A274,'Aceite Virgen Extra'!$B$6:$B$257,"&lt;="&amp;$B274)</f>
        <v>1.6400000000000001</v>
      </c>
      <c r="VI274" s="4">
        <f>SUMIFS('Aceite Virgen Extra'!VI$6:VI$257,'Aceite Virgen Extra'!$A$6:$A$257,"&gt;="&amp;$A274,'Aceite Virgen Extra'!$B$6:$B$257,"&lt;="&amp;$B274)</f>
        <v>0</v>
      </c>
      <c r="VM274" s="69">
        <f>SUMIFS('Aceite Virgen Extra'!VM$6:VM$257,'Aceite Virgen Extra'!$A$6:$A$257,"&gt;="&amp;$A274,'Aceite Virgen Extra'!$B$6:$B$257,"&lt;="&amp;$B274)</f>
        <v>3.72</v>
      </c>
      <c r="VN274" s="4">
        <f>SUMIFS('Aceite Virgen Extra'!VN$6:VN$257,'Aceite Virgen Extra'!$A$6:$A$257,"&gt;="&amp;$A274,'Aceite Virgen Extra'!$B$6:$B$257,"&lt;="&amp;$B274)</f>
        <v>5.6400000000000006</v>
      </c>
      <c r="VO274" s="4">
        <f>SUMIFS('Aceite Virgen Extra'!VO$6:VO$257,'Aceite Virgen Extra'!$A$6:$A$257,"&gt;="&amp;$A274,'Aceite Virgen Extra'!$B$6:$B$257,"&lt;="&amp;$B274)</f>
        <v>2.5100000000000002</v>
      </c>
      <c r="VP274" s="4">
        <f>SUMIFS('Aceite Virgen Extra'!VP$6:VP$257,'Aceite Virgen Extra'!$A$6:$A$257,"&gt;="&amp;$A274,'Aceite Virgen Extra'!$B$6:$B$257,"&lt;="&amp;$B274)</f>
        <v>0.7</v>
      </c>
      <c r="VT274" s="69">
        <f>SUMIFS('Aceite Virgen Extra'!VT$6:VT$257,'Aceite Virgen Extra'!$A$6:$A$257,"&gt;="&amp;$A274,'Aceite Virgen Extra'!$B$6:$B$257,"&lt;="&amp;$B274)</f>
        <v>3.12</v>
      </c>
      <c r="VU274" s="4">
        <f>SUMIFS('Aceite Virgen Extra'!VU$6:VU$257,'Aceite Virgen Extra'!$A$6:$A$257,"&gt;="&amp;$A274,'Aceite Virgen Extra'!$B$6:$B$257,"&lt;="&amp;$B274)</f>
        <v>7.7399999999999984</v>
      </c>
      <c r="VV274" s="4">
        <f>SUMIFS('Aceite Virgen Extra'!VV$6:VV$257,'Aceite Virgen Extra'!$A$6:$A$257,"&gt;="&amp;$A274,'Aceite Virgen Extra'!$B$6:$B$257,"&lt;="&amp;$B274)</f>
        <v>1.39</v>
      </c>
      <c r="VW274" s="4">
        <f>SUMIFS('Aceite Virgen Extra'!VW$6:VW$257,'Aceite Virgen Extra'!$A$6:$A$257,"&gt;="&amp;$A274,'Aceite Virgen Extra'!$B$6:$B$257,"&lt;="&amp;$B274)</f>
        <v>0</v>
      </c>
      <c r="WA274" s="69">
        <f>SUMIFS('Aceite Virgen Extra'!WA$6:WA$257,'Aceite Virgen Extra'!$A$6:$A$257,"&gt;="&amp;$A274,'Aceite Virgen Extra'!$B$6:$B$257,"&lt;="&amp;$B274)</f>
        <v>18.11</v>
      </c>
      <c r="WB274" s="4">
        <f>SUMIFS('Aceite Virgen Extra'!WB$6:WB$257,'Aceite Virgen Extra'!$A$6:$A$257,"&gt;="&amp;$A274,'Aceite Virgen Extra'!$B$6:$B$257,"&lt;="&amp;$B274)</f>
        <v>12.65</v>
      </c>
      <c r="WC274" s="4">
        <f>SUMIFS('Aceite Virgen Extra'!WC$6:WC$257,'Aceite Virgen Extra'!$A$6:$A$257,"&gt;="&amp;$A274,'Aceite Virgen Extra'!$B$6:$B$257,"&lt;="&amp;$B274)</f>
        <v>21.53</v>
      </c>
      <c r="WD274" s="4">
        <f>SUMIFS('Aceite Virgen Extra'!WD$6:WD$257,'Aceite Virgen Extra'!$A$6:$A$257,"&gt;="&amp;$A274,'Aceite Virgen Extra'!$B$6:$B$257,"&lt;="&amp;$B274)</f>
        <v>18.040000000000003</v>
      </c>
      <c r="WH274" s="69">
        <f>SUMIFS('Aceite Virgen Extra'!WH$6:WH$257,'Aceite Virgen Extra'!$A$6:$A$257,"&gt;="&amp;$A274,'Aceite Virgen Extra'!$B$6:$B$257,"&lt;="&amp;$B274)</f>
        <v>30.74</v>
      </c>
      <c r="WI274" s="4">
        <f>SUMIFS('Aceite Virgen Extra'!WI$6:WI$257,'Aceite Virgen Extra'!$A$6:$A$257,"&gt;="&amp;$A274,'Aceite Virgen Extra'!$B$6:$B$257,"&lt;="&amp;$B274)</f>
        <v>14.96</v>
      </c>
      <c r="WJ274" s="4">
        <f>SUMIFS('Aceite Virgen Extra'!WJ$6:WJ$257,'Aceite Virgen Extra'!$A$6:$A$257,"&gt;="&amp;$A274,'Aceite Virgen Extra'!$B$6:$B$257,"&lt;="&amp;$B274)</f>
        <v>35.17</v>
      </c>
      <c r="WK274" s="4">
        <f>SUMIFS('Aceite Virgen Extra'!WK$6:WK$257,'Aceite Virgen Extra'!$A$6:$A$257,"&gt;="&amp;$A274,'Aceite Virgen Extra'!$B$6:$B$257,"&lt;="&amp;$B274)</f>
        <v>48.94</v>
      </c>
      <c r="WO274" s="69">
        <f>SUMIFS('Aceite Virgen Extra'!WO$6:WO$257,'Aceite Virgen Extra'!$A$6:$A$257,"&gt;="&amp;$A274,'Aceite Virgen Extra'!$B$6:$B$257,"&lt;="&amp;$B274)</f>
        <v>26.549999999999997</v>
      </c>
      <c r="WP274" s="4">
        <f>SUMIFS('Aceite Virgen Extra'!WP$6:WP$257,'Aceite Virgen Extra'!$A$6:$A$257,"&gt;="&amp;$A274,'Aceite Virgen Extra'!$B$6:$B$257,"&lt;="&amp;$B274)</f>
        <v>8.370000000000001</v>
      </c>
      <c r="WQ274" s="4">
        <f>SUMIFS('Aceite Virgen Extra'!WQ$6:WQ$257,'Aceite Virgen Extra'!$A$6:$A$257,"&gt;="&amp;$A274,'Aceite Virgen Extra'!$B$6:$B$257,"&lt;="&amp;$B274)</f>
        <v>31.79</v>
      </c>
      <c r="WR274" s="4">
        <f>SUMIFS('Aceite Virgen Extra'!WR$6:WR$257,'Aceite Virgen Extra'!$A$6:$A$257,"&gt;="&amp;$A274,'Aceite Virgen Extra'!$B$6:$B$257,"&lt;="&amp;$B274)</f>
        <v>53.64</v>
      </c>
      <c r="WV274" s="69">
        <f>SUMIFS('Aceite Virgen Extra'!WV$6:WV$257,'Aceite Virgen Extra'!$A$6:$A$257,"&gt;="&amp;$A274,'Aceite Virgen Extra'!$B$6:$B$257,"&lt;="&amp;$B274)</f>
        <v>21.54</v>
      </c>
      <c r="WW274" s="4">
        <f>SUMIFS('Aceite Virgen Extra'!WW$6:WW$257,'Aceite Virgen Extra'!$A$6:$A$257,"&gt;="&amp;$A274,'Aceite Virgen Extra'!$B$6:$B$257,"&lt;="&amp;$B274)</f>
        <v>15.320000000000002</v>
      </c>
      <c r="WX274" s="4">
        <f>SUMIFS('Aceite Virgen Extra'!WX$6:WX$257,'Aceite Virgen Extra'!$A$6:$A$257,"&gt;="&amp;$A274,'Aceite Virgen Extra'!$B$6:$B$257,"&lt;="&amp;$B274)</f>
        <v>20.929999999999996</v>
      </c>
      <c r="WY274" s="4">
        <f>SUMIFS('Aceite Virgen Extra'!WY$6:WY$257,'Aceite Virgen Extra'!$A$6:$A$257,"&gt;="&amp;$A274,'Aceite Virgen Extra'!$B$6:$B$257,"&lt;="&amp;$B274)</f>
        <v>51.7</v>
      </c>
      <c r="XC274" s="69">
        <f>SUMIFS('Aceite Virgen Extra'!XC$6:XC$257,'Aceite Virgen Extra'!$A$6:$A$257,"&gt;="&amp;$A274,'Aceite Virgen Extra'!$B$6:$B$257,"&lt;="&amp;$B274)</f>
        <v>4.87</v>
      </c>
      <c r="XD274" s="4">
        <f>SUMIFS('Aceite Virgen Extra'!XD$6:XD$257,'Aceite Virgen Extra'!$A$6:$A$257,"&gt;="&amp;$A274,'Aceite Virgen Extra'!$B$6:$B$257,"&lt;="&amp;$B274)</f>
        <v>5.34</v>
      </c>
      <c r="XE274" s="4">
        <f>SUMIFS('Aceite Virgen Extra'!XE$6:XE$257,'Aceite Virgen Extra'!$A$6:$A$257,"&gt;="&amp;$A274,'Aceite Virgen Extra'!$B$6:$B$257,"&lt;="&amp;$B274)</f>
        <v>3.8</v>
      </c>
      <c r="XF274" s="4">
        <f>SUMIFS('Aceite Virgen Extra'!XF$6:XF$257,'Aceite Virgen Extra'!$A$6:$A$257,"&gt;="&amp;$A274,'Aceite Virgen Extra'!$B$6:$B$257,"&lt;="&amp;$B274)</f>
        <v>9.68</v>
      </c>
      <c r="XJ274" s="69">
        <f>SUMIFS('Aceite Virgen Extra'!XJ$6:XJ$257,'Aceite Virgen Extra'!$A$6:$A$257,"&gt;="&amp;$A274,'Aceite Virgen Extra'!$B$6:$B$257,"&lt;="&amp;$B274)</f>
        <v>2.8899999999999997</v>
      </c>
      <c r="XK274" s="4">
        <f>SUMIFS('Aceite Virgen Extra'!XK$6:XK$257,'Aceite Virgen Extra'!$A$6:$A$257,"&gt;="&amp;$A274,'Aceite Virgen Extra'!$B$6:$B$257,"&lt;="&amp;$B274)</f>
        <v>2.5700000000000003</v>
      </c>
      <c r="XL274" s="4">
        <f>SUMIFS('Aceite Virgen Extra'!XL$6:XL$257,'Aceite Virgen Extra'!$A$6:$A$257,"&gt;="&amp;$A274,'Aceite Virgen Extra'!$B$6:$B$257,"&lt;="&amp;$B274)</f>
        <v>3.25</v>
      </c>
      <c r="XM274" s="4">
        <f>SUMIFS('Aceite Virgen Extra'!XM$6:XM$257,'Aceite Virgen Extra'!$A$6:$A$257,"&gt;="&amp;$A274,'Aceite Virgen Extra'!$B$6:$B$257,"&lt;="&amp;$B274)</f>
        <v>0.85</v>
      </c>
      <c r="XQ274" s="69">
        <f>SUMIFS('Aceite Virgen Extra'!XQ$6:XQ$257,'Aceite Virgen Extra'!$A$6:$A$257,"&gt;="&amp;$A274,'Aceite Virgen Extra'!$B$6:$B$257,"&lt;="&amp;$B274)</f>
        <v>1.49</v>
      </c>
      <c r="XR274" s="4">
        <f>SUMIFS('Aceite Virgen Extra'!XR$6:XR$257,'Aceite Virgen Extra'!$A$6:$A$257,"&gt;="&amp;$A274,'Aceite Virgen Extra'!$B$6:$B$257,"&lt;="&amp;$B274)</f>
        <v>2.3899999999999997</v>
      </c>
      <c r="XS274" s="4">
        <f>SUMIFS('Aceite Virgen Extra'!XS$6:XS$257,'Aceite Virgen Extra'!$A$6:$A$257,"&gt;="&amp;$A274,'Aceite Virgen Extra'!$B$6:$B$257,"&lt;="&amp;$B274)</f>
        <v>1.48</v>
      </c>
      <c r="XT274" s="4">
        <f>SUMIFS('Aceite Virgen Extra'!XT$6:XT$257,'Aceite Virgen Extra'!$A$6:$A$257,"&gt;="&amp;$A274,'Aceite Virgen Extra'!$B$6:$B$257,"&lt;="&amp;$B274)</f>
        <v>0</v>
      </c>
    </row>
    <row r="275" spans="1:644" x14ac:dyDescent="0.25">
      <c r="A275" s="9">
        <f>'TAM Aceite Virgen Extra'!B23</f>
        <v>9.1</v>
      </c>
      <c r="B275" s="9">
        <f>'TAM Aceite Virgen Extra'!C23</f>
        <v>9.4</v>
      </c>
      <c r="C275" s="9"/>
      <c r="D275" s="4">
        <f>SUMIFS('Aceite Virgen Extra'!D$6:D$257,'Aceite Virgen Extra'!$A$6:$A$257,"&gt;="&amp;$A275,'Aceite Virgen Extra'!$B$6:$B$257,"&lt;="&amp;$B275)</f>
        <v>0.04</v>
      </c>
      <c r="E275" s="4">
        <f>SUMIFS('Aceite Virgen Extra'!E$6:E$257,'Aceite Virgen Extra'!$A$6:$A$257,"&gt;="&amp;$A275,'Aceite Virgen Extra'!$B$6:$B$257,"&lt;="&amp;$B275)</f>
        <v>0.14000000000000001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0.04</v>
      </c>
      <c r="Z275" s="4">
        <f>SUMIFS('Aceite Virgen Extra'!Z$6:Z$257,'Aceite Virgen Extra'!$A$6:$A$257,"&gt;="&amp;$A275,'Aceite Virgen Extra'!$B$6:$B$257,"&lt;="&amp;$B275)</f>
        <v>0.18</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0.34</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0.04</v>
      </c>
      <c r="DM275" s="4">
        <f>SUMIFS('Aceite Virgen Extra'!DM$6:DM$257,'Aceite Virgen Extra'!$A$6:$A$257,"&gt;="&amp;$A275,'Aceite Virgen Extra'!$B$6:$B$257,"&lt;="&amp;$B275)</f>
        <v>0.14000000000000001</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0.21</v>
      </c>
      <c r="EO275" s="4">
        <f>SUMIFS('Aceite Virgen Extra'!EO$6:EO$257,'Aceite Virgen Extra'!$A$6:$A$257,"&gt;="&amp;$A275,'Aceite Virgen Extra'!$B$6:$B$257,"&lt;="&amp;$B275)</f>
        <v>0.2</v>
      </c>
      <c r="EP275" s="4">
        <f>SUMIFS('Aceite Virgen Extra'!EP$6:EP$257,'Aceite Virgen Extra'!$A$6:$A$257,"&gt;="&amp;$A275,'Aceite Virgen Extra'!$B$6:$B$257,"&lt;="&amp;$B275)</f>
        <v>0.28999999999999998</v>
      </c>
      <c r="EQ275" s="4">
        <f>SUMIFS('Aceite Virgen Extra'!EQ$6:EQ$257,'Aceite Virgen Extra'!$A$6:$A$257,"&gt;="&amp;$A275,'Aceite Virgen Extra'!$B$6:$B$257,"&lt;="&amp;$B275)</f>
        <v>0</v>
      </c>
      <c r="EU275" s="4">
        <f>SUMIFS('Aceite Virgen Extra'!EU$6:EU$257,'Aceite Virgen Extra'!$A$6:$A$257,"&gt;="&amp;$A275,'Aceite Virgen Extra'!$B$6:$B$257,"&lt;="&amp;$B275)</f>
        <v>0.09</v>
      </c>
      <c r="EV275" s="4">
        <f>SUMIFS('Aceite Virgen Extra'!EV$6:EV$257,'Aceite Virgen Extra'!$A$6:$A$257,"&gt;="&amp;$A275,'Aceite Virgen Extra'!$B$6:$B$257,"&lt;="&amp;$B275)</f>
        <v>0</v>
      </c>
      <c r="EW275" s="4">
        <f>SUMIFS('Aceite Virgen Extra'!EW$6:EW$257,'Aceite Virgen Extra'!$A$6:$A$257,"&gt;="&amp;$A275,'Aceite Virgen Extra'!$B$6:$B$257,"&lt;="&amp;$B275)</f>
        <v>0.18</v>
      </c>
      <c r="EX275" s="4">
        <f>SUMIFS('Aceite Virgen Extra'!EX$6:EX$257,'Aceite Virgen Extra'!$A$6:$A$257,"&gt;="&amp;$A275,'Aceite Virgen Extra'!$B$6:$B$257,"&lt;="&amp;$B275)</f>
        <v>0</v>
      </c>
      <c r="FB275" s="4">
        <f>SUMIFS('Aceite Virgen Extra'!FB$6:FB$257,'Aceite Virgen Extra'!$A$6:$A$257,"&gt;="&amp;$A275,'Aceite Virgen Extra'!$B$6:$B$257,"&lt;="&amp;$B275)</f>
        <v>0.21</v>
      </c>
      <c r="FC275" s="4">
        <f>SUMIFS('Aceite Virgen Extra'!FC$6:FC$257,'Aceite Virgen Extra'!$A$6:$A$257,"&gt;="&amp;$A275,'Aceite Virgen Extra'!$B$6:$B$257,"&lt;="&amp;$B275)</f>
        <v>0.16</v>
      </c>
      <c r="FD275" s="4">
        <f>SUMIFS('Aceite Virgen Extra'!FD$6:FD$257,'Aceite Virgen Extra'!$A$6:$A$257,"&gt;="&amp;$A275,'Aceite Virgen Extra'!$B$6:$B$257,"&lt;="&amp;$B275)</f>
        <v>0.14000000000000001</v>
      </c>
      <c r="FE275" s="4">
        <f>SUMIFS('Aceite Virgen Extra'!FE$6:FE$257,'Aceite Virgen Extra'!$A$6:$A$257,"&gt;="&amp;$A275,'Aceite Virgen Extra'!$B$6:$B$257,"&lt;="&amp;$B275)</f>
        <v>0.7</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0.11</v>
      </c>
      <c r="FX275" s="4">
        <f>SUMIFS('Aceite Virgen Extra'!FX$6:FX$257,'Aceite Virgen Extra'!$A$6:$A$257,"&gt;="&amp;$A275,'Aceite Virgen Extra'!$B$6:$B$257,"&lt;="&amp;$B275)</f>
        <v>0.42</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0.28000000000000003</v>
      </c>
      <c r="GE275" s="4">
        <f>SUMIFS('Aceite Virgen Extra'!GE$6:GE$257,'Aceite Virgen Extra'!$A$6:$A$257,"&gt;="&amp;$A275,'Aceite Virgen Extra'!$B$6:$B$257,"&lt;="&amp;$B275)</f>
        <v>0.12</v>
      </c>
      <c r="GF275" s="4">
        <f>SUMIFS('Aceite Virgen Extra'!GF$6:GF$257,'Aceite Virgen Extra'!$A$6:$A$257,"&gt;="&amp;$A275,'Aceite Virgen Extra'!$B$6:$B$257,"&lt;="&amp;$B275)</f>
        <v>0.43</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0.04</v>
      </c>
      <c r="GS275" s="4">
        <f>SUMIFS('Aceite Virgen Extra'!GS$6:GS$257,'Aceite Virgen Extra'!$A$6:$A$257,"&gt;="&amp;$A275,'Aceite Virgen Extra'!$B$6:$B$257,"&lt;="&amp;$B275)</f>
        <v>0.14000000000000001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0.23</v>
      </c>
      <c r="IP275" s="4">
        <f>SUMIFS('Aceite Virgen Extra'!IP$6:IP$257,'Aceite Virgen Extra'!$A$6:$A$257,"&gt;="&amp;$A275,'Aceite Virgen Extra'!$B$6:$B$257,"&lt;="&amp;$B275)</f>
        <v>0.94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0.2</v>
      </c>
      <c r="JR275" s="4">
        <f>SUMIFS('Aceite Virgen Extra'!JR$6:JR$257,'Aceite Virgen Extra'!$A$6:$A$257,"&gt;="&amp;$A275,'Aceite Virgen Extra'!$B$6:$B$257,"&lt;="&amp;$B275)</f>
        <v>0</v>
      </c>
      <c r="JS275" s="4">
        <f>SUMIFS('Aceite Virgen Extra'!JS$6:JS$257,'Aceite Virgen Extra'!$A$6:$A$257,"&gt;="&amp;$A275,'Aceite Virgen Extra'!$B$6:$B$257,"&lt;="&amp;$B275)</f>
        <v>0.39</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0.09</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0.42</v>
      </c>
      <c r="KT275" s="4">
        <f>SUMIFS('Aceite Virgen Extra'!KT$6:KT$257,'Aceite Virgen Extra'!$A$6:$A$257,"&gt;="&amp;$A275,'Aceite Virgen Extra'!$B$6:$B$257,"&lt;="&amp;$B275)</f>
        <v>0</v>
      </c>
      <c r="KU275" s="4">
        <f>SUMIFS('Aceite Virgen Extra'!KU$6:KU$257,'Aceite Virgen Extra'!$A$6:$A$257,"&gt;="&amp;$A275,'Aceite Virgen Extra'!$B$6:$B$257,"&lt;="&amp;$B275)</f>
        <v>0.86</v>
      </c>
      <c r="KV275" s="4">
        <f>SUMIFS('Aceite Virgen Extra'!KV$6:KV$257,'Aceite Virgen Extra'!$A$6:$A$257,"&gt;="&amp;$A275,'Aceite Virgen Extra'!$B$6:$B$257,"&lt;="&amp;$B275)</f>
        <v>0</v>
      </c>
      <c r="KZ275" s="4">
        <f>SUMIFS('Aceite Virgen Extra'!KZ$6:KZ$257,'Aceite Virgen Extra'!$A$6:$A$257,"&gt;="&amp;$A275,'Aceite Virgen Extra'!$B$6:$B$257,"&lt;="&amp;$B275)</f>
        <v>7.0000000000000007E-2</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0.16</v>
      </c>
      <c r="LH275" s="4">
        <f>SUMIFS('Aceite Virgen Extra'!LH$6:LH$257,'Aceite Virgen Extra'!$A$6:$A$257,"&gt;="&amp;$A275,'Aceite Virgen Extra'!$B$6:$B$257,"&lt;="&amp;$B275)</f>
        <v>0</v>
      </c>
      <c r="LI275" s="4">
        <f>SUMIFS('Aceite Virgen Extra'!LI$6:LI$257,'Aceite Virgen Extra'!$A$6:$A$257,"&gt;="&amp;$A275,'Aceite Virgen Extra'!$B$6:$B$257,"&lt;="&amp;$B275)</f>
        <v>0.32</v>
      </c>
      <c r="LJ275" s="4">
        <f>SUMIFS('Aceite Virgen Extra'!LJ$6:LJ$257,'Aceite Virgen Extra'!$A$6:$A$257,"&gt;="&amp;$A275,'Aceite Virgen Extra'!$B$6:$B$257,"&lt;="&amp;$B275)</f>
        <v>0</v>
      </c>
      <c r="LN275" s="4">
        <f>SUMIFS('Aceite Virgen Extra'!LN$6:LN$257,'Aceite Virgen Extra'!$A$6:$A$257,"&gt;="&amp;$A275,'Aceite Virgen Extra'!$B$6:$B$257,"&lt;="&amp;$B275)</f>
        <v>0.33</v>
      </c>
      <c r="LO275" s="4">
        <f>SUMIFS('Aceite Virgen Extra'!LO$6:LO$257,'Aceite Virgen Extra'!$A$6:$A$257,"&gt;="&amp;$A275,'Aceite Virgen Extra'!$B$6:$B$257,"&lt;="&amp;$B275)</f>
        <v>0.55000000000000004</v>
      </c>
      <c r="LP275" s="4">
        <f>SUMIFS('Aceite Virgen Extra'!LP$6:LP$257,'Aceite Virgen Extra'!$A$6:$A$257,"&gt;="&amp;$A275,'Aceite Virgen Extra'!$B$6:$B$257,"&lt;="&amp;$B275)</f>
        <v>0.36</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0.15</v>
      </c>
      <c r="MC275" s="4">
        <f>SUMIFS('Aceite Virgen Extra'!MC$6:MC$257,'Aceite Virgen Extra'!$A$6:$A$257,"&gt;="&amp;$A275,'Aceite Virgen Extra'!$B$6:$B$257,"&lt;="&amp;$B275)</f>
        <v>0</v>
      </c>
      <c r="MD275" s="4">
        <f>SUMIFS('Aceite Virgen Extra'!MD$6:MD$257,'Aceite Virgen Extra'!$A$6:$A$257,"&gt;="&amp;$A275,'Aceite Virgen Extra'!$B$6:$B$257,"&lt;="&amp;$B275)</f>
        <v>0.3</v>
      </c>
      <c r="ME275" s="4">
        <f>SUMIFS('Aceite Virgen Extra'!ME$6:ME$257,'Aceite Virgen Extra'!$A$6:$A$257,"&gt;="&amp;$A275,'Aceite Virgen Extra'!$B$6:$B$257,"&lt;="&amp;$B275)</f>
        <v>0</v>
      </c>
      <c r="MI275" s="4">
        <f>SUMIFS('Aceite Virgen Extra'!MI$6:MI$257,'Aceite Virgen Extra'!$A$6:$A$257,"&gt;="&amp;$A275,'Aceite Virgen Extra'!$B$6:$B$257,"&lt;="&amp;$B275)</f>
        <v>0.36</v>
      </c>
      <c r="MJ275" s="4">
        <f>SUMIFS('Aceite Virgen Extra'!MJ$6:MJ$257,'Aceite Virgen Extra'!$A$6:$A$257,"&gt;="&amp;$A275,'Aceite Virgen Extra'!$B$6:$B$257,"&lt;="&amp;$B275)</f>
        <v>0.33</v>
      </c>
      <c r="MK275" s="4">
        <f>SUMIFS('Aceite Virgen Extra'!MK$6:MK$257,'Aceite Virgen Extra'!$A$6:$A$257,"&gt;="&amp;$A275,'Aceite Virgen Extra'!$B$6:$B$257,"&lt;="&amp;$B275)</f>
        <v>0.41</v>
      </c>
      <c r="ML275" s="4">
        <f>SUMIFS('Aceite Virgen Extra'!ML$6:ML$257,'Aceite Virgen Extra'!$A$6:$A$257,"&gt;="&amp;$A275,'Aceite Virgen Extra'!$B$6:$B$257,"&lt;="&amp;$B275)</f>
        <v>0</v>
      </c>
      <c r="MP275" s="4">
        <f>SUMIFS('Aceite Virgen Extra'!MP$6:MP$257,'Aceite Virgen Extra'!$A$6:$A$257,"&gt;="&amp;$A275,'Aceite Virgen Extra'!$B$6:$B$257,"&lt;="&amp;$B275)</f>
        <v>0.24</v>
      </c>
      <c r="MQ275" s="4">
        <f>SUMIFS('Aceite Virgen Extra'!MQ$6:MQ$257,'Aceite Virgen Extra'!$A$6:$A$257,"&gt;="&amp;$A275,'Aceite Virgen Extra'!$B$6:$B$257,"&lt;="&amp;$B275)</f>
        <v>0.89</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0.25</v>
      </c>
      <c r="MX275" s="4">
        <f>SUMIFS('Aceite Virgen Extra'!MX$6:MX$257,'Aceite Virgen Extra'!$A$6:$A$257,"&gt;="&amp;$A275,'Aceite Virgen Extra'!$B$6:$B$257,"&lt;="&amp;$B275)</f>
        <v>0.37</v>
      </c>
      <c r="MY275" s="4">
        <f>SUMIFS('Aceite Virgen Extra'!MY$6:MY$257,'Aceite Virgen Extra'!$A$6:$A$257,"&gt;="&amp;$A275,'Aceite Virgen Extra'!$B$6:$B$257,"&lt;="&amp;$B275)</f>
        <v>0.14000000000000001</v>
      </c>
      <c r="MZ275" s="4">
        <f>SUMIFS('Aceite Virgen Extra'!MZ$6:MZ$257,'Aceite Virgen Extra'!$A$6:$A$257,"&gt;="&amp;$A275,'Aceite Virgen Extra'!$B$6:$B$257,"&lt;="&amp;$B275)</f>
        <v>0</v>
      </c>
      <c r="ND275" s="4">
        <f>SUMIFS('Aceite Virgen Extra'!ND$6:ND$257,'Aceite Virgen Extra'!$A$6:$A$257,"&gt;="&amp;$A275,'Aceite Virgen Extra'!$B$6:$B$257,"&lt;="&amp;$B275)</f>
        <v>0.09</v>
      </c>
      <c r="NE275" s="4">
        <f>SUMIFS('Aceite Virgen Extra'!NE$6:NE$257,'Aceite Virgen Extra'!$A$6:$A$257,"&gt;="&amp;$A275,'Aceite Virgen Extra'!$B$6:$B$257,"&lt;="&amp;$B275)</f>
        <v>0.32</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0.06</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0.3</v>
      </c>
      <c r="NR275" s="4">
        <f>SUMIFS('Aceite Virgen Extra'!NR$6:NR$257,'Aceite Virgen Extra'!$A$6:$A$257,"&gt;="&amp;$A275,'Aceite Virgen Extra'!$B$6:$B$257,"&lt;="&amp;$B275)</f>
        <v>0.06</v>
      </c>
      <c r="NS275" s="4">
        <f>SUMIFS('Aceite Virgen Extra'!NS$6:NS$257,'Aceite Virgen Extra'!$A$6:$A$257,"&gt;="&amp;$A275,'Aceite Virgen Extra'!$B$6:$B$257,"&lt;="&amp;$B275)</f>
        <v>0</v>
      </c>
      <c r="NT275" s="4">
        <f>SUMIFS('Aceite Virgen Extra'!NT$6:NT$257,'Aceite Virgen Extra'!$A$6:$A$257,"&gt;="&amp;$A275,'Aceite Virgen Extra'!$B$6:$B$257,"&lt;="&amp;$B275)</f>
        <v>0.11</v>
      </c>
      <c r="NU275" s="4">
        <f>SUMIFS('Aceite Virgen Extra'!NU$6:NU$257,'Aceite Virgen Extra'!$A$6:$A$257,"&gt;="&amp;$A275,'Aceite Virgen Extra'!$B$6:$B$257,"&lt;="&amp;$B275)</f>
        <v>0</v>
      </c>
      <c r="NY275" s="4">
        <f>SUMIFS('Aceite Virgen Extra'!NY$6:NY$257,'Aceite Virgen Extra'!$A$6:$A$257,"&gt;="&amp;$A275,'Aceite Virgen Extra'!$B$6:$B$257,"&lt;="&amp;$B275)</f>
        <v>0.27</v>
      </c>
      <c r="NZ275" s="4">
        <f>SUMIFS('Aceite Virgen Extra'!NZ$6:NZ$257,'Aceite Virgen Extra'!$A$6:$A$257,"&gt;="&amp;$A275,'Aceite Virgen Extra'!$B$6:$B$257,"&lt;="&amp;$B275)</f>
        <v>0.27</v>
      </c>
      <c r="OA275" s="4">
        <f>SUMIFS('Aceite Virgen Extra'!OA$6:OA$257,'Aceite Virgen Extra'!$A$6:$A$257,"&gt;="&amp;$A275,'Aceite Virgen Extra'!$B$6:$B$257,"&lt;="&amp;$B275)</f>
        <v>0.16</v>
      </c>
      <c r="OB275" s="4">
        <f>SUMIFS('Aceite Virgen Extra'!OB$6:OB$257,'Aceite Virgen Extra'!$A$6:$A$257,"&gt;="&amp;$A275,'Aceite Virgen Extra'!$B$6:$B$257,"&lt;="&amp;$B275)</f>
        <v>1.37</v>
      </c>
      <c r="OF275" s="4">
        <f>SUMIFS('Aceite Virgen Extra'!OF$6:OF$257,'Aceite Virgen Extra'!$A$6:$A$257,"&gt;="&amp;$A275,'Aceite Virgen Extra'!$B$6:$B$257,"&lt;="&amp;$B275)</f>
        <v>0.35</v>
      </c>
      <c r="OG275" s="4">
        <f>SUMIFS('Aceite Virgen Extra'!OG$6:OG$257,'Aceite Virgen Extra'!$A$6:$A$257,"&gt;="&amp;$A275,'Aceite Virgen Extra'!$B$6:$B$257,"&lt;="&amp;$B275)</f>
        <v>0</v>
      </c>
      <c r="OH275" s="4">
        <f>SUMIFS('Aceite Virgen Extra'!OH$6:OH$257,'Aceite Virgen Extra'!$A$6:$A$257,"&gt;="&amp;$A275,'Aceite Virgen Extra'!$B$6:$B$257,"&lt;="&amp;$B275)</f>
        <v>0.26</v>
      </c>
      <c r="OI275" s="4">
        <f>SUMIFS('Aceite Virgen Extra'!OI$6:OI$257,'Aceite Virgen Extra'!$A$6:$A$257,"&gt;="&amp;$A275,'Aceite Virgen Extra'!$B$6:$B$257,"&lt;="&amp;$B275)</f>
        <v>0.37</v>
      </c>
      <c r="OM275" s="4">
        <f>SUMIFS('Aceite Virgen Extra'!OM$6:OM$257,'Aceite Virgen Extra'!$A$6:$A$257,"&gt;="&amp;$A275,'Aceite Virgen Extra'!$B$6:$B$257,"&lt;="&amp;$B275)</f>
        <v>0.06</v>
      </c>
      <c r="ON275" s="4">
        <f>SUMIFS('Aceite Virgen Extra'!ON$6:ON$257,'Aceite Virgen Extra'!$A$6:$A$257,"&gt;="&amp;$A275,'Aceite Virgen Extra'!$B$6:$B$257,"&lt;="&amp;$B275)</f>
        <v>0</v>
      </c>
      <c r="OO275" s="4">
        <f>SUMIFS('Aceite Virgen Extra'!OO$6:OO$257,'Aceite Virgen Extra'!$A$6:$A$257,"&gt;="&amp;$A275,'Aceite Virgen Extra'!$B$6:$B$257,"&lt;="&amp;$B275)</f>
        <v>0.12</v>
      </c>
      <c r="OP275" s="4">
        <f>SUMIFS('Aceite Virgen Extra'!OP$6:OP$257,'Aceite Virgen Extra'!$A$6:$A$257,"&gt;="&amp;$A275,'Aceite Virgen Extra'!$B$6:$B$257,"&lt;="&amp;$B275)</f>
        <v>0</v>
      </c>
      <c r="OT275" s="4">
        <f>SUMIFS('Aceite Virgen Extra'!OT$6:OT$257,'Aceite Virgen Extra'!$A$6:$A$257,"&gt;="&amp;$A275,'Aceite Virgen Extra'!$B$6:$B$257,"&lt;="&amp;$B275)</f>
        <v>0.82</v>
      </c>
      <c r="OU275" s="4">
        <f>SUMIFS('Aceite Virgen Extra'!OU$6:OU$257,'Aceite Virgen Extra'!$A$6:$A$257,"&gt;="&amp;$A275,'Aceite Virgen Extra'!$B$6:$B$257,"&lt;="&amp;$B275)</f>
        <v>0</v>
      </c>
      <c r="OV275" s="4">
        <f>SUMIFS('Aceite Virgen Extra'!OV$6:OV$257,'Aceite Virgen Extra'!$A$6:$A$257,"&gt;="&amp;$A275,'Aceite Virgen Extra'!$B$6:$B$257,"&lt;="&amp;$B275)</f>
        <v>1.55</v>
      </c>
      <c r="OW275" s="4">
        <f>SUMIFS('Aceite Virgen Extra'!OW$6:OW$257,'Aceite Virgen Extra'!$A$6:$A$257,"&gt;="&amp;$A275,'Aceite Virgen Extra'!$B$6:$B$257,"&lt;="&amp;$B275)</f>
        <v>0</v>
      </c>
      <c r="PA275" s="4">
        <f>SUMIFS('Aceite Virgen Extra'!PA$6:PA$257,'Aceite Virgen Extra'!$A$6:$A$257,"&gt;="&amp;$A275,'Aceite Virgen Extra'!$B$6:$B$257,"&lt;="&amp;$B275)</f>
        <v>0.31</v>
      </c>
      <c r="PB275" s="4">
        <f>SUMIFS('Aceite Virgen Extra'!PB$6:PB$257,'Aceite Virgen Extra'!$A$6:$A$257,"&gt;="&amp;$A275,'Aceite Virgen Extra'!$B$6:$B$257,"&lt;="&amp;$B275)</f>
        <v>0</v>
      </c>
      <c r="PC275" s="4">
        <f>SUMIFS('Aceite Virgen Extra'!PC$6:PC$257,'Aceite Virgen Extra'!$A$6:$A$257,"&gt;="&amp;$A275,'Aceite Virgen Extra'!$B$6:$B$257,"&lt;="&amp;$B275)</f>
        <v>0.45000000000000007</v>
      </c>
      <c r="PD275" s="4">
        <f>SUMIFS('Aceite Virgen Extra'!PD$6:PD$257,'Aceite Virgen Extra'!$A$6:$A$257,"&gt;="&amp;$A275,'Aceite Virgen Extra'!$B$6:$B$257,"&lt;="&amp;$B275)</f>
        <v>0</v>
      </c>
      <c r="PH275" s="4">
        <f>SUMIFS('Aceite Virgen Extra'!PH$6:PH$257,'Aceite Virgen Extra'!$A$6:$A$257,"&gt;="&amp;$A275,'Aceite Virgen Extra'!$B$6:$B$257,"&lt;="&amp;$B275)</f>
        <v>0.1</v>
      </c>
      <c r="PI275" s="4">
        <f>SUMIFS('Aceite Virgen Extra'!PI$6:PI$257,'Aceite Virgen Extra'!$A$6:$A$257,"&gt;="&amp;$A275,'Aceite Virgen Extra'!$B$6:$B$257,"&lt;="&amp;$B275)</f>
        <v>0</v>
      </c>
      <c r="PJ275" s="4">
        <f>SUMIFS('Aceite Virgen Extra'!PJ$6:PJ$257,'Aceite Virgen Extra'!$A$6:$A$257,"&gt;="&amp;$A275,'Aceite Virgen Extra'!$B$6:$B$257,"&lt;="&amp;$B275)</f>
        <v>0.2</v>
      </c>
      <c r="PK275" s="4">
        <f>SUMIFS('Aceite Virgen Extra'!PK$6:PK$257,'Aceite Virgen Extra'!$A$6:$A$257,"&gt;="&amp;$A275,'Aceite Virgen Extra'!$B$6:$B$257,"&lt;="&amp;$B275)</f>
        <v>0</v>
      </c>
      <c r="PO275" s="4">
        <f>SUMIFS('Aceite Virgen Extra'!PO$6:PO$257,'Aceite Virgen Extra'!$A$6:$A$257,"&gt;="&amp;$A275,'Aceite Virgen Extra'!$B$6:$B$257,"&lt;="&amp;$B275)</f>
        <v>0.28999999999999998</v>
      </c>
      <c r="PP275" s="4">
        <f>SUMIFS('Aceite Virgen Extra'!PP$6:PP$257,'Aceite Virgen Extra'!$A$6:$A$257,"&gt;="&amp;$A275,'Aceite Virgen Extra'!$B$6:$B$257,"&lt;="&amp;$B275)</f>
        <v>0</v>
      </c>
      <c r="PQ275" s="4">
        <f>SUMIFS('Aceite Virgen Extra'!PQ$6:PQ$257,'Aceite Virgen Extra'!$A$6:$A$257,"&gt;="&amp;$A275,'Aceite Virgen Extra'!$B$6:$B$257,"&lt;="&amp;$B275)</f>
        <v>0.33</v>
      </c>
      <c r="PR275" s="4">
        <f>SUMIFS('Aceite Virgen Extra'!PR$6:PR$257,'Aceite Virgen Extra'!$A$6:$A$257,"&gt;="&amp;$A275,'Aceite Virgen Extra'!$B$6:$B$257,"&lt;="&amp;$B275)</f>
        <v>0</v>
      </c>
      <c r="PV275" s="4">
        <f>SUMIFS('Aceite Virgen Extra'!PV$6:PV$257,'Aceite Virgen Extra'!$A$6:$A$257,"&gt;="&amp;$A275,'Aceite Virgen Extra'!$B$6:$B$257,"&lt;="&amp;$B275)</f>
        <v>0.15</v>
      </c>
      <c r="PW275" s="4">
        <f>SUMIFS('Aceite Virgen Extra'!PW$6:PW$257,'Aceite Virgen Extra'!$A$6:$A$257,"&gt;="&amp;$A275,'Aceite Virgen Extra'!$B$6:$B$257,"&lt;="&amp;$B275)</f>
        <v>0</v>
      </c>
      <c r="PX275" s="4">
        <f>SUMIFS('Aceite Virgen Extra'!PX$6:PX$257,'Aceite Virgen Extra'!$A$6:$A$257,"&gt;="&amp;$A275,'Aceite Virgen Extra'!$B$6:$B$257,"&lt;="&amp;$B275)</f>
        <v>0.28999999999999998</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0.28999999999999998</v>
      </c>
      <c r="QE275" s="4">
        <f>SUMIFS('Aceite Virgen Extra'!QE$6:QE$257,'Aceite Virgen Extra'!$A$6:$A$257,"&gt;="&amp;$A275,'Aceite Virgen Extra'!$B$6:$B$257,"&lt;="&amp;$B275)</f>
        <v>0.15</v>
      </c>
      <c r="QF275" s="4">
        <f>SUMIFS('Aceite Virgen Extra'!QF$6:QF$257,'Aceite Virgen Extra'!$A$6:$A$257,"&gt;="&amp;$A275,'Aceite Virgen Extra'!$B$6:$B$257,"&lt;="&amp;$B275)</f>
        <v>0</v>
      </c>
      <c r="QJ275" s="4">
        <f>SUMIFS('Aceite Virgen Extra'!QJ$6:QJ$257,'Aceite Virgen Extra'!$A$6:$A$257,"&gt;="&amp;$A275,'Aceite Virgen Extra'!$B$6:$B$257,"&lt;="&amp;$B275)</f>
        <v>0.19</v>
      </c>
      <c r="QK275" s="4">
        <f>SUMIFS('Aceite Virgen Extra'!QK$6:QK$257,'Aceite Virgen Extra'!$A$6:$A$257,"&gt;="&amp;$A275,'Aceite Virgen Extra'!$B$6:$B$257,"&lt;="&amp;$B275)</f>
        <v>0</v>
      </c>
      <c r="QL275" s="4">
        <f>SUMIFS('Aceite Virgen Extra'!QL$6:QL$257,'Aceite Virgen Extra'!$A$6:$A$257,"&gt;="&amp;$A275,'Aceite Virgen Extra'!$B$6:$B$257,"&lt;="&amp;$B275)</f>
        <v>0.34</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0.54</v>
      </c>
      <c r="QY275" s="4">
        <f>SUMIFS('Aceite Virgen Extra'!QY$6:QY$257,'Aceite Virgen Extra'!$A$6:$A$257,"&gt;="&amp;$A275,'Aceite Virgen Extra'!$B$6:$B$257,"&lt;="&amp;$B275)</f>
        <v>0.48</v>
      </c>
      <c r="QZ275" s="4">
        <f>SUMIFS('Aceite Virgen Extra'!QZ$6:QZ$257,'Aceite Virgen Extra'!$A$6:$A$257,"&gt;="&amp;$A275,'Aceite Virgen Extra'!$B$6:$B$257,"&lt;="&amp;$B275)</f>
        <v>0.49</v>
      </c>
      <c r="RA275" s="4">
        <f>SUMIFS('Aceite Virgen Extra'!RA$6:RA$257,'Aceite Virgen Extra'!$A$6:$A$257,"&gt;="&amp;$A275,'Aceite Virgen Extra'!$B$6:$B$257,"&lt;="&amp;$B275)</f>
        <v>0</v>
      </c>
      <c r="RE275" s="4">
        <f>SUMIFS('Aceite Virgen Extra'!RE$6:RE$257,'Aceite Virgen Extra'!$A$6:$A$257,"&gt;="&amp;$A275,'Aceite Virgen Extra'!$B$6:$B$257,"&lt;="&amp;$B275)</f>
        <v>1.72</v>
      </c>
      <c r="RF275" s="4">
        <f>SUMIFS('Aceite Virgen Extra'!RF$6:RF$257,'Aceite Virgen Extra'!$A$6:$A$257,"&gt;="&amp;$A275,'Aceite Virgen Extra'!$B$6:$B$257,"&lt;="&amp;$B275)</f>
        <v>0</v>
      </c>
      <c r="RG275" s="4">
        <f>SUMIFS('Aceite Virgen Extra'!RG$6:RG$257,'Aceite Virgen Extra'!$A$6:$A$257,"&gt;="&amp;$A275,'Aceite Virgen Extra'!$B$6:$B$257,"&lt;="&amp;$B275)</f>
        <v>3.26</v>
      </c>
      <c r="RH275" s="4">
        <f>SUMIFS('Aceite Virgen Extra'!RH$6:RH$257,'Aceite Virgen Extra'!$A$6:$A$257,"&gt;="&amp;$A275,'Aceite Virgen Extra'!$B$6:$B$257,"&lt;="&amp;$B275)</f>
        <v>0</v>
      </c>
      <c r="RL275" s="4">
        <f>SUMIFS('Aceite Virgen Extra'!RL$6:RL$257,'Aceite Virgen Extra'!$A$6:$A$257,"&gt;="&amp;$A275,'Aceite Virgen Extra'!$B$6:$B$257,"&lt;="&amp;$B275)</f>
        <v>1.5499999999999998</v>
      </c>
      <c r="RM275" s="4">
        <f>SUMIFS('Aceite Virgen Extra'!RM$6:RM$257,'Aceite Virgen Extra'!$A$6:$A$257,"&gt;="&amp;$A275,'Aceite Virgen Extra'!$B$6:$B$257,"&lt;="&amp;$B275)</f>
        <v>0</v>
      </c>
      <c r="RN275" s="4">
        <f>SUMIFS('Aceite Virgen Extra'!RN$6:RN$257,'Aceite Virgen Extra'!$A$6:$A$257,"&gt;="&amp;$A275,'Aceite Virgen Extra'!$B$6:$B$257,"&lt;="&amp;$B275)</f>
        <v>2.34</v>
      </c>
      <c r="RO275" s="4">
        <f>SUMIFS('Aceite Virgen Extra'!RO$6:RO$257,'Aceite Virgen Extra'!$A$6:$A$257,"&gt;="&amp;$A275,'Aceite Virgen Extra'!$B$6:$B$257,"&lt;="&amp;$B275)</f>
        <v>3.0700000000000003</v>
      </c>
      <c r="RS275" s="69">
        <f>SUMIFS('Aceite Virgen Extra'!RS$6:RS$257,'Aceite Virgen Extra'!$A$6:$A$257,"&gt;="&amp;$A275,'Aceite Virgen Extra'!$B$6:$B$257,"&lt;="&amp;$B275)</f>
        <v>1.27</v>
      </c>
      <c r="RT275" s="4">
        <f>SUMIFS('Aceite Virgen Extra'!RT$6:RT$257,'Aceite Virgen Extra'!$A$6:$A$257,"&gt;="&amp;$A275,'Aceite Virgen Extra'!$B$6:$B$257,"&lt;="&amp;$B275)</f>
        <v>0</v>
      </c>
      <c r="RU275" s="4">
        <f>SUMIFS('Aceite Virgen Extra'!RU$6:RU$257,'Aceite Virgen Extra'!$A$6:$A$257,"&gt;="&amp;$A275,'Aceite Virgen Extra'!$B$6:$B$257,"&lt;="&amp;$B275)</f>
        <v>2.2199999999999998</v>
      </c>
      <c r="RV275" s="4">
        <f>SUMIFS('Aceite Virgen Extra'!RV$6:RV$257,'Aceite Virgen Extra'!$A$6:$A$257,"&gt;="&amp;$A275,'Aceite Virgen Extra'!$B$6:$B$257,"&lt;="&amp;$B275)</f>
        <v>0.49</v>
      </c>
      <c r="RZ275" s="69">
        <f>SUMIFS('Aceite Virgen Extra'!RZ$6:RZ$257,'Aceite Virgen Extra'!$A$6:$A$257,"&gt;="&amp;$A275,'Aceite Virgen Extra'!$B$6:$B$257,"&lt;="&amp;$B275)</f>
        <v>0.7</v>
      </c>
      <c r="SA275" s="4">
        <f>SUMIFS('Aceite Virgen Extra'!SA$6:SA$257,'Aceite Virgen Extra'!$A$6:$A$257,"&gt;="&amp;$A275,'Aceite Virgen Extra'!$B$6:$B$257,"&lt;="&amp;$B275)</f>
        <v>0.55999999999999994</v>
      </c>
      <c r="SB275" s="4">
        <f>SUMIFS('Aceite Virgen Extra'!SB$6:SB$257,'Aceite Virgen Extra'!$A$6:$A$257,"&gt;="&amp;$A275,'Aceite Virgen Extra'!$B$6:$B$257,"&lt;="&amp;$B275)</f>
        <v>0.74</v>
      </c>
      <c r="SC275" s="4">
        <f>SUMIFS('Aceite Virgen Extra'!SC$6:SC$257,'Aceite Virgen Extra'!$A$6:$A$257,"&gt;="&amp;$A275,'Aceite Virgen Extra'!$B$6:$B$257,"&lt;="&amp;$B275)</f>
        <v>0.86</v>
      </c>
      <c r="SG275" s="69">
        <f>SUMIFS('Aceite Virgen Extra'!SG$6:SG$257,'Aceite Virgen Extra'!$A$6:$A$257,"&gt;="&amp;$A275,'Aceite Virgen Extra'!$B$6:$B$257,"&lt;="&amp;$B275)</f>
        <v>2.34</v>
      </c>
      <c r="SH275" s="4">
        <f>SUMIFS('Aceite Virgen Extra'!SH$6:SH$257,'Aceite Virgen Extra'!$A$6:$A$257,"&gt;="&amp;$A275,'Aceite Virgen Extra'!$B$6:$B$257,"&lt;="&amp;$B275)</f>
        <v>0.19</v>
      </c>
      <c r="SI275" s="4">
        <f>SUMIFS('Aceite Virgen Extra'!SI$6:SI$257,'Aceite Virgen Extra'!$A$6:$A$257,"&gt;="&amp;$A275,'Aceite Virgen Extra'!$B$6:$B$257,"&lt;="&amp;$B275)</f>
        <v>3.8899999999999997</v>
      </c>
      <c r="SJ275" s="4">
        <f>SUMIFS('Aceite Virgen Extra'!SJ$6:SJ$257,'Aceite Virgen Extra'!$A$6:$A$257,"&gt;="&amp;$A275,'Aceite Virgen Extra'!$B$6:$B$257,"&lt;="&amp;$B275)</f>
        <v>0</v>
      </c>
      <c r="SN275" s="69">
        <f>SUMIFS('Aceite Virgen Extra'!SN$6:SN$257,'Aceite Virgen Extra'!$A$6:$A$257,"&gt;="&amp;$A275,'Aceite Virgen Extra'!$B$6:$B$257,"&lt;="&amp;$B275)</f>
        <v>3.1</v>
      </c>
      <c r="SO275" s="4">
        <f>SUMIFS('Aceite Virgen Extra'!SO$6:SO$257,'Aceite Virgen Extra'!$A$6:$A$257,"&gt;="&amp;$A275,'Aceite Virgen Extra'!$B$6:$B$257,"&lt;="&amp;$B275)</f>
        <v>1.08</v>
      </c>
      <c r="SP275" s="4">
        <f>SUMIFS('Aceite Virgen Extra'!SP$6:SP$257,'Aceite Virgen Extra'!$A$6:$A$257,"&gt;="&amp;$A275,'Aceite Virgen Extra'!$B$6:$B$257,"&lt;="&amp;$B275)</f>
        <v>3.67</v>
      </c>
      <c r="SQ275" s="4">
        <f>SUMIFS('Aceite Virgen Extra'!SQ$6:SQ$257,'Aceite Virgen Extra'!$A$6:$A$257,"&gt;="&amp;$A275,'Aceite Virgen Extra'!$B$6:$B$257,"&lt;="&amp;$B275)</f>
        <v>7.85</v>
      </c>
      <c r="SU275" s="69">
        <f>SUMIFS('Aceite Virgen Extra'!SU$6:SU$257,'Aceite Virgen Extra'!$A$6:$A$257,"&gt;="&amp;$A275,'Aceite Virgen Extra'!$B$6:$B$257,"&lt;="&amp;$B275)</f>
        <v>1.74</v>
      </c>
      <c r="SV275" s="4">
        <f>SUMIFS('Aceite Virgen Extra'!SV$6:SV$257,'Aceite Virgen Extra'!$A$6:$A$257,"&gt;="&amp;$A275,'Aceite Virgen Extra'!$B$6:$B$257,"&lt;="&amp;$B275)</f>
        <v>0.21</v>
      </c>
      <c r="SW275" s="4">
        <f>SUMIFS('Aceite Virgen Extra'!SW$6:SW$257,'Aceite Virgen Extra'!$A$6:$A$257,"&gt;="&amp;$A275,'Aceite Virgen Extra'!$B$6:$B$257,"&lt;="&amp;$B275)</f>
        <v>2.52</v>
      </c>
      <c r="SX275" s="4">
        <f>SUMIFS('Aceite Virgen Extra'!SX$6:SX$257,'Aceite Virgen Extra'!$A$6:$A$257,"&gt;="&amp;$A275,'Aceite Virgen Extra'!$B$6:$B$257,"&lt;="&amp;$B275)</f>
        <v>0.78</v>
      </c>
      <c r="TB275" s="69">
        <f>SUMIFS('Aceite Virgen Extra'!TB$6:TB$257,'Aceite Virgen Extra'!$A$6:$A$257,"&gt;="&amp;$A275,'Aceite Virgen Extra'!$B$6:$B$257,"&lt;="&amp;$B275)</f>
        <v>3.6</v>
      </c>
      <c r="TC275" s="4">
        <f>SUMIFS('Aceite Virgen Extra'!TC$6:TC$257,'Aceite Virgen Extra'!$A$6:$A$257,"&gt;="&amp;$A275,'Aceite Virgen Extra'!$B$6:$B$257,"&lt;="&amp;$B275)</f>
        <v>2.1</v>
      </c>
      <c r="TD275" s="4">
        <f>SUMIFS('Aceite Virgen Extra'!TD$6:TD$257,'Aceite Virgen Extra'!$A$6:$A$257,"&gt;="&amp;$A275,'Aceite Virgen Extra'!$B$6:$B$257,"&lt;="&amp;$B275)</f>
        <v>4.24</v>
      </c>
      <c r="TE275" s="4">
        <f>SUMIFS('Aceite Virgen Extra'!TE$6:TE$257,'Aceite Virgen Extra'!$A$6:$A$257,"&gt;="&amp;$A275,'Aceite Virgen Extra'!$B$6:$B$257,"&lt;="&amp;$B275)</f>
        <v>6.91</v>
      </c>
      <c r="TI275" s="69">
        <f>SUMIFS('Aceite Virgen Extra'!TI$6:TI$257,'Aceite Virgen Extra'!$A$6:$A$257,"&gt;="&amp;$A275,'Aceite Virgen Extra'!$B$6:$B$257,"&lt;="&amp;$B275)</f>
        <v>2.0499999999999998</v>
      </c>
      <c r="TJ275" s="4">
        <f>SUMIFS('Aceite Virgen Extra'!TJ$6:TJ$257,'Aceite Virgen Extra'!$A$6:$A$257,"&gt;="&amp;$A275,'Aceite Virgen Extra'!$B$6:$B$257,"&lt;="&amp;$B275)</f>
        <v>0.56000000000000005</v>
      </c>
      <c r="TK275" s="4">
        <f>SUMIFS('Aceite Virgen Extra'!TK$6:TK$257,'Aceite Virgen Extra'!$A$6:$A$257,"&gt;="&amp;$A275,'Aceite Virgen Extra'!$B$6:$B$257,"&lt;="&amp;$B275)</f>
        <v>1.97</v>
      </c>
      <c r="TL275" s="4">
        <f>SUMIFS('Aceite Virgen Extra'!TL$6:TL$257,'Aceite Virgen Extra'!$A$6:$A$257,"&gt;="&amp;$A275,'Aceite Virgen Extra'!$B$6:$B$257,"&lt;="&amp;$B275)</f>
        <v>5.42</v>
      </c>
      <c r="TP275" s="69">
        <f>SUMIFS('Aceite Virgen Extra'!TP$6:TP$257,'Aceite Virgen Extra'!$A$6:$A$257,"&gt;="&amp;$A275,'Aceite Virgen Extra'!$B$6:$B$257,"&lt;="&amp;$B275)</f>
        <v>11.2</v>
      </c>
      <c r="TQ275" s="4">
        <f>SUMIFS('Aceite Virgen Extra'!TQ$6:TQ$257,'Aceite Virgen Extra'!$A$6:$A$257,"&gt;="&amp;$A275,'Aceite Virgen Extra'!$B$6:$B$257,"&lt;="&amp;$B275)</f>
        <v>5.77</v>
      </c>
      <c r="TR275" s="4">
        <f>SUMIFS('Aceite Virgen Extra'!TR$6:TR$257,'Aceite Virgen Extra'!$A$6:$A$257,"&gt;="&amp;$A275,'Aceite Virgen Extra'!$B$6:$B$257,"&lt;="&amp;$B275)</f>
        <v>14.34</v>
      </c>
      <c r="TS275" s="4">
        <f>SUMIFS('Aceite Virgen Extra'!TS$6:TS$257,'Aceite Virgen Extra'!$A$6:$A$257,"&gt;="&amp;$A275,'Aceite Virgen Extra'!$B$6:$B$257,"&lt;="&amp;$B275)</f>
        <v>16.079999999999998</v>
      </c>
      <c r="TW275" s="69">
        <f>SUMIFS('Aceite Virgen Extra'!TW$6:TW$257,'Aceite Virgen Extra'!$A$6:$A$257,"&gt;="&amp;$A275,'Aceite Virgen Extra'!$B$6:$B$257,"&lt;="&amp;$B275)</f>
        <v>23.94</v>
      </c>
      <c r="TX275" s="4">
        <f>SUMIFS('Aceite Virgen Extra'!TX$6:TX$257,'Aceite Virgen Extra'!$A$6:$A$257,"&gt;="&amp;$A275,'Aceite Virgen Extra'!$B$6:$B$257,"&lt;="&amp;$B275)</f>
        <v>8.5200000000000014</v>
      </c>
      <c r="TY275" s="4">
        <f>SUMIFS('Aceite Virgen Extra'!TY$6:TY$257,'Aceite Virgen Extra'!$A$6:$A$257,"&gt;="&amp;$A275,'Aceite Virgen Extra'!$B$6:$B$257,"&lt;="&amp;$B275)</f>
        <v>31.999999999999996</v>
      </c>
      <c r="TZ275" s="4">
        <f>SUMIFS('Aceite Virgen Extra'!TZ$6:TZ$257,'Aceite Virgen Extra'!$A$6:$A$257,"&gt;="&amp;$A275,'Aceite Virgen Extra'!$B$6:$B$257,"&lt;="&amp;$B275)</f>
        <v>25.71</v>
      </c>
      <c r="UD275" s="69">
        <f>SUMIFS('Aceite Virgen Extra'!UD$6:UD$257,'Aceite Virgen Extra'!$A$6:$A$257,"&gt;="&amp;$A275,'Aceite Virgen Extra'!$B$6:$B$257,"&lt;="&amp;$B275)</f>
        <v>20.99</v>
      </c>
      <c r="UE275" s="4">
        <f>SUMIFS('Aceite Virgen Extra'!UE$6:UE$257,'Aceite Virgen Extra'!$A$6:$A$257,"&gt;="&amp;$A275,'Aceite Virgen Extra'!$B$6:$B$257,"&lt;="&amp;$B275)</f>
        <v>12.21</v>
      </c>
      <c r="UF275" s="4">
        <f>SUMIFS('Aceite Virgen Extra'!UF$6:UF$257,'Aceite Virgen Extra'!$A$6:$A$257,"&gt;="&amp;$A275,'Aceite Virgen Extra'!$B$6:$B$257,"&lt;="&amp;$B275)</f>
        <v>26.09</v>
      </c>
      <c r="UG275" s="4">
        <f>SUMIFS('Aceite Virgen Extra'!UG$6:UG$257,'Aceite Virgen Extra'!$A$6:$A$257,"&gt;="&amp;$A275,'Aceite Virgen Extra'!$B$6:$B$257,"&lt;="&amp;$B275)</f>
        <v>40.130000000000003</v>
      </c>
      <c r="UK275" s="69">
        <f>SUMIFS('Aceite Virgen Extra'!UK$6:UK$257,'Aceite Virgen Extra'!$A$6:$A$257,"&gt;="&amp;$A275,'Aceite Virgen Extra'!$B$6:$B$257,"&lt;="&amp;$B275)</f>
        <v>7.21</v>
      </c>
      <c r="UL275" s="4">
        <f>SUMIFS('Aceite Virgen Extra'!UL$6:UL$257,'Aceite Virgen Extra'!$A$6:$A$257,"&gt;="&amp;$A275,'Aceite Virgen Extra'!$B$6:$B$257,"&lt;="&amp;$B275)</f>
        <v>6.49</v>
      </c>
      <c r="UM275" s="4">
        <f>SUMIFS('Aceite Virgen Extra'!UM$6:UM$257,'Aceite Virgen Extra'!$A$6:$A$257,"&gt;="&amp;$A275,'Aceite Virgen Extra'!$B$6:$B$257,"&lt;="&amp;$B275)</f>
        <v>7.07</v>
      </c>
      <c r="UN275" s="4">
        <f>SUMIFS('Aceite Virgen Extra'!UN$6:UN$257,'Aceite Virgen Extra'!$A$6:$A$257,"&gt;="&amp;$A275,'Aceite Virgen Extra'!$B$6:$B$257,"&lt;="&amp;$B275)</f>
        <v>14.570000000000002</v>
      </c>
      <c r="UR275" s="69">
        <f>SUMIFS('Aceite Virgen Extra'!UR$6:UR$257,'Aceite Virgen Extra'!$A$6:$A$257,"&gt;="&amp;$A275,'Aceite Virgen Extra'!$B$6:$B$257,"&lt;="&amp;$B275)</f>
        <v>2.54</v>
      </c>
      <c r="US275" s="4">
        <f>SUMIFS('Aceite Virgen Extra'!US$6:US$257,'Aceite Virgen Extra'!$A$6:$A$257,"&gt;="&amp;$A275,'Aceite Virgen Extra'!$B$6:$B$257,"&lt;="&amp;$B275)</f>
        <v>2.11</v>
      </c>
      <c r="UT275" s="4">
        <f>SUMIFS('Aceite Virgen Extra'!UT$6:UT$257,'Aceite Virgen Extra'!$A$6:$A$257,"&gt;="&amp;$A275,'Aceite Virgen Extra'!$B$6:$B$257,"&lt;="&amp;$B275)</f>
        <v>1.79</v>
      </c>
      <c r="UU275" s="4">
        <f>SUMIFS('Aceite Virgen Extra'!UU$6:UU$257,'Aceite Virgen Extra'!$A$6:$A$257,"&gt;="&amp;$A275,'Aceite Virgen Extra'!$B$6:$B$257,"&lt;="&amp;$B275)</f>
        <v>7.45</v>
      </c>
      <c r="UY275" s="69">
        <f>SUMIFS('Aceite Virgen Extra'!UY$6:UY$257,'Aceite Virgen Extra'!$A$6:$A$257,"&gt;="&amp;$A275,'Aceite Virgen Extra'!$B$6:$B$257,"&lt;="&amp;$B275)</f>
        <v>2.3099999999999996</v>
      </c>
      <c r="UZ275" s="4">
        <f>SUMIFS('Aceite Virgen Extra'!UZ$6:UZ$257,'Aceite Virgen Extra'!$A$6:$A$257,"&gt;="&amp;$A275,'Aceite Virgen Extra'!$B$6:$B$257,"&lt;="&amp;$B275)</f>
        <v>2.19</v>
      </c>
      <c r="VA275" s="4">
        <f>SUMIFS('Aceite Virgen Extra'!VA$6:VA$257,'Aceite Virgen Extra'!$A$6:$A$257,"&gt;="&amp;$A275,'Aceite Virgen Extra'!$B$6:$B$257,"&lt;="&amp;$B275)</f>
        <v>2.1100000000000003</v>
      </c>
      <c r="VB275" s="4">
        <f>SUMIFS('Aceite Virgen Extra'!VB$6:VB$257,'Aceite Virgen Extra'!$A$6:$A$257,"&gt;="&amp;$A275,'Aceite Virgen Extra'!$B$6:$B$257,"&lt;="&amp;$B275)</f>
        <v>2.91</v>
      </c>
      <c r="VF275" s="69">
        <f>SUMIFS('Aceite Virgen Extra'!VF$6:VF$257,'Aceite Virgen Extra'!$A$6:$A$257,"&gt;="&amp;$A275,'Aceite Virgen Extra'!$B$6:$B$257,"&lt;="&amp;$B275)</f>
        <v>2.13</v>
      </c>
      <c r="VG275" s="4">
        <f>SUMIFS('Aceite Virgen Extra'!VG$6:VG$257,'Aceite Virgen Extra'!$A$6:$A$257,"&gt;="&amp;$A275,'Aceite Virgen Extra'!$B$6:$B$257,"&lt;="&amp;$B275)</f>
        <v>3.26</v>
      </c>
      <c r="VH275" s="4">
        <f>SUMIFS('Aceite Virgen Extra'!VH$6:VH$257,'Aceite Virgen Extra'!$A$6:$A$257,"&gt;="&amp;$A275,'Aceite Virgen Extra'!$B$6:$B$257,"&lt;="&amp;$B275)</f>
        <v>1.5799999999999998</v>
      </c>
      <c r="VI275" s="4">
        <f>SUMIFS('Aceite Virgen Extra'!VI$6:VI$257,'Aceite Virgen Extra'!$A$6:$A$257,"&gt;="&amp;$A275,'Aceite Virgen Extra'!$B$6:$B$257,"&lt;="&amp;$B275)</f>
        <v>3.36</v>
      </c>
      <c r="VM275" s="69">
        <f>SUMIFS('Aceite Virgen Extra'!VM$6:VM$257,'Aceite Virgen Extra'!$A$6:$A$257,"&gt;="&amp;$A275,'Aceite Virgen Extra'!$B$6:$B$257,"&lt;="&amp;$B275)</f>
        <v>3.59</v>
      </c>
      <c r="VN275" s="4">
        <f>SUMIFS('Aceite Virgen Extra'!VN$6:VN$257,'Aceite Virgen Extra'!$A$6:$A$257,"&gt;="&amp;$A275,'Aceite Virgen Extra'!$B$6:$B$257,"&lt;="&amp;$B275)</f>
        <v>4.5299999999999994</v>
      </c>
      <c r="VO275" s="4">
        <f>SUMIFS('Aceite Virgen Extra'!VO$6:VO$257,'Aceite Virgen Extra'!$A$6:$A$257,"&gt;="&amp;$A275,'Aceite Virgen Extra'!$B$6:$B$257,"&lt;="&amp;$B275)</f>
        <v>3.27</v>
      </c>
      <c r="VP275" s="4">
        <f>SUMIFS('Aceite Virgen Extra'!VP$6:VP$257,'Aceite Virgen Extra'!$A$6:$A$257,"&gt;="&amp;$A275,'Aceite Virgen Extra'!$B$6:$B$257,"&lt;="&amp;$B275)</f>
        <v>1.73</v>
      </c>
      <c r="VT275" s="69">
        <f>SUMIFS('Aceite Virgen Extra'!VT$6:VT$257,'Aceite Virgen Extra'!$A$6:$A$257,"&gt;="&amp;$A275,'Aceite Virgen Extra'!$B$6:$B$257,"&lt;="&amp;$B275)</f>
        <v>7.17</v>
      </c>
      <c r="VU275" s="4">
        <f>SUMIFS('Aceite Virgen Extra'!VU$6:VU$257,'Aceite Virgen Extra'!$A$6:$A$257,"&gt;="&amp;$A275,'Aceite Virgen Extra'!$B$6:$B$257,"&lt;="&amp;$B275)</f>
        <v>5.1599999999999993</v>
      </c>
      <c r="VV275" s="4">
        <f>SUMIFS('Aceite Virgen Extra'!VV$6:VV$257,'Aceite Virgen Extra'!$A$6:$A$257,"&gt;="&amp;$A275,'Aceite Virgen Extra'!$B$6:$B$257,"&lt;="&amp;$B275)</f>
        <v>7.5299999999999994</v>
      </c>
      <c r="VW275" s="4">
        <f>SUMIFS('Aceite Virgen Extra'!VW$6:VW$257,'Aceite Virgen Extra'!$A$6:$A$257,"&gt;="&amp;$A275,'Aceite Virgen Extra'!$B$6:$B$257,"&lt;="&amp;$B275)</f>
        <v>12.9</v>
      </c>
      <c r="WA275" s="69">
        <f>SUMIFS('Aceite Virgen Extra'!WA$6:WA$257,'Aceite Virgen Extra'!$A$6:$A$257,"&gt;="&amp;$A275,'Aceite Virgen Extra'!$B$6:$B$257,"&lt;="&amp;$B275)</f>
        <v>17.419999999999998</v>
      </c>
      <c r="WB275" s="4">
        <f>SUMIFS('Aceite Virgen Extra'!WB$6:WB$257,'Aceite Virgen Extra'!$A$6:$A$257,"&gt;="&amp;$A275,'Aceite Virgen Extra'!$B$6:$B$257,"&lt;="&amp;$B275)</f>
        <v>13.85</v>
      </c>
      <c r="WC275" s="4">
        <f>SUMIFS('Aceite Virgen Extra'!WC$6:WC$257,'Aceite Virgen Extra'!$A$6:$A$257,"&gt;="&amp;$A275,'Aceite Virgen Extra'!$B$6:$B$257,"&lt;="&amp;$B275)</f>
        <v>17.11</v>
      </c>
      <c r="WD275" s="4">
        <f>SUMIFS('Aceite Virgen Extra'!WD$6:WD$257,'Aceite Virgen Extra'!$A$6:$A$257,"&gt;="&amp;$A275,'Aceite Virgen Extra'!$B$6:$B$257,"&lt;="&amp;$B275)</f>
        <v>31.39</v>
      </c>
      <c r="WH275" s="69">
        <f>SUMIFS('Aceite Virgen Extra'!WH$6:WH$257,'Aceite Virgen Extra'!$A$6:$A$257,"&gt;="&amp;$A275,'Aceite Virgen Extra'!$B$6:$B$257,"&lt;="&amp;$B275)</f>
        <v>2.21</v>
      </c>
      <c r="WI275" s="4">
        <f>SUMIFS('Aceite Virgen Extra'!WI$6:WI$257,'Aceite Virgen Extra'!$A$6:$A$257,"&gt;="&amp;$A275,'Aceite Virgen Extra'!$B$6:$B$257,"&lt;="&amp;$B275)</f>
        <v>2.7900000000000005</v>
      </c>
      <c r="WJ275" s="4">
        <f>SUMIFS('Aceite Virgen Extra'!WJ$6:WJ$257,'Aceite Virgen Extra'!$A$6:$A$257,"&gt;="&amp;$A275,'Aceite Virgen Extra'!$B$6:$B$257,"&lt;="&amp;$B275)</f>
        <v>1.7800000000000002</v>
      </c>
      <c r="WK275" s="4">
        <f>SUMIFS('Aceite Virgen Extra'!WK$6:WK$257,'Aceite Virgen Extra'!$A$6:$A$257,"&gt;="&amp;$A275,'Aceite Virgen Extra'!$B$6:$B$257,"&lt;="&amp;$B275)</f>
        <v>1</v>
      </c>
      <c r="WO275" s="69">
        <f>SUMIFS('Aceite Virgen Extra'!WO$6:WO$257,'Aceite Virgen Extra'!$A$6:$A$257,"&gt;="&amp;$A275,'Aceite Virgen Extra'!$B$6:$B$257,"&lt;="&amp;$B275)</f>
        <v>1.41</v>
      </c>
      <c r="WP275" s="4">
        <f>SUMIFS('Aceite Virgen Extra'!WP$6:WP$257,'Aceite Virgen Extra'!$A$6:$A$257,"&gt;="&amp;$A275,'Aceite Virgen Extra'!$B$6:$B$257,"&lt;="&amp;$B275)</f>
        <v>0.94000000000000006</v>
      </c>
      <c r="WQ275" s="4">
        <f>SUMIFS('Aceite Virgen Extra'!WQ$6:WQ$257,'Aceite Virgen Extra'!$A$6:$A$257,"&gt;="&amp;$A275,'Aceite Virgen Extra'!$B$6:$B$257,"&lt;="&amp;$B275)</f>
        <v>1.79</v>
      </c>
      <c r="WR275" s="4">
        <f>SUMIFS('Aceite Virgen Extra'!WR$6:WR$257,'Aceite Virgen Extra'!$A$6:$A$257,"&gt;="&amp;$A275,'Aceite Virgen Extra'!$B$6:$B$257,"&lt;="&amp;$B275)</f>
        <v>0.68</v>
      </c>
      <c r="WV275" s="69">
        <f>SUMIFS('Aceite Virgen Extra'!WV$6:WV$257,'Aceite Virgen Extra'!$A$6:$A$257,"&gt;="&amp;$A275,'Aceite Virgen Extra'!$B$6:$B$257,"&lt;="&amp;$B275)</f>
        <v>7.3200000000000012</v>
      </c>
      <c r="WW275" s="4">
        <f>SUMIFS('Aceite Virgen Extra'!WW$6:WW$257,'Aceite Virgen Extra'!$A$6:$A$257,"&gt;="&amp;$A275,'Aceite Virgen Extra'!$B$6:$B$257,"&lt;="&amp;$B275)</f>
        <v>2.39</v>
      </c>
      <c r="WX275" s="4">
        <f>SUMIFS('Aceite Virgen Extra'!WX$6:WX$257,'Aceite Virgen Extra'!$A$6:$A$257,"&gt;="&amp;$A275,'Aceite Virgen Extra'!$B$6:$B$257,"&lt;="&amp;$B275)</f>
        <v>10.119999999999999</v>
      </c>
      <c r="WY275" s="4">
        <f>SUMIFS('Aceite Virgen Extra'!WY$6:WY$257,'Aceite Virgen Extra'!$A$6:$A$257,"&gt;="&amp;$A275,'Aceite Virgen Extra'!$B$6:$B$257,"&lt;="&amp;$B275)</f>
        <v>9.9599999999999991</v>
      </c>
      <c r="XC275" s="69">
        <f>SUMIFS('Aceite Virgen Extra'!XC$6:XC$257,'Aceite Virgen Extra'!$A$6:$A$257,"&gt;="&amp;$A275,'Aceite Virgen Extra'!$B$6:$B$257,"&lt;="&amp;$B275)</f>
        <v>2.98</v>
      </c>
      <c r="XD275" s="4">
        <f>SUMIFS('Aceite Virgen Extra'!XD$6:XD$257,'Aceite Virgen Extra'!$A$6:$A$257,"&gt;="&amp;$A275,'Aceite Virgen Extra'!$B$6:$B$257,"&lt;="&amp;$B275)</f>
        <v>0.75</v>
      </c>
      <c r="XE275" s="4">
        <f>SUMIFS('Aceite Virgen Extra'!XE$6:XE$257,'Aceite Virgen Extra'!$A$6:$A$257,"&gt;="&amp;$A275,'Aceite Virgen Extra'!$B$6:$B$257,"&lt;="&amp;$B275)</f>
        <v>2.85</v>
      </c>
      <c r="XF275" s="4">
        <f>SUMIFS('Aceite Virgen Extra'!XF$6:XF$257,'Aceite Virgen Extra'!$A$6:$A$257,"&gt;="&amp;$A275,'Aceite Virgen Extra'!$B$6:$B$257,"&lt;="&amp;$B275)</f>
        <v>10.67</v>
      </c>
      <c r="XJ275" s="69">
        <f>SUMIFS('Aceite Virgen Extra'!XJ$6:XJ$257,'Aceite Virgen Extra'!$A$6:$A$257,"&gt;="&amp;$A275,'Aceite Virgen Extra'!$B$6:$B$257,"&lt;="&amp;$B275)</f>
        <v>3.8200000000000003</v>
      </c>
      <c r="XK275" s="4">
        <f>SUMIFS('Aceite Virgen Extra'!XK$6:XK$257,'Aceite Virgen Extra'!$A$6:$A$257,"&gt;="&amp;$A275,'Aceite Virgen Extra'!$B$6:$B$257,"&lt;="&amp;$B275)</f>
        <v>1.26</v>
      </c>
      <c r="XL275" s="4">
        <f>SUMIFS('Aceite Virgen Extra'!XL$6:XL$257,'Aceite Virgen Extra'!$A$6:$A$257,"&gt;="&amp;$A275,'Aceite Virgen Extra'!$B$6:$B$257,"&lt;="&amp;$B275)</f>
        <v>5.98</v>
      </c>
      <c r="XM275" s="4">
        <f>SUMIFS('Aceite Virgen Extra'!XM$6:XM$257,'Aceite Virgen Extra'!$A$6:$A$257,"&gt;="&amp;$A275,'Aceite Virgen Extra'!$B$6:$B$257,"&lt;="&amp;$B275)</f>
        <v>2.4</v>
      </c>
      <c r="XQ275" s="69">
        <f>SUMIFS('Aceite Virgen Extra'!XQ$6:XQ$257,'Aceite Virgen Extra'!$A$6:$A$257,"&gt;="&amp;$A275,'Aceite Virgen Extra'!$B$6:$B$257,"&lt;="&amp;$B275)</f>
        <v>1</v>
      </c>
      <c r="XR275" s="4">
        <f>SUMIFS('Aceite Virgen Extra'!XR$6:XR$257,'Aceite Virgen Extra'!$A$6:$A$257,"&gt;="&amp;$A275,'Aceite Virgen Extra'!$B$6:$B$257,"&lt;="&amp;$B275)</f>
        <v>0.26</v>
      </c>
      <c r="XS275" s="4">
        <f>SUMIFS('Aceite Virgen Extra'!XS$6:XS$257,'Aceite Virgen Extra'!$A$6:$A$257,"&gt;="&amp;$A275,'Aceite Virgen Extra'!$B$6:$B$257,"&lt;="&amp;$B275)</f>
        <v>1.73</v>
      </c>
      <c r="XT275" s="4">
        <f>SUMIFS('Aceite Virgen Extra'!XT$6:XT$257,'Aceite Virgen Extra'!$A$6:$A$257,"&gt;="&amp;$A275,'Aceite Virgen Extra'!$B$6:$B$257,"&lt;="&amp;$B275)</f>
        <v>0</v>
      </c>
    </row>
    <row r="276" spans="1:644" x14ac:dyDescent="0.25">
      <c r="A276" s="9">
        <f>'TAM Aceite Virgen Extra'!B24</f>
        <v>9.4</v>
      </c>
      <c r="B276" s="9">
        <f>'TAM Aceite Virgen Extra'!C24</f>
        <v>9.6999999999999993</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0.3</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0.03</v>
      </c>
      <c r="BI276" s="4">
        <f>SUMIFS('Aceite Virgen Extra'!BI$6:BI$257,'Aceite Virgen Extra'!$A$6:$A$257,"&gt;="&amp;$A276,'Aceite Virgen Extra'!$B$6:$B$257,"&lt;="&amp;$B276)</f>
        <v>0.13</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0.65</v>
      </c>
      <c r="CD276" s="4">
        <f>SUMIFS('Aceite Virgen Extra'!CD$6:CD$257,'Aceite Virgen Extra'!$A$6:$A$257,"&gt;="&amp;$A276,'Aceite Virgen Extra'!$B$6:$B$257,"&lt;="&amp;$B276)</f>
        <v>0.39</v>
      </c>
      <c r="CE276" s="4">
        <f>SUMIFS('Aceite Virgen Extra'!CE$6:CE$257,'Aceite Virgen Extra'!$A$6:$A$257,"&gt;="&amp;$A276,'Aceite Virgen Extra'!$B$6:$B$257,"&lt;="&amp;$B276)</f>
        <v>0.44</v>
      </c>
      <c r="CF276" s="4">
        <f>SUMIFS('Aceite Virgen Extra'!CF$6:CF$257,'Aceite Virgen Extra'!$A$6:$A$257,"&gt;="&amp;$A276,'Aceite Virgen Extra'!$B$6:$B$257,"&lt;="&amp;$B276)</f>
        <v>1.99</v>
      </c>
      <c r="CJ276" s="4">
        <f>SUMIFS('Aceite Virgen Extra'!CJ$6:CJ$257,'Aceite Virgen Extra'!$A$6:$A$257,"&gt;="&amp;$A276,'Aceite Virgen Extra'!$B$6:$B$257,"&lt;="&amp;$B276)</f>
        <v>0.25</v>
      </c>
      <c r="CK276" s="4">
        <f>SUMIFS('Aceite Virgen Extra'!CK$6:CK$257,'Aceite Virgen Extra'!$A$6:$A$257,"&gt;="&amp;$A276,'Aceite Virgen Extra'!$B$6:$B$257,"&lt;="&amp;$B276)</f>
        <v>0.30000000000000004</v>
      </c>
      <c r="CL276" s="4">
        <f>SUMIFS('Aceite Virgen Extra'!CL$6:CL$257,'Aceite Virgen Extra'!$A$6:$A$257,"&gt;="&amp;$A276,'Aceite Virgen Extra'!$B$6:$B$257,"&lt;="&amp;$B276)</f>
        <v>0.33999999999999997</v>
      </c>
      <c r="CM276" s="4">
        <f>SUMIFS('Aceite Virgen Extra'!CM$6:CM$257,'Aceite Virgen Extra'!$A$6:$A$257,"&gt;="&amp;$A276,'Aceite Virgen Extra'!$B$6:$B$257,"&lt;="&amp;$B276)</f>
        <v>0</v>
      </c>
      <c r="CQ276" s="4">
        <f>SUMIFS('Aceite Virgen Extra'!CQ$6:CQ$257,'Aceite Virgen Extra'!$A$6:$A$257,"&gt;="&amp;$A276,'Aceite Virgen Extra'!$B$6:$B$257,"&lt;="&amp;$B276)</f>
        <v>0.12</v>
      </c>
      <c r="CR276" s="4">
        <f>SUMIFS('Aceite Virgen Extra'!CR$6:CR$257,'Aceite Virgen Extra'!$A$6:$A$257,"&gt;="&amp;$A276,'Aceite Virgen Extra'!$B$6:$B$257,"&lt;="&amp;$B276)</f>
        <v>0.41000000000000003</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0.5</v>
      </c>
      <c r="CY276" s="4">
        <f>SUMIFS('Aceite Virgen Extra'!CY$6:CY$257,'Aceite Virgen Extra'!$A$6:$A$257,"&gt;="&amp;$A276,'Aceite Virgen Extra'!$B$6:$B$257,"&lt;="&amp;$B276)</f>
        <v>0.5</v>
      </c>
      <c r="CZ276" s="4">
        <f>SUMIFS('Aceite Virgen Extra'!CZ$6:CZ$257,'Aceite Virgen Extra'!$A$6:$A$257,"&gt;="&amp;$A276,'Aceite Virgen Extra'!$B$6:$B$257,"&lt;="&amp;$B276)</f>
        <v>0.11</v>
      </c>
      <c r="DA276" s="4">
        <f>SUMIFS('Aceite Virgen Extra'!DA$6:DA$257,'Aceite Virgen Extra'!$A$6:$A$257,"&gt;="&amp;$A276,'Aceite Virgen Extra'!$B$6:$B$257,"&lt;="&amp;$B276)</f>
        <v>2.17</v>
      </c>
      <c r="DE276" s="4">
        <f>SUMIFS('Aceite Virgen Extra'!DE$6:DE$257,'Aceite Virgen Extra'!$A$6:$A$257,"&gt;="&amp;$A276,'Aceite Virgen Extra'!$B$6:$B$257,"&lt;="&amp;$B276)</f>
        <v>0.26</v>
      </c>
      <c r="DF276" s="4">
        <f>SUMIFS('Aceite Virgen Extra'!DF$6:DF$257,'Aceite Virgen Extra'!$A$6:$A$257,"&gt;="&amp;$A276,'Aceite Virgen Extra'!$B$6:$B$257,"&lt;="&amp;$B276)</f>
        <v>0.41</v>
      </c>
      <c r="DG276" s="4">
        <f>SUMIFS('Aceite Virgen Extra'!DG$6:DG$257,'Aceite Virgen Extra'!$A$6:$A$257,"&gt;="&amp;$A276,'Aceite Virgen Extra'!$B$6:$B$257,"&lt;="&amp;$B276)</f>
        <v>0.27</v>
      </c>
      <c r="DH276" s="4">
        <f>SUMIFS('Aceite Virgen Extra'!DH$6:DH$257,'Aceite Virgen Extra'!$A$6:$A$257,"&gt;="&amp;$A276,'Aceite Virgen Extra'!$B$6:$B$257,"&lt;="&amp;$B276)</f>
        <v>0</v>
      </c>
      <c r="DL276" s="4">
        <f>SUMIFS('Aceite Virgen Extra'!DL$6:DL$257,'Aceite Virgen Extra'!$A$6:$A$257,"&gt;="&amp;$A276,'Aceite Virgen Extra'!$B$6:$B$257,"&lt;="&amp;$B276)</f>
        <v>0.41</v>
      </c>
      <c r="DM276" s="4">
        <f>SUMIFS('Aceite Virgen Extra'!DM$6:DM$257,'Aceite Virgen Extra'!$A$6:$A$257,"&gt;="&amp;$A276,'Aceite Virgen Extra'!$B$6:$B$257,"&lt;="&amp;$B276)</f>
        <v>0</v>
      </c>
      <c r="DN276" s="4">
        <f>SUMIFS('Aceite Virgen Extra'!DN$6:DN$257,'Aceite Virgen Extra'!$A$6:$A$257,"&gt;="&amp;$A276,'Aceite Virgen Extra'!$B$6:$B$257,"&lt;="&amp;$B276)</f>
        <v>0.76</v>
      </c>
      <c r="DO276" s="4">
        <f>SUMIFS('Aceite Virgen Extra'!DO$6:DO$257,'Aceite Virgen Extra'!$A$6:$A$257,"&gt;="&amp;$A276,'Aceite Virgen Extra'!$B$6:$B$257,"&lt;="&amp;$B276)</f>
        <v>0</v>
      </c>
      <c r="DS276" s="4">
        <f>SUMIFS('Aceite Virgen Extra'!DS$6:DS$257,'Aceite Virgen Extra'!$A$6:$A$257,"&gt;="&amp;$A276,'Aceite Virgen Extra'!$B$6:$B$257,"&lt;="&amp;$B276)</f>
        <v>0.5</v>
      </c>
      <c r="DT276" s="4">
        <f>SUMIFS('Aceite Virgen Extra'!DT$6:DT$257,'Aceite Virgen Extra'!$A$6:$A$257,"&gt;="&amp;$A276,'Aceite Virgen Extra'!$B$6:$B$257,"&lt;="&amp;$B276)</f>
        <v>0.34</v>
      </c>
      <c r="DU276" s="4">
        <f>SUMIFS('Aceite Virgen Extra'!DU$6:DU$257,'Aceite Virgen Extra'!$A$6:$A$257,"&gt;="&amp;$A276,'Aceite Virgen Extra'!$B$6:$B$257,"&lt;="&amp;$B276)</f>
        <v>0.73</v>
      </c>
      <c r="DV276" s="4">
        <f>SUMIFS('Aceite Virgen Extra'!DV$6:DV$257,'Aceite Virgen Extra'!$A$6:$A$257,"&gt;="&amp;$A276,'Aceite Virgen Extra'!$B$6:$B$257,"&lt;="&amp;$B276)</f>
        <v>0</v>
      </c>
      <c r="DZ276" s="4">
        <f>SUMIFS('Aceite Virgen Extra'!DZ$6:DZ$257,'Aceite Virgen Extra'!$A$6:$A$257,"&gt;="&amp;$A276,'Aceite Virgen Extra'!$B$6:$B$257,"&lt;="&amp;$B276)</f>
        <v>0.16</v>
      </c>
      <c r="EA276" s="4">
        <f>SUMIFS('Aceite Virgen Extra'!EA$6:EA$257,'Aceite Virgen Extra'!$A$6:$A$257,"&gt;="&amp;$A276,'Aceite Virgen Extra'!$B$6:$B$257,"&lt;="&amp;$B276)</f>
        <v>0.13</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0.2</v>
      </c>
      <c r="EV276" s="4">
        <f>SUMIFS('Aceite Virgen Extra'!EV$6:EV$257,'Aceite Virgen Extra'!$A$6:$A$257,"&gt;="&amp;$A276,'Aceite Virgen Extra'!$B$6:$B$257,"&lt;="&amp;$B276)</f>
        <v>0.56999999999999995</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0.06</v>
      </c>
      <c r="FC276" s="4">
        <f>SUMIFS('Aceite Virgen Extra'!FC$6:FC$257,'Aceite Virgen Extra'!$A$6:$A$257,"&gt;="&amp;$A276,'Aceite Virgen Extra'!$B$6:$B$257,"&lt;="&amp;$B276)</f>
        <v>0</v>
      </c>
      <c r="FD276" s="4">
        <f>SUMIFS('Aceite Virgen Extra'!FD$6:FD$257,'Aceite Virgen Extra'!$A$6:$A$257,"&gt;="&amp;$A276,'Aceite Virgen Extra'!$B$6:$B$257,"&lt;="&amp;$B276)</f>
        <v>0.12</v>
      </c>
      <c r="FE276" s="4">
        <f>SUMIFS('Aceite Virgen Extra'!FE$6:FE$257,'Aceite Virgen Extra'!$A$6:$A$257,"&gt;="&amp;$A276,'Aceite Virgen Extra'!$B$6:$B$257,"&lt;="&amp;$B276)</f>
        <v>0</v>
      </c>
      <c r="FI276" s="4">
        <f>SUMIFS('Aceite Virgen Extra'!FI$6:FI$257,'Aceite Virgen Extra'!$A$6:$A$257,"&gt;="&amp;$A276,'Aceite Virgen Extra'!$B$6:$B$257,"&lt;="&amp;$B276)</f>
        <v>0.28000000000000003</v>
      </c>
      <c r="FJ276" s="4">
        <f>SUMIFS('Aceite Virgen Extra'!FJ$6:FJ$257,'Aceite Virgen Extra'!$A$6:$A$257,"&gt;="&amp;$A276,'Aceite Virgen Extra'!$B$6:$B$257,"&lt;="&amp;$B276)</f>
        <v>0.28000000000000003</v>
      </c>
      <c r="FK276" s="4">
        <f>SUMIFS('Aceite Virgen Extra'!FK$6:FK$257,'Aceite Virgen Extra'!$A$6:$A$257,"&gt;="&amp;$A276,'Aceite Virgen Extra'!$B$6:$B$257,"&lt;="&amp;$B276)</f>
        <v>0.39</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0.16999999999999998</v>
      </c>
      <c r="FX276" s="4">
        <f>SUMIFS('Aceite Virgen Extra'!FX$6:FX$257,'Aceite Virgen Extra'!$A$6:$A$257,"&gt;="&amp;$A276,'Aceite Virgen Extra'!$B$6:$B$257,"&lt;="&amp;$B276)</f>
        <v>0.24</v>
      </c>
      <c r="FY276" s="4">
        <f>SUMIFS('Aceite Virgen Extra'!FY$6:FY$257,'Aceite Virgen Extra'!$A$6:$A$257,"&gt;="&amp;$A276,'Aceite Virgen Extra'!$B$6:$B$257,"&lt;="&amp;$B276)</f>
        <v>0.18</v>
      </c>
      <c r="FZ276" s="4">
        <f>SUMIFS('Aceite Virgen Extra'!FZ$6:FZ$257,'Aceite Virgen Extra'!$A$6:$A$257,"&gt;="&amp;$A276,'Aceite Virgen Extra'!$B$6:$B$257,"&lt;="&amp;$B276)</f>
        <v>0</v>
      </c>
      <c r="GD276" s="4">
        <f>SUMIFS('Aceite Virgen Extra'!GD$6:GD$257,'Aceite Virgen Extra'!$A$6:$A$257,"&gt;="&amp;$A276,'Aceite Virgen Extra'!$B$6:$B$257,"&lt;="&amp;$B276)</f>
        <v>7.0000000000000007E-2</v>
      </c>
      <c r="GE276" s="4">
        <f>SUMIFS('Aceite Virgen Extra'!GE$6:GE$257,'Aceite Virgen Extra'!$A$6:$A$257,"&gt;="&amp;$A276,'Aceite Virgen Extra'!$B$6:$B$257,"&lt;="&amp;$B276)</f>
        <v>0</v>
      </c>
      <c r="GF276" s="4">
        <f>SUMIFS('Aceite Virgen Extra'!GF$6:GF$257,'Aceite Virgen Extra'!$A$6:$A$257,"&gt;="&amp;$A276,'Aceite Virgen Extra'!$B$6:$B$257,"&lt;="&amp;$B276)</f>
        <v>0.11</v>
      </c>
      <c r="GG276" s="4">
        <f>SUMIFS('Aceite Virgen Extra'!GG$6:GG$257,'Aceite Virgen Extra'!$A$6:$A$257,"&gt;="&amp;$A276,'Aceite Virgen Extra'!$B$6:$B$257,"&lt;="&amp;$B276)</f>
        <v>0</v>
      </c>
      <c r="GK276" s="4">
        <f>SUMIFS('Aceite Virgen Extra'!GK$6:GK$257,'Aceite Virgen Extra'!$A$6:$A$257,"&gt;="&amp;$A276,'Aceite Virgen Extra'!$B$6:$B$257,"&lt;="&amp;$B276)</f>
        <v>0.06</v>
      </c>
      <c r="GL276" s="4">
        <f>SUMIFS('Aceite Virgen Extra'!GL$6:GL$257,'Aceite Virgen Extra'!$A$6:$A$257,"&gt;="&amp;$A276,'Aceite Virgen Extra'!$B$6:$B$257,"&lt;="&amp;$B276)</f>
        <v>0.23</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0.19</v>
      </c>
      <c r="GS276" s="4">
        <f>SUMIFS('Aceite Virgen Extra'!GS$6:GS$257,'Aceite Virgen Extra'!$A$6:$A$257,"&gt;="&amp;$A276,'Aceite Virgen Extra'!$B$6:$B$257,"&lt;="&amp;$B276)</f>
        <v>0.28000000000000003</v>
      </c>
      <c r="GT276" s="4">
        <f>SUMIFS('Aceite Virgen Extra'!GT$6:GT$257,'Aceite Virgen Extra'!$A$6:$A$257,"&gt;="&amp;$A276,'Aceite Virgen Extra'!$B$6:$B$257,"&lt;="&amp;$B276)</f>
        <v>0.1</v>
      </c>
      <c r="GU276" s="4">
        <f>SUMIFS('Aceite Virgen Extra'!GU$6:GU$257,'Aceite Virgen Extra'!$A$6:$A$257,"&gt;="&amp;$A276,'Aceite Virgen Extra'!$B$6:$B$257,"&lt;="&amp;$B276)</f>
        <v>0</v>
      </c>
      <c r="GY276" s="4">
        <f>SUMIFS('Aceite Virgen Extra'!GY$6:GY$257,'Aceite Virgen Extra'!$A$6:$A$257,"&gt;="&amp;$A276,'Aceite Virgen Extra'!$B$6:$B$257,"&lt;="&amp;$B276)</f>
        <v>0.1</v>
      </c>
      <c r="GZ276" s="4">
        <f>SUMIFS('Aceite Virgen Extra'!GZ$6:GZ$257,'Aceite Virgen Extra'!$A$6:$A$257,"&gt;="&amp;$A276,'Aceite Virgen Extra'!$B$6:$B$257,"&lt;="&amp;$B276)</f>
        <v>0</v>
      </c>
      <c r="HA276" s="4">
        <f>SUMIFS('Aceite Virgen Extra'!HA$6:HA$257,'Aceite Virgen Extra'!$A$6:$A$257,"&gt;="&amp;$A276,'Aceite Virgen Extra'!$B$6:$B$257,"&lt;="&amp;$B276)</f>
        <v>0.19</v>
      </c>
      <c r="HB276" s="4">
        <f>SUMIFS('Aceite Virgen Extra'!HB$6:HB$257,'Aceite Virgen Extra'!$A$6:$A$257,"&gt;="&amp;$A276,'Aceite Virgen Extra'!$B$6:$B$257,"&lt;="&amp;$B276)</f>
        <v>0</v>
      </c>
      <c r="HF276" s="4">
        <f>SUMIFS('Aceite Virgen Extra'!HF$6:HF$257,'Aceite Virgen Extra'!$A$6:$A$257,"&gt;="&amp;$A276,'Aceite Virgen Extra'!$B$6:$B$257,"&lt;="&amp;$B276)</f>
        <v>0.35</v>
      </c>
      <c r="HG276" s="4">
        <f>SUMIFS('Aceite Virgen Extra'!HG$6:HG$257,'Aceite Virgen Extra'!$A$6:$A$257,"&gt;="&amp;$A276,'Aceite Virgen Extra'!$B$6:$B$257,"&lt;="&amp;$B276)</f>
        <v>0.85</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0.13999999999999999</v>
      </c>
      <c r="HN276" s="4">
        <f>SUMIFS('Aceite Virgen Extra'!HN$6:HN$257,'Aceite Virgen Extra'!$A$6:$A$257,"&gt;="&amp;$A276,'Aceite Virgen Extra'!$B$6:$B$257,"&lt;="&amp;$B276)</f>
        <v>0.36</v>
      </c>
      <c r="HO276" s="4">
        <f>SUMIFS('Aceite Virgen Extra'!HO$6:HO$257,'Aceite Virgen Extra'!$A$6:$A$257,"&gt;="&amp;$A276,'Aceite Virgen Extra'!$B$6:$B$257,"&lt;="&amp;$B276)</f>
        <v>0.04</v>
      </c>
      <c r="HP276" s="4">
        <f>SUMIFS('Aceite Virgen Extra'!HP$6:HP$257,'Aceite Virgen Extra'!$A$6:$A$257,"&gt;="&amp;$A276,'Aceite Virgen Extra'!$B$6:$B$257,"&lt;="&amp;$B276)</f>
        <v>0</v>
      </c>
      <c r="HT276" s="4">
        <f>SUMIFS('Aceite Virgen Extra'!HT$6:HT$257,'Aceite Virgen Extra'!$A$6:$A$257,"&gt;="&amp;$A276,'Aceite Virgen Extra'!$B$6:$B$257,"&lt;="&amp;$B276)</f>
        <v>0.16</v>
      </c>
      <c r="HU276" s="4">
        <f>SUMIFS('Aceite Virgen Extra'!HU$6:HU$257,'Aceite Virgen Extra'!$A$6:$A$257,"&gt;="&amp;$A276,'Aceite Virgen Extra'!$B$6:$B$257,"&lt;="&amp;$B276)</f>
        <v>0.33</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0.11</v>
      </c>
      <c r="IB276" s="4">
        <f>SUMIFS('Aceite Virgen Extra'!IB$6:IB$257,'Aceite Virgen Extra'!$A$6:$A$257,"&gt;="&amp;$A276,'Aceite Virgen Extra'!$B$6:$B$257,"&lt;="&amp;$B276)</f>
        <v>0</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0.11</v>
      </c>
      <c r="II276" s="4">
        <f>SUMIFS('Aceite Virgen Extra'!II$6:II$257,'Aceite Virgen Extra'!$A$6:$A$257,"&gt;="&amp;$A276,'Aceite Virgen Extra'!$B$6:$B$257,"&lt;="&amp;$B276)</f>
        <v>0</v>
      </c>
      <c r="IJ276" s="4">
        <f>SUMIFS('Aceite Virgen Extra'!IJ$6:IJ$257,'Aceite Virgen Extra'!$A$6:$A$257,"&gt;="&amp;$A276,'Aceite Virgen Extra'!$B$6:$B$257,"&lt;="&amp;$B276)</f>
        <v>0.19</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0.11</v>
      </c>
      <c r="IX276" s="4">
        <f>SUMIFS('Aceite Virgen Extra'!IX$6:IX$257,'Aceite Virgen Extra'!$A$6:$A$257,"&gt;="&amp;$A276,'Aceite Virgen Extra'!$B$6:$B$257,"&lt;="&amp;$B276)</f>
        <v>0.12</v>
      </c>
      <c r="IY276" s="4">
        <f>SUMIFS('Aceite Virgen Extra'!IY$6:IY$257,'Aceite Virgen Extra'!$A$6:$A$257,"&gt;="&amp;$A276,'Aceite Virgen Extra'!$B$6:$B$257,"&lt;="&amp;$B276)</f>
        <v>0</v>
      </c>
      <c r="JB276"/>
      <c r="JC276" s="4">
        <f>SUMIFS('Aceite Virgen Extra'!JC$6:JC$257,'Aceite Virgen Extra'!$A$6:$A$257,"&gt;="&amp;$A276,'Aceite Virgen Extra'!$B$6:$B$257,"&lt;="&amp;$B276)</f>
        <v>0.06</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0.12000000000000001</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0.18</v>
      </c>
      <c r="JY276" s="4">
        <f>SUMIFS('Aceite Virgen Extra'!JY$6:JY$257,'Aceite Virgen Extra'!$A$6:$A$257,"&gt;="&amp;$A276,'Aceite Virgen Extra'!$B$6:$B$257,"&lt;="&amp;$B276)</f>
        <v>0.44999999999999996</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0.21</v>
      </c>
      <c r="KF276" s="4">
        <f>SUMIFS('Aceite Virgen Extra'!KF$6:KF$257,'Aceite Virgen Extra'!$A$6:$A$257,"&gt;="&amp;$A276,'Aceite Virgen Extra'!$B$6:$B$257,"&lt;="&amp;$B276)</f>
        <v>0</v>
      </c>
      <c r="KG276" s="4">
        <f>SUMIFS('Aceite Virgen Extra'!KG$6:KG$257,'Aceite Virgen Extra'!$A$6:$A$257,"&gt;="&amp;$A276,'Aceite Virgen Extra'!$B$6:$B$257,"&lt;="&amp;$B276)</f>
        <v>0.36</v>
      </c>
      <c r="KH276" s="4">
        <f>SUMIFS('Aceite Virgen Extra'!KH$6:KH$257,'Aceite Virgen Extra'!$A$6:$A$257,"&gt;="&amp;$A276,'Aceite Virgen Extra'!$B$6:$B$257,"&lt;="&amp;$B276)</f>
        <v>0.31</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0.15</v>
      </c>
      <c r="KT276" s="4">
        <f>SUMIFS('Aceite Virgen Extra'!KT$6:KT$257,'Aceite Virgen Extra'!$A$6:$A$257,"&gt;="&amp;$A276,'Aceite Virgen Extra'!$B$6:$B$257,"&lt;="&amp;$B276)</f>
        <v>0.15</v>
      </c>
      <c r="KU276" s="4">
        <f>SUMIFS('Aceite Virgen Extra'!KU$6:KU$257,'Aceite Virgen Extra'!$A$6:$A$257,"&gt;="&amp;$A276,'Aceite Virgen Extra'!$B$6:$B$257,"&lt;="&amp;$B276)</f>
        <v>0.14000000000000001</v>
      </c>
      <c r="KV276" s="4">
        <f>SUMIFS('Aceite Virgen Extra'!KV$6:KV$257,'Aceite Virgen Extra'!$A$6:$A$257,"&gt;="&amp;$A276,'Aceite Virgen Extra'!$B$6:$B$257,"&lt;="&amp;$B276)</f>
        <v>0.26</v>
      </c>
      <c r="KZ276" s="4">
        <f>SUMIFS('Aceite Virgen Extra'!KZ$6:KZ$257,'Aceite Virgen Extra'!$A$6:$A$257,"&gt;="&amp;$A276,'Aceite Virgen Extra'!$B$6:$B$257,"&lt;="&amp;$B276)</f>
        <v>0.09</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0.28000000000000003</v>
      </c>
      <c r="LG276" s="4">
        <f>SUMIFS('Aceite Virgen Extra'!LG$6:LG$257,'Aceite Virgen Extra'!$A$6:$A$257,"&gt;="&amp;$A276,'Aceite Virgen Extra'!$B$6:$B$257,"&lt;="&amp;$B276)</f>
        <v>0.31</v>
      </c>
      <c r="LH276" s="4">
        <f>SUMIFS('Aceite Virgen Extra'!LH$6:LH$257,'Aceite Virgen Extra'!$A$6:$A$257,"&gt;="&amp;$A276,'Aceite Virgen Extra'!$B$6:$B$257,"&lt;="&amp;$B276)</f>
        <v>0.47</v>
      </c>
      <c r="LI276" s="4">
        <f>SUMIFS('Aceite Virgen Extra'!LI$6:LI$257,'Aceite Virgen Extra'!$A$6:$A$257,"&gt;="&amp;$A276,'Aceite Virgen Extra'!$B$6:$B$257,"&lt;="&amp;$B276)</f>
        <v>0.31</v>
      </c>
      <c r="LJ276" s="4">
        <f>SUMIFS('Aceite Virgen Extra'!LJ$6:LJ$257,'Aceite Virgen Extra'!$A$6:$A$257,"&gt;="&amp;$A276,'Aceite Virgen Extra'!$B$6:$B$257,"&lt;="&amp;$B276)</f>
        <v>0.25</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0.49</v>
      </c>
      <c r="LV276" s="4">
        <f>SUMIFS('Aceite Virgen Extra'!LV$6:LV$257,'Aceite Virgen Extra'!$A$6:$A$257,"&gt;="&amp;$A276,'Aceite Virgen Extra'!$B$6:$B$257,"&lt;="&amp;$B276)</f>
        <v>0.45</v>
      </c>
      <c r="LW276" s="4">
        <f>SUMIFS('Aceite Virgen Extra'!LW$6:LW$257,'Aceite Virgen Extra'!$A$6:$A$257,"&gt;="&amp;$A276,'Aceite Virgen Extra'!$B$6:$B$257,"&lt;="&amp;$B276)</f>
        <v>0.33</v>
      </c>
      <c r="LX276" s="4">
        <f>SUMIFS('Aceite Virgen Extra'!LX$6:LX$257,'Aceite Virgen Extra'!$A$6:$A$257,"&gt;="&amp;$A276,'Aceite Virgen Extra'!$B$6:$B$257,"&lt;="&amp;$B276)</f>
        <v>0.98</v>
      </c>
      <c r="MB276" s="4">
        <f>SUMIFS('Aceite Virgen Extra'!MB$6:MB$257,'Aceite Virgen Extra'!$A$6:$A$257,"&gt;="&amp;$A276,'Aceite Virgen Extra'!$B$6:$B$257,"&lt;="&amp;$B276)</f>
        <v>0.09</v>
      </c>
      <c r="MC276" s="4">
        <f>SUMIFS('Aceite Virgen Extra'!MC$6:MC$257,'Aceite Virgen Extra'!$A$6:$A$257,"&gt;="&amp;$A276,'Aceite Virgen Extra'!$B$6:$B$257,"&lt;="&amp;$B276)</f>
        <v>0.36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v>
      </c>
      <c r="MJ276" s="4">
        <f>SUMIFS('Aceite Virgen Extra'!MJ$6:MJ$257,'Aceite Virgen Extra'!$A$6:$A$257,"&gt;="&amp;$A276,'Aceite Virgen Extra'!$B$6:$B$257,"&lt;="&amp;$B276)</f>
        <v>0</v>
      </c>
      <c r="MK276" s="4">
        <f>SUMIFS('Aceite Virgen Extra'!MK$6:MK$257,'Aceite Virgen Extra'!$A$6:$A$257,"&gt;="&amp;$A276,'Aceite Virgen Extra'!$B$6:$B$257,"&lt;="&amp;$B276)</f>
        <v>0.38</v>
      </c>
      <c r="ML276" s="4">
        <f>SUMIFS('Aceite Virgen Extra'!ML$6:ML$257,'Aceite Virgen Extra'!$A$6:$A$257,"&gt;="&amp;$A276,'Aceite Virgen Extra'!$B$6:$B$257,"&lt;="&amp;$B276)</f>
        <v>0</v>
      </c>
      <c r="MP276" s="4">
        <f>SUMIFS('Aceite Virgen Extra'!MP$6:MP$257,'Aceite Virgen Extra'!$A$6:$A$257,"&gt;="&amp;$A276,'Aceite Virgen Extra'!$B$6:$B$257,"&lt;="&amp;$B276)</f>
        <v>0.15</v>
      </c>
      <c r="MQ276" s="4">
        <f>SUMIFS('Aceite Virgen Extra'!MQ$6:MQ$257,'Aceite Virgen Extra'!$A$6:$A$257,"&gt;="&amp;$A276,'Aceite Virgen Extra'!$B$6:$B$257,"&lt;="&amp;$B276)</f>
        <v>0.21</v>
      </c>
      <c r="MR276" s="4">
        <f>SUMIFS('Aceite Virgen Extra'!MR$6:MR$257,'Aceite Virgen Extra'!$A$6:$A$257,"&gt;="&amp;$A276,'Aceite Virgen Extra'!$B$6:$B$257,"&lt;="&amp;$B276)</f>
        <v>0.17</v>
      </c>
      <c r="MS276" s="4">
        <f>SUMIFS('Aceite Virgen Extra'!MS$6:MS$257,'Aceite Virgen Extra'!$A$6:$A$257,"&gt;="&amp;$A276,'Aceite Virgen Extra'!$B$6:$B$257,"&lt;="&amp;$B276)</f>
        <v>0</v>
      </c>
      <c r="MW276" s="4">
        <f>SUMIFS('Aceite Virgen Extra'!MW$6:MW$257,'Aceite Virgen Extra'!$A$6:$A$257,"&gt;="&amp;$A276,'Aceite Virgen Extra'!$B$6:$B$257,"&lt;="&amp;$B276)</f>
        <v>0.21000000000000002</v>
      </c>
      <c r="MX276" s="4">
        <f>SUMIFS('Aceite Virgen Extra'!MX$6:MX$257,'Aceite Virgen Extra'!$A$6:$A$257,"&gt;="&amp;$A276,'Aceite Virgen Extra'!$B$6:$B$257,"&lt;="&amp;$B276)</f>
        <v>0</v>
      </c>
      <c r="MY276" s="4">
        <f>SUMIFS('Aceite Virgen Extra'!MY$6:MY$257,'Aceite Virgen Extra'!$A$6:$A$257,"&gt;="&amp;$A276,'Aceite Virgen Extra'!$B$6:$B$257,"&lt;="&amp;$B276)</f>
        <v>0.11</v>
      </c>
      <c r="MZ276" s="4">
        <f>SUMIFS('Aceite Virgen Extra'!MZ$6:MZ$257,'Aceite Virgen Extra'!$A$6:$A$257,"&gt;="&amp;$A276,'Aceite Virgen Extra'!$B$6:$B$257,"&lt;="&amp;$B276)</f>
        <v>0.14000000000000001</v>
      </c>
      <c r="ND276" s="4">
        <f>SUMIFS('Aceite Virgen Extra'!ND$6:ND$257,'Aceite Virgen Extra'!$A$6:$A$257,"&gt;="&amp;$A276,'Aceite Virgen Extra'!$B$6:$B$257,"&lt;="&amp;$B276)</f>
        <v>0.18</v>
      </c>
      <c r="NE276" s="4">
        <f>SUMIFS('Aceite Virgen Extra'!NE$6:NE$257,'Aceite Virgen Extra'!$A$6:$A$257,"&gt;="&amp;$A276,'Aceite Virgen Extra'!$B$6:$B$257,"&lt;="&amp;$B276)</f>
        <v>0.15</v>
      </c>
      <c r="NF276" s="4">
        <f>SUMIFS('Aceite Virgen Extra'!NF$6:NF$257,'Aceite Virgen Extra'!$A$6:$A$257,"&gt;="&amp;$A276,'Aceite Virgen Extra'!$B$6:$B$257,"&lt;="&amp;$B276)</f>
        <v>0.25</v>
      </c>
      <c r="NG276" s="4">
        <f>SUMIFS('Aceite Virgen Extra'!NG$6:NG$257,'Aceite Virgen Extra'!$A$6:$A$257,"&gt;="&amp;$A276,'Aceite Virgen Extra'!$B$6:$B$257,"&lt;="&amp;$B276)</f>
        <v>0</v>
      </c>
      <c r="NK276" s="4">
        <f>SUMIFS('Aceite Virgen Extra'!NK$6:NK$257,'Aceite Virgen Extra'!$A$6:$A$257,"&gt;="&amp;$A276,'Aceite Virgen Extra'!$B$6:$B$257,"&lt;="&amp;$B276)</f>
        <v>0.22000000000000003</v>
      </c>
      <c r="NL276" s="4">
        <f>SUMIFS('Aceite Virgen Extra'!NL$6:NL$257,'Aceite Virgen Extra'!$A$6:$A$257,"&gt;="&amp;$A276,'Aceite Virgen Extra'!$B$6:$B$257,"&lt;="&amp;$B276)</f>
        <v>0.22</v>
      </c>
      <c r="NM276" s="4">
        <f>SUMIFS('Aceite Virgen Extra'!NM$6:NM$257,'Aceite Virgen Extra'!$A$6:$A$257,"&gt;="&amp;$A276,'Aceite Virgen Extra'!$B$6:$B$257,"&lt;="&amp;$B276)</f>
        <v>0.29000000000000004</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0.75</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0.19</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0.15</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0.17</v>
      </c>
      <c r="PP276" s="4">
        <f>SUMIFS('Aceite Virgen Extra'!PP$6:PP$257,'Aceite Virgen Extra'!$A$6:$A$257,"&gt;="&amp;$A276,'Aceite Virgen Extra'!$B$6:$B$257,"&lt;="&amp;$B276)</f>
        <v>0.53</v>
      </c>
      <c r="PQ276" s="4">
        <f>SUMIFS('Aceite Virgen Extra'!PQ$6:PQ$257,'Aceite Virgen Extra'!$A$6:$A$257,"&gt;="&amp;$A276,'Aceite Virgen Extra'!$B$6:$B$257,"&lt;="&amp;$B276)</f>
        <v>0</v>
      </c>
      <c r="PR276" s="4">
        <f>SUMIFS('Aceite Virgen Extra'!PR$6:PR$257,'Aceite Virgen Extra'!$A$6:$A$257,"&gt;="&amp;$A276,'Aceite Virgen Extra'!$B$6:$B$257,"&lt;="&amp;$B276)</f>
        <v>0.43</v>
      </c>
      <c r="PV276" s="4">
        <f>SUMIFS('Aceite Virgen Extra'!PV$6:PV$257,'Aceite Virgen Extra'!$A$6:$A$257,"&gt;="&amp;$A276,'Aceite Virgen Extra'!$B$6:$B$257,"&lt;="&amp;$B276)</f>
        <v>0.05</v>
      </c>
      <c r="PW276" s="4">
        <f>SUMIFS('Aceite Virgen Extra'!PW$6:PW$257,'Aceite Virgen Extra'!$A$6:$A$257,"&gt;="&amp;$A276,'Aceite Virgen Extra'!$B$6:$B$257,"&lt;="&amp;$B276)</f>
        <v>0</v>
      </c>
      <c r="PX276" s="4">
        <f>SUMIFS('Aceite Virgen Extra'!PX$6:PX$257,'Aceite Virgen Extra'!$A$6:$A$257,"&gt;="&amp;$A276,'Aceite Virgen Extra'!$B$6:$B$257,"&lt;="&amp;$B276)</f>
        <v>0.1</v>
      </c>
      <c r="PY276" s="4">
        <f>SUMIFS('Aceite Virgen Extra'!PY$6:PY$257,'Aceite Virgen Extra'!$A$6:$A$257,"&gt;="&amp;$A276,'Aceite Virgen Extra'!$B$6:$B$257,"&lt;="&amp;$B276)</f>
        <v>0</v>
      </c>
      <c r="QC276" s="4">
        <f>SUMIFS('Aceite Virgen Extra'!QC$6:QC$257,'Aceite Virgen Extra'!$A$6:$A$257,"&gt;="&amp;$A276,'Aceite Virgen Extra'!$B$6:$B$257,"&lt;="&amp;$B276)</f>
        <v>0.24</v>
      </c>
      <c r="QD276" s="4">
        <f>SUMIFS('Aceite Virgen Extra'!QD$6:QD$257,'Aceite Virgen Extra'!$A$6:$A$257,"&gt;="&amp;$A276,'Aceite Virgen Extra'!$B$6:$B$257,"&lt;="&amp;$B276)</f>
        <v>0.17</v>
      </c>
      <c r="QE276" s="4">
        <f>SUMIFS('Aceite Virgen Extra'!QE$6:QE$257,'Aceite Virgen Extra'!$A$6:$A$257,"&gt;="&amp;$A276,'Aceite Virgen Extra'!$B$6:$B$257,"&lt;="&amp;$B276)</f>
        <v>0.34</v>
      </c>
      <c r="QF276" s="4">
        <f>SUMIFS('Aceite Virgen Extra'!QF$6:QF$257,'Aceite Virgen Extra'!$A$6:$A$257,"&gt;="&amp;$A276,'Aceite Virgen Extra'!$B$6:$B$257,"&lt;="&amp;$B276)</f>
        <v>0</v>
      </c>
      <c r="QJ276" s="4">
        <f>SUMIFS('Aceite Virgen Extra'!QJ$6:QJ$257,'Aceite Virgen Extra'!$A$6:$A$257,"&gt;="&amp;$A276,'Aceite Virgen Extra'!$B$6:$B$257,"&lt;="&amp;$B276)</f>
        <v>0.37</v>
      </c>
      <c r="QK276" s="4">
        <f>SUMIFS('Aceite Virgen Extra'!QK$6:QK$257,'Aceite Virgen Extra'!$A$6:$A$257,"&gt;="&amp;$A276,'Aceite Virgen Extra'!$B$6:$B$257,"&lt;="&amp;$B276)</f>
        <v>0</v>
      </c>
      <c r="QL276" s="4">
        <f>SUMIFS('Aceite Virgen Extra'!QL$6:QL$257,'Aceite Virgen Extra'!$A$6:$A$257,"&gt;="&amp;$A276,'Aceite Virgen Extra'!$B$6:$B$257,"&lt;="&amp;$B276)</f>
        <v>0.12000000000000001</v>
      </c>
      <c r="QM276" s="4">
        <f>SUMIFS('Aceite Virgen Extra'!QM$6:QM$257,'Aceite Virgen Extra'!$A$6:$A$257,"&gt;="&amp;$A276,'Aceite Virgen Extra'!$B$6:$B$257,"&lt;="&amp;$B276)</f>
        <v>2.94</v>
      </c>
      <c r="QQ276" s="4">
        <f>SUMIFS('Aceite Virgen Extra'!QQ$6:QQ$257,'Aceite Virgen Extra'!$A$6:$A$257,"&gt;="&amp;$A276,'Aceite Virgen Extra'!$B$6:$B$257,"&lt;="&amp;$B276)</f>
        <v>0.36</v>
      </c>
      <c r="QR276" s="4">
        <f>SUMIFS('Aceite Virgen Extra'!QR$6:QR$257,'Aceite Virgen Extra'!$A$6:$A$257,"&gt;="&amp;$A276,'Aceite Virgen Extra'!$B$6:$B$257,"&lt;="&amp;$B276)</f>
        <v>0</v>
      </c>
      <c r="QS276" s="4">
        <f>SUMIFS('Aceite Virgen Extra'!QS$6:QS$257,'Aceite Virgen Extra'!$A$6:$A$257,"&gt;="&amp;$A276,'Aceite Virgen Extra'!$B$6:$B$257,"&lt;="&amp;$B276)</f>
        <v>0.17</v>
      </c>
      <c r="QT276" s="4">
        <f>SUMIFS('Aceite Virgen Extra'!QT$6:QT$257,'Aceite Virgen Extra'!$A$6:$A$257,"&gt;="&amp;$A276,'Aceite Virgen Extra'!$B$6:$B$257,"&lt;="&amp;$B276)</f>
        <v>3.07</v>
      </c>
      <c r="QX276" s="4">
        <f>SUMIFS('Aceite Virgen Extra'!QX$6:QX$257,'Aceite Virgen Extra'!$A$6:$A$257,"&gt;="&amp;$A276,'Aceite Virgen Extra'!$B$6:$B$257,"&lt;="&amp;$B276)</f>
        <v>0.11</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1.32</v>
      </c>
      <c r="RE276" s="4">
        <f>SUMIFS('Aceite Virgen Extra'!RE$6:RE$257,'Aceite Virgen Extra'!$A$6:$A$257,"&gt;="&amp;$A276,'Aceite Virgen Extra'!$B$6:$B$257,"&lt;="&amp;$B276)</f>
        <v>0.21000000000000002</v>
      </c>
      <c r="RF276" s="4">
        <f>SUMIFS('Aceite Virgen Extra'!RF$6:RF$257,'Aceite Virgen Extra'!$A$6:$A$257,"&gt;="&amp;$A276,'Aceite Virgen Extra'!$B$6:$B$257,"&lt;="&amp;$B276)</f>
        <v>0.31</v>
      </c>
      <c r="RG276" s="4">
        <f>SUMIFS('Aceite Virgen Extra'!RG$6:RG$257,'Aceite Virgen Extra'!$A$6:$A$257,"&gt;="&amp;$A276,'Aceite Virgen Extra'!$B$6:$B$257,"&lt;="&amp;$B276)</f>
        <v>0.16</v>
      </c>
      <c r="RH276" s="4">
        <f>SUMIFS('Aceite Virgen Extra'!RH$6:RH$257,'Aceite Virgen Extra'!$A$6:$A$257,"&gt;="&amp;$A276,'Aceite Virgen Extra'!$B$6:$B$257,"&lt;="&amp;$B276)</f>
        <v>0.36</v>
      </c>
      <c r="RL276" s="4">
        <f>SUMIFS('Aceite Virgen Extra'!RL$6:RL$257,'Aceite Virgen Extra'!$A$6:$A$257,"&gt;="&amp;$A276,'Aceite Virgen Extra'!$B$6:$B$257,"&lt;="&amp;$B276)</f>
        <v>0.64</v>
      </c>
      <c r="RM276" s="4">
        <f>SUMIFS('Aceite Virgen Extra'!RM$6:RM$257,'Aceite Virgen Extra'!$A$6:$A$257,"&gt;="&amp;$A276,'Aceite Virgen Extra'!$B$6:$B$257,"&lt;="&amp;$B276)</f>
        <v>0</v>
      </c>
      <c r="RN276" s="4">
        <f>SUMIFS('Aceite Virgen Extra'!RN$6:RN$257,'Aceite Virgen Extra'!$A$6:$A$257,"&gt;="&amp;$A276,'Aceite Virgen Extra'!$B$6:$B$257,"&lt;="&amp;$B276)</f>
        <v>0.90999999999999992</v>
      </c>
      <c r="RO276" s="4">
        <f>SUMIFS('Aceite Virgen Extra'!RO$6:RO$257,'Aceite Virgen Extra'!$A$6:$A$257,"&gt;="&amp;$A276,'Aceite Virgen Extra'!$B$6:$B$257,"&lt;="&amp;$B276)</f>
        <v>0.92</v>
      </c>
      <c r="RS276" s="69">
        <f>SUMIFS('Aceite Virgen Extra'!RS$6:RS$257,'Aceite Virgen Extra'!$A$6:$A$257,"&gt;="&amp;$A276,'Aceite Virgen Extra'!$B$6:$B$257,"&lt;="&amp;$B276)</f>
        <v>0.34</v>
      </c>
      <c r="RT276" s="4">
        <f>SUMIFS('Aceite Virgen Extra'!RT$6:RT$257,'Aceite Virgen Extra'!$A$6:$A$257,"&gt;="&amp;$A276,'Aceite Virgen Extra'!$B$6:$B$257,"&lt;="&amp;$B276)</f>
        <v>0.46</v>
      </c>
      <c r="RU276" s="4">
        <f>SUMIFS('Aceite Virgen Extra'!RU$6:RU$257,'Aceite Virgen Extra'!$A$6:$A$257,"&gt;="&amp;$A276,'Aceite Virgen Extra'!$B$6:$B$257,"&lt;="&amp;$B276)</f>
        <v>0.28999999999999998</v>
      </c>
      <c r="RV276" s="4">
        <f>SUMIFS('Aceite Virgen Extra'!RV$6:RV$257,'Aceite Virgen Extra'!$A$6:$A$257,"&gt;="&amp;$A276,'Aceite Virgen Extra'!$B$6:$B$257,"&lt;="&amp;$B276)</f>
        <v>0</v>
      </c>
      <c r="RZ276" s="69">
        <f>SUMIFS('Aceite Virgen Extra'!RZ$6:RZ$257,'Aceite Virgen Extra'!$A$6:$A$257,"&gt;="&amp;$A276,'Aceite Virgen Extra'!$B$6:$B$257,"&lt;="&amp;$B276)</f>
        <v>0.64</v>
      </c>
      <c r="SA276" s="4">
        <f>SUMIFS('Aceite Virgen Extra'!SA$6:SA$257,'Aceite Virgen Extra'!$A$6:$A$257,"&gt;="&amp;$A276,'Aceite Virgen Extra'!$B$6:$B$257,"&lt;="&amp;$B276)</f>
        <v>0.1</v>
      </c>
      <c r="SB276" s="4">
        <f>SUMIFS('Aceite Virgen Extra'!SB$6:SB$257,'Aceite Virgen Extra'!$A$6:$A$257,"&gt;="&amp;$A276,'Aceite Virgen Extra'!$B$6:$B$257,"&lt;="&amp;$B276)</f>
        <v>0.24</v>
      </c>
      <c r="SC276" s="4">
        <f>SUMIFS('Aceite Virgen Extra'!SC$6:SC$257,'Aceite Virgen Extra'!$A$6:$A$257,"&gt;="&amp;$A276,'Aceite Virgen Extra'!$B$6:$B$257,"&lt;="&amp;$B276)</f>
        <v>4.9700000000000006</v>
      </c>
      <c r="SG276" s="69">
        <f>SUMIFS('Aceite Virgen Extra'!SG$6:SG$257,'Aceite Virgen Extra'!$A$6:$A$257,"&gt;="&amp;$A276,'Aceite Virgen Extra'!$B$6:$B$257,"&lt;="&amp;$B276)</f>
        <v>0.38</v>
      </c>
      <c r="SH276" s="4">
        <f>SUMIFS('Aceite Virgen Extra'!SH$6:SH$257,'Aceite Virgen Extra'!$A$6:$A$257,"&gt;="&amp;$A276,'Aceite Virgen Extra'!$B$6:$B$257,"&lt;="&amp;$B276)</f>
        <v>0.31</v>
      </c>
      <c r="SI276" s="4">
        <f>SUMIFS('Aceite Virgen Extra'!SI$6:SI$257,'Aceite Virgen Extra'!$A$6:$A$257,"&gt;="&amp;$A276,'Aceite Virgen Extra'!$B$6:$B$257,"&lt;="&amp;$B276)</f>
        <v>0.2</v>
      </c>
      <c r="SJ276" s="4">
        <f>SUMIFS('Aceite Virgen Extra'!SJ$6:SJ$257,'Aceite Virgen Extra'!$A$6:$A$257,"&gt;="&amp;$A276,'Aceite Virgen Extra'!$B$6:$B$257,"&lt;="&amp;$B276)</f>
        <v>2.1</v>
      </c>
      <c r="SN276" s="69">
        <f>SUMIFS('Aceite Virgen Extra'!SN$6:SN$257,'Aceite Virgen Extra'!$A$6:$A$257,"&gt;="&amp;$A276,'Aceite Virgen Extra'!$B$6:$B$257,"&lt;="&amp;$B276)</f>
        <v>0.48</v>
      </c>
      <c r="SO276" s="4">
        <f>SUMIFS('Aceite Virgen Extra'!SO$6:SO$257,'Aceite Virgen Extra'!$A$6:$A$257,"&gt;="&amp;$A276,'Aceite Virgen Extra'!$B$6:$B$257,"&lt;="&amp;$B276)</f>
        <v>0</v>
      </c>
      <c r="SP276" s="4">
        <f>SUMIFS('Aceite Virgen Extra'!SP$6:SP$257,'Aceite Virgen Extra'!$A$6:$A$257,"&gt;="&amp;$A276,'Aceite Virgen Extra'!$B$6:$B$257,"&lt;="&amp;$B276)</f>
        <v>0.28000000000000003</v>
      </c>
      <c r="SQ276" s="4">
        <f>SUMIFS('Aceite Virgen Extra'!SQ$6:SQ$257,'Aceite Virgen Extra'!$A$6:$A$257,"&gt;="&amp;$A276,'Aceite Virgen Extra'!$B$6:$B$257,"&lt;="&amp;$B276)</f>
        <v>3.39</v>
      </c>
      <c r="SU276" s="69">
        <f>SUMIFS('Aceite Virgen Extra'!SU$6:SU$257,'Aceite Virgen Extra'!$A$6:$A$257,"&gt;="&amp;$A276,'Aceite Virgen Extra'!$B$6:$B$257,"&lt;="&amp;$B276)</f>
        <v>0.64</v>
      </c>
      <c r="SV276" s="4">
        <f>SUMIFS('Aceite Virgen Extra'!SV$6:SV$257,'Aceite Virgen Extra'!$A$6:$A$257,"&gt;="&amp;$A276,'Aceite Virgen Extra'!$B$6:$B$257,"&lt;="&amp;$B276)</f>
        <v>0.76</v>
      </c>
      <c r="SW276" s="4">
        <f>SUMIFS('Aceite Virgen Extra'!SW$6:SW$257,'Aceite Virgen Extra'!$A$6:$A$257,"&gt;="&amp;$A276,'Aceite Virgen Extra'!$B$6:$B$257,"&lt;="&amp;$B276)</f>
        <v>0.5</v>
      </c>
      <c r="SX276" s="4">
        <f>SUMIFS('Aceite Virgen Extra'!SX$6:SX$257,'Aceite Virgen Extra'!$A$6:$A$257,"&gt;="&amp;$A276,'Aceite Virgen Extra'!$B$6:$B$257,"&lt;="&amp;$B276)</f>
        <v>1.29</v>
      </c>
      <c r="TB276" s="69">
        <f>SUMIFS('Aceite Virgen Extra'!TB$6:TB$257,'Aceite Virgen Extra'!$A$6:$A$257,"&gt;="&amp;$A276,'Aceite Virgen Extra'!$B$6:$B$257,"&lt;="&amp;$B276)</f>
        <v>2.4700000000000002</v>
      </c>
      <c r="TC276" s="4">
        <f>SUMIFS('Aceite Virgen Extra'!TC$6:TC$257,'Aceite Virgen Extra'!$A$6:$A$257,"&gt;="&amp;$A276,'Aceite Virgen Extra'!$B$6:$B$257,"&lt;="&amp;$B276)</f>
        <v>0.65</v>
      </c>
      <c r="TD276" s="4">
        <f>SUMIFS('Aceite Virgen Extra'!TD$6:TD$257,'Aceite Virgen Extra'!$A$6:$A$257,"&gt;="&amp;$A276,'Aceite Virgen Extra'!$B$6:$B$257,"&lt;="&amp;$B276)</f>
        <v>2.36</v>
      </c>
      <c r="TE276" s="4">
        <f>SUMIFS('Aceite Virgen Extra'!TE$6:TE$257,'Aceite Virgen Extra'!$A$6:$A$257,"&gt;="&amp;$A276,'Aceite Virgen Extra'!$B$6:$B$257,"&lt;="&amp;$B276)</f>
        <v>8.07</v>
      </c>
      <c r="TI276" s="69">
        <f>SUMIFS('Aceite Virgen Extra'!TI$6:TI$257,'Aceite Virgen Extra'!$A$6:$A$257,"&gt;="&amp;$A276,'Aceite Virgen Extra'!$B$6:$B$257,"&lt;="&amp;$B276)</f>
        <v>4.84</v>
      </c>
      <c r="TJ276" s="4">
        <f>SUMIFS('Aceite Virgen Extra'!TJ$6:TJ$257,'Aceite Virgen Extra'!$A$6:$A$257,"&gt;="&amp;$A276,'Aceite Virgen Extra'!$B$6:$B$257,"&lt;="&amp;$B276)</f>
        <v>0.32</v>
      </c>
      <c r="TK276" s="4">
        <f>SUMIFS('Aceite Virgen Extra'!TK$6:TK$257,'Aceite Virgen Extra'!$A$6:$A$257,"&gt;="&amp;$A276,'Aceite Virgen Extra'!$B$6:$B$257,"&lt;="&amp;$B276)</f>
        <v>7.57</v>
      </c>
      <c r="TL276" s="4">
        <f>SUMIFS('Aceite Virgen Extra'!TL$6:TL$257,'Aceite Virgen Extra'!$A$6:$A$257,"&gt;="&amp;$A276,'Aceite Virgen Extra'!$B$6:$B$257,"&lt;="&amp;$B276)</f>
        <v>6.18</v>
      </c>
      <c r="TP276" s="69">
        <f>SUMIFS('Aceite Virgen Extra'!TP$6:TP$257,'Aceite Virgen Extra'!$A$6:$A$257,"&gt;="&amp;$A276,'Aceite Virgen Extra'!$B$6:$B$257,"&lt;="&amp;$B276)</f>
        <v>2.31</v>
      </c>
      <c r="TQ276" s="4">
        <f>SUMIFS('Aceite Virgen Extra'!TQ$6:TQ$257,'Aceite Virgen Extra'!$A$6:$A$257,"&gt;="&amp;$A276,'Aceite Virgen Extra'!$B$6:$B$257,"&lt;="&amp;$B276)</f>
        <v>2.12</v>
      </c>
      <c r="TR276" s="4">
        <f>SUMIFS('Aceite Virgen Extra'!TR$6:TR$257,'Aceite Virgen Extra'!$A$6:$A$257,"&gt;="&amp;$A276,'Aceite Virgen Extra'!$B$6:$B$257,"&lt;="&amp;$B276)</f>
        <v>2.74</v>
      </c>
      <c r="TS276" s="4">
        <f>SUMIFS('Aceite Virgen Extra'!TS$6:TS$257,'Aceite Virgen Extra'!$A$6:$A$257,"&gt;="&amp;$A276,'Aceite Virgen Extra'!$B$6:$B$257,"&lt;="&amp;$B276)</f>
        <v>2.23</v>
      </c>
      <c r="TW276" s="69">
        <f>SUMIFS('Aceite Virgen Extra'!TW$6:TW$257,'Aceite Virgen Extra'!$A$6:$A$257,"&gt;="&amp;$A276,'Aceite Virgen Extra'!$B$6:$B$257,"&lt;="&amp;$B276)</f>
        <v>2.4800000000000004</v>
      </c>
      <c r="TX276" s="4">
        <f>SUMIFS('Aceite Virgen Extra'!TX$6:TX$257,'Aceite Virgen Extra'!$A$6:$A$257,"&gt;="&amp;$A276,'Aceite Virgen Extra'!$B$6:$B$257,"&lt;="&amp;$B276)</f>
        <v>3.8800000000000003</v>
      </c>
      <c r="TY276" s="4">
        <f>SUMIFS('Aceite Virgen Extra'!TY$6:TY$257,'Aceite Virgen Extra'!$A$6:$A$257,"&gt;="&amp;$A276,'Aceite Virgen Extra'!$B$6:$B$257,"&lt;="&amp;$B276)</f>
        <v>1.9100000000000001</v>
      </c>
      <c r="TZ276" s="4">
        <f>SUMIFS('Aceite Virgen Extra'!TZ$6:TZ$257,'Aceite Virgen Extra'!$A$6:$A$257,"&gt;="&amp;$A276,'Aceite Virgen Extra'!$B$6:$B$257,"&lt;="&amp;$B276)</f>
        <v>3.2699999999999996</v>
      </c>
      <c r="UD276" s="69">
        <f>SUMIFS('Aceite Virgen Extra'!UD$6:UD$257,'Aceite Virgen Extra'!$A$6:$A$257,"&gt;="&amp;$A276,'Aceite Virgen Extra'!$B$6:$B$257,"&lt;="&amp;$B276)</f>
        <v>1.64</v>
      </c>
      <c r="UE276" s="4">
        <f>SUMIFS('Aceite Virgen Extra'!UE$6:UE$257,'Aceite Virgen Extra'!$A$6:$A$257,"&gt;="&amp;$A276,'Aceite Virgen Extra'!$B$6:$B$257,"&lt;="&amp;$B276)</f>
        <v>2.4500000000000002</v>
      </c>
      <c r="UF276" s="4">
        <f>SUMIFS('Aceite Virgen Extra'!UF$6:UF$257,'Aceite Virgen Extra'!$A$6:$A$257,"&gt;="&amp;$A276,'Aceite Virgen Extra'!$B$6:$B$257,"&lt;="&amp;$B276)</f>
        <v>1.2200000000000002</v>
      </c>
      <c r="UG276" s="4">
        <f>SUMIFS('Aceite Virgen Extra'!UG$6:UG$257,'Aceite Virgen Extra'!$A$6:$A$257,"&gt;="&amp;$A276,'Aceite Virgen Extra'!$B$6:$B$257,"&lt;="&amp;$B276)</f>
        <v>0.54</v>
      </c>
      <c r="UK276" s="69">
        <f>SUMIFS('Aceite Virgen Extra'!UK$6:UK$257,'Aceite Virgen Extra'!$A$6:$A$257,"&gt;="&amp;$A276,'Aceite Virgen Extra'!$B$6:$B$257,"&lt;="&amp;$B276)</f>
        <v>1.19</v>
      </c>
      <c r="UL276" s="4">
        <f>SUMIFS('Aceite Virgen Extra'!UL$6:UL$257,'Aceite Virgen Extra'!$A$6:$A$257,"&gt;="&amp;$A276,'Aceite Virgen Extra'!$B$6:$B$257,"&lt;="&amp;$B276)</f>
        <v>1.3399999999999999</v>
      </c>
      <c r="UM276" s="4">
        <f>SUMIFS('Aceite Virgen Extra'!UM$6:UM$257,'Aceite Virgen Extra'!$A$6:$A$257,"&gt;="&amp;$A276,'Aceite Virgen Extra'!$B$6:$B$257,"&lt;="&amp;$B276)</f>
        <v>1.04</v>
      </c>
      <c r="UN276" s="4">
        <f>SUMIFS('Aceite Virgen Extra'!UN$6:UN$257,'Aceite Virgen Extra'!$A$6:$A$257,"&gt;="&amp;$A276,'Aceite Virgen Extra'!$B$6:$B$257,"&lt;="&amp;$B276)</f>
        <v>1.46</v>
      </c>
      <c r="UR276" s="69">
        <f>SUMIFS('Aceite Virgen Extra'!UR$6:UR$257,'Aceite Virgen Extra'!$A$6:$A$257,"&gt;="&amp;$A276,'Aceite Virgen Extra'!$B$6:$B$257,"&lt;="&amp;$B276)</f>
        <v>2.7</v>
      </c>
      <c r="US276" s="4">
        <f>SUMIFS('Aceite Virgen Extra'!US$6:US$257,'Aceite Virgen Extra'!$A$6:$A$257,"&gt;="&amp;$A276,'Aceite Virgen Extra'!$B$6:$B$257,"&lt;="&amp;$B276)</f>
        <v>6.46</v>
      </c>
      <c r="UT276" s="4">
        <f>SUMIFS('Aceite Virgen Extra'!UT$6:UT$257,'Aceite Virgen Extra'!$A$6:$A$257,"&gt;="&amp;$A276,'Aceite Virgen Extra'!$B$6:$B$257,"&lt;="&amp;$B276)</f>
        <v>1.25</v>
      </c>
      <c r="UU276" s="4">
        <f>SUMIFS('Aceite Virgen Extra'!UU$6:UU$257,'Aceite Virgen Extra'!$A$6:$A$257,"&gt;="&amp;$A276,'Aceite Virgen Extra'!$B$6:$B$257,"&lt;="&amp;$B276)</f>
        <v>0</v>
      </c>
      <c r="UY276" s="69">
        <f>SUMIFS('Aceite Virgen Extra'!UY$6:UY$257,'Aceite Virgen Extra'!$A$6:$A$257,"&gt;="&amp;$A276,'Aceite Virgen Extra'!$B$6:$B$257,"&lt;="&amp;$B276)</f>
        <v>2.63</v>
      </c>
      <c r="UZ276" s="4">
        <f>SUMIFS('Aceite Virgen Extra'!UZ$6:UZ$257,'Aceite Virgen Extra'!$A$6:$A$257,"&gt;="&amp;$A276,'Aceite Virgen Extra'!$B$6:$B$257,"&lt;="&amp;$B276)</f>
        <v>7.9399999999999995</v>
      </c>
      <c r="VA276" s="4">
        <f>SUMIFS('Aceite Virgen Extra'!VA$6:VA$257,'Aceite Virgen Extra'!$A$6:$A$257,"&gt;="&amp;$A276,'Aceite Virgen Extra'!$B$6:$B$257,"&lt;="&amp;$B276)</f>
        <v>0.41000000000000003</v>
      </c>
      <c r="VB276" s="4">
        <f>SUMIFS('Aceite Virgen Extra'!VB$6:VB$257,'Aceite Virgen Extra'!$A$6:$A$257,"&gt;="&amp;$A276,'Aceite Virgen Extra'!$B$6:$B$257,"&lt;="&amp;$B276)</f>
        <v>2.56</v>
      </c>
      <c r="VF276" s="69">
        <f>SUMIFS('Aceite Virgen Extra'!VF$6:VF$257,'Aceite Virgen Extra'!$A$6:$A$257,"&gt;="&amp;$A276,'Aceite Virgen Extra'!$B$6:$B$257,"&lt;="&amp;$B276)</f>
        <v>4.75</v>
      </c>
      <c r="VG276" s="4">
        <f>SUMIFS('Aceite Virgen Extra'!VG$6:VG$257,'Aceite Virgen Extra'!$A$6:$A$257,"&gt;="&amp;$A276,'Aceite Virgen Extra'!$B$6:$B$257,"&lt;="&amp;$B276)</f>
        <v>5.71</v>
      </c>
      <c r="VH276" s="4">
        <f>SUMIFS('Aceite Virgen Extra'!VH$6:VH$257,'Aceite Virgen Extra'!$A$6:$A$257,"&gt;="&amp;$A276,'Aceite Virgen Extra'!$B$6:$B$257,"&lt;="&amp;$B276)</f>
        <v>4.55</v>
      </c>
      <c r="VI276" s="4">
        <f>SUMIFS('Aceite Virgen Extra'!VI$6:VI$257,'Aceite Virgen Extra'!$A$6:$A$257,"&gt;="&amp;$A276,'Aceite Virgen Extra'!$B$6:$B$257,"&lt;="&amp;$B276)</f>
        <v>4.54</v>
      </c>
      <c r="VM276" s="69">
        <f>SUMIFS('Aceite Virgen Extra'!VM$6:VM$257,'Aceite Virgen Extra'!$A$6:$A$257,"&gt;="&amp;$A276,'Aceite Virgen Extra'!$B$6:$B$257,"&lt;="&amp;$B276)</f>
        <v>3.92</v>
      </c>
      <c r="VN276" s="4">
        <f>SUMIFS('Aceite Virgen Extra'!VN$6:VN$257,'Aceite Virgen Extra'!$A$6:$A$257,"&gt;="&amp;$A276,'Aceite Virgen Extra'!$B$6:$B$257,"&lt;="&amp;$B276)</f>
        <v>2.54</v>
      </c>
      <c r="VO276" s="4">
        <f>SUMIFS('Aceite Virgen Extra'!VO$6:VO$257,'Aceite Virgen Extra'!$A$6:$A$257,"&gt;="&amp;$A276,'Aceite Virgen Extra'!$B$6:$B$257,"&lt;="&amp;$B276)</f>
        <v>4.57</v>
      </c>
      <c r="VP276" s="4">
        <f>SUMIFS('Aceite Virgen Extra'!VP$6:VP$257,'Aceite Virgen Extra'!$A$6:$A$257,"&gt;="&amp;$A276,'Aceite Virgen Extra'!$B$6:$B$257,"&lt;="&amp;$B276)</f>
        <v>3.79</v>
      </c>
      <c r="VT276" s="69">
        <f>SUMIFS('Aceite Virgen Extra'!VT$6:VT$257,'Aceite Virgen Extra'!$A$6:$A$257,"&gt;="&amp;$A276,'Aceite Virgen Extra'!$B$6:$B$257,"&lt;="&amp;$B276)</f>
        <v>16.8</v>
      </c>
      <c r="VU276" s="4">
        <f>SUMIFS('Aceite Virgen Extra'!VU$6:VU$257,'Aceite Virgen Extra'!$A$6:$A$257,"&gt;="&amp;$A276,'Aceite Virgen Extra'!$B$6:$B$257,"&lt;="&amp;$B276)</f>
        <v>12.09</v>
      </c>
      <c r="VV276" s="4">
        <f>SUMIFS('Aceite Virgen Extra'!VV$6:VV$257,'Aceite Virgen Extra'!$A$6:$A$257,"&gt;="&amp;$A276,'Aceite Virgen Extra'!$B$6:$B$257,"&lt;="&amp;$B276)</f>
        <v>21.25</v>
      </c>
      <c r="VW276" s="4">
        <f>SUMIFS('Aceite Virgen Extra'!VW$6:VW$257,'Aceite Virgen Extra'!$A$6:$A$257,"&gt;="&amp;$A276,'Aceite Virgen Extra'!$B$6:$B$257,"&lt;="&amp;$B276)</f>
        <v>13.73</v>
      </c>
      <c r="WA276" s="69">
        <f>SUMIFS('Aceite Virgen Extra'!WA$6:WA$257,'Aceite Virgen Extra'!$A$6:$A$257,"&gt;="&amp;$A276,'Aceite Virgen Extra'!$B$6:$B$257,"&lt;="&amp;$B276)</f>
        <v>4.01</v>
      </c>
      <c r="WB276" s="4">
        <f>SUMIFS('Aceite Virgen Extra'!WB$6:WB$257,'Aceite Virgen Extra'!$A$6:$A$257,"&gt;="&amp;$A276,'Aceite Virgen Extra'!$B$6:$B$257,"&lt;="&amp;$B276)</f>
        <v>4.21</v>
      </c>
      <c r="WC276" s="4">
        <f>SUMIFS('Aceite Virgen Extra'!WC$6:WC$257,'Aceite Virgen Extra'!$A$6:$A$257,"&gt;="&amp;$A276,'Aceite Virgen Extra'!$B$6:$B$257,"&lt;="&amp;$B276)</f>
        <v>4.09</v>
      </c>
      <c r="WD276" s="4">
        <f>SUMIFS('Aceite Virgen Extra'!WD$6:WD$257,'Aceite Virgen Extra'!$A$6:$A$257,"&gt;="&amp;$A276,'Aceite Virgen Extra'!$B$6:$B$257,"&lt;="&amp;$B276)</f>
        <v>5.45</v>
      </c>
      <c r="WH276" s="69">
        <f>SUMIFS('Aceite Virgen Extra'!WH$6:WH$257,'Aceite Virgen Extra'!$A$6:$A$257,"&gt;="&amp;$A276,'Aceite Virgen Extra'!$B$6:$B$257,"&lt;="&amp;$B276)</f>
        <v>1.56</v>
      </c>
      <c r="WI276" s="4">
        <f>SUMIFS('Aceite Virgen Extra'!WI$6:WI$257,'Aceite Virgen Extra'!$A$6:$A$257,"&gt;="&amp;$A276,'Aceite Virgen Extra'!$B$6:$B$257,"&lt;="&amp;$B276)</f>
        <v>2.33</v>
      </c>
      <c r="WJ276" s="4">
        <f>SUMIFS('Aceite Virgen Extra'!WJ$6:WJ$257,'Aceite Virgen Extra'!$A$6:$A$257,"&gt;="&amp;$A276,'Aceite Virgen Extra'!$B$6:$B$257,"&lt;="&amp;$B276)</f>
        <v>1.5</v>
      </c>
      <c r="WK276" s="4">
        <f>SUMIFS('Aceite Virgen Extra'!WK$6:WK$257,'Aceite Virgen Extra'!$A$6:$A$257,"&gt;="&amp;$A276,'Aceite Virgen Extra'!$B$6:$B$257,"&lt;="&amp;$B276)</f>
        <v>0.89</v>
      </c>
      <c r="WO276" s="69">
        <f>SUMIFS('Aceite Virgen Extra'!WO$6:WO$257,'Aceite Virgen Extra'!$A$6:$A$257,"&gt;="&amp;$A276,'Aceite Virgen Extra'!$B$6:$B$257,"&lt;="&amp;$B276)</f>
        <v>0.79</v>
      </c>
      <c r="WP276" s="4">
        <f>SUMIFS('Aceite Virgen Extra'!WP$6:WP$257,'Aceite Virgen Extra'!$A$6:$A$257,"&gt;="&amp;$A276,'Aceite Virgen Extra'!$B$6:$B$257,"&lt;="&amp;$B276)</f>
        <v>1.21</v>
      </c>
      <c r="WQ276" s="4">
        <f>SUMIFS('Aceite Virgen Extra'!WQ$6:WQ$257,'Aceite Virgen Extra'!$A$6:$A$257,"&gt;="&amp;$A276,'Aceite Virgen Extra'!$B$6:$B$257,"&lt;="&amp;$B276)</f>
        <v>0.28000000000000003</v>
      </c>
      <c r="WR276" s="4">
        <f>SUMIFS('Aceite Virgen Extra'!WR$6:WR$257,'Aceite Virgen Extra'!$A$6:$A$257,"&gt;="&amp;$A276,'Aceite Virgen Extra'!$B$6:$B$257,"&lt;="&amp;$B276)</f>
        <v>2.7</v>
      </c>
      <c r="WV276" s="69">
        <f>SUMIFS('Aceite Virgen Extra'!WV$6:WV$257,'Aceite Virgen Extra'!$A$6:$A$257,"&gt;="&amp;$A276,'Aceite Virgen Extra'!$B$6:$B$257,"&lt;="&amp;$B276)</f>
        <v>2.2999999999999998</v>
      </c>
      <c r="WW276" s="4">
        <f>SUMIFS('Aceite Virgen Extra'!WW$6:WW$257,'Aceite Virgen Extra'!$A$6:$A$257,"&gt;="&amp;$A276,'Aceite Virgen Extra'!$B$6:$B$257,"&lt;="&amp;$B276)</f>
        <v>3.66</v>
      </c>
      <c r="WX276" s="4">
        <f>SUMIFS('Aceite Virgen Extra'!WX$6:WX$257,'Aceite Virgen Extra'!$A$6:$A$257,"&gt;="&amp;$A276,'Aceite Virgen Extra'!$B$6:$B$257,"&lt;="&amp;$B276)</f>
        <v>1.03</v>
      </c>
      <c r="WY276" s="4">
        <f>SUMIFS('Aceite Virgen Extra'!WY$6:WY$257,'Aceite Virgen Extra'!$A$6:$A$257,"&gt;="&amp;$A276,'Aceite Virgen Extra'!$B$6:$B$257,"&lt;="&amp;$B276)</f>
        <v>3.21</v>
      </c>
      <c r="XC276" s="69">
        <f>SUMIFS('Aceite Virgen Extra'!XC$6:XC$257,'Aceite Virgen Extra'!$A$6:$A$257,"&gt;="&amp;$A276,'Aceite Virgen Extra'!$B$6:$B$257,"&lt;="&amp;$B276)</f>
        <v>1.03</v>
      </c>
      <c r="XD276" s="4">
        <f>SUMIFS('Aceite Virgen Extra'!XD$6:XD$257,'Aceite Virgen Extra'!$A$6:$A$257,"&gt;="&amp;$A276,'Aceite Virgen Extra'!$B$6:$B$257,"&lt;="&amp;$B276)</f>
        <v>1.3199999999999998</v>
      </c>
      <c r="XE276" s="4">
        <f>SUMIFS('Aceite Virgen Extra'!XE$6:XE$257,'Aceite Virgen Extra'!$A$6:$A$257,"&gt;="&amp;$A276,'Aceite Virgen Extra'!$B$6:$B$257,"&lt;="&amp;$B276)</f>
        <v>0.8600000000000001</v>
      </c>
      <c r="XF276" s="4">
        <f>SUMIFS('Aceite Virgen Extra'!XF$6:XF$257,'Aceite Virgen Extra'!$A$6:$A$257,"&gt;="&amp;$A276,'Aceite Virgen Extra'!$B$6:$B$257,"&lt;="&amp;$B276)</f>
        <v>0.53</v>
      </c>
      <c r="XJ276" s="69">
        <f>SUMIFS('Aceite Virgen Extra'!XJ$6:XJ$257,'Aceite Virgen Extra'!$A$6:$A$257,"&gt;="&amp;$A276,'Aceite Virgen Extra'!$B$6:$B$257,"&lt;="&amp;$B276)</f>
        <v>0.57000000000000006</v>
      </c>
      <c r="XK276" s="4">
        <f>SUMIFS('Aceite Virgen Extra'!XK$6:XK$257,'Aceite Virgen Extra'!$A$6:$A$257,"&gt;="&amp;$A276,'Aceite Virgen Extra'!$B$6:$B$257,"&lt;="&amp;$B276)</f>
        <v>0.39</v>
      </c>
      <c r="XL276" s="4">
        <f>SUMIFS('Aceite Virgen Extra'!XL$6:XL$257,'Aceite Virgen Extra'!$A$6:$A$257,"&gt;="&amp;$A276,'Aceite Virgen Extra'!$B$6:$B$257,"&lt;="&amp;$B276)</f>
        <v>0.22</v>
      </c>
      <c r="XM276" s="4">
        <f>SUMIFS('Aceite Virgen Extra'!XM$6:XM$257,'Aceite Virgen Extra'!$A$6:$A$257,"&gt;="&amp;$A276,'Aceite Virgen Extra'!$B$6:$B$257,"&lt;="&amp;$B276)</f>
        <v>1.01</v>
      </c>
      <c r="XQ276" s="69">
        <f>SUMIFS('Aceite Virgen Extra'!XQ$6:XQ$257,'Aceite Virgen Extra'!$A$6:$A$257,"&gt;="&amp;$A276,'Aceite Virgen Extra'!$B$6:$B$257,"&lt;="&amp;$B276)</f>
        <v>1.56</v>
      </c>
      <c r="XR276" s="4">
        <f>SUMIFS('Aceite Virgen Extra'!XR$6:XR$257,'Aceite Virgen Extra'!$A$6:$A$257,"&gt;="&amp;$A276,'Aceite Virgen Extra'!$B$6:$B$257,"&lt;="&amp;$B276)</f>
        <v>1.1000000000000001</v>
      </c>
      <c r="XS276" s="4">
        <f>SUMIFS('Aceite Virgen Extra'!XS$6:XS$257,'Aceite Virgen Extra'!$A$6:$A$257,"&gt;="&amp;$A276,'Aceite Virgen Extra'!$B$6:$B$257,"&lt;="&amp;$B276)</f>
        <v>1.8599999999999999</v>
      </c>
      <c r="XT276" s="4">
        <f>SUMIFS('Aceite Virgen Extra'!XT$6:XT$257,'Aceite Virgen Extra'!$A$6:$A$257,"&gt;="&amp;$A276,'Aceite Virgen Extra'!$B$6:$B$257,"&lt;="&amp;$B276)</f>
        <v>2.14</v>
      </c>
    </row>
    <row r="277" spans="1:644" x14ac:dyDescent="0.25">
      <c r="A277" s="9">
        <f>'TAM Aceite Virgen Extra'!B25</f>
        <v>9.6999999999999993</v>
      </c>
      <c r="B277" s="9">
        <f>'TAM Aceite Virgen Extra'!C25</f>
        <v>10</v>
      </c>
      <c r="C277" s="9"/>
      <c r="D277" s="4">
        <f>SUMIFS('Aceite Virgen Extra'!D$6:D$257,'Aceite Virgen Extra'!$A$6:$A$257,"&gt;="&amp;$A277,'Aceite Virgen Extra'!$B$6:$B$257,"&lt;="&amp;$B277)</f>
        <v>2.02</v>
      </c>
      <c r="E277" s="4">
        <f>SUMIFS('Aceite Virgen Extra'!E$6:E$257,'Aceite Virgen Extra'!$A$6:$A$257,"&gt;="&amp;$A277,'Aceite Virgen Extra'!$B$6:$B$257,"&lt;="&amp;$B277)</f>
        <v>1.0900000000000001</v>
      </c>
      <c r="F277" s="4">
        <f>SUMIFS('Aceite Virgen Extra'!F$6:F$257,'Aceite Virgen Extra'!$A$6:$A$257,"&gt;="&amp;$A277,'Aceite Virgen Extra'!$B$6:$B$257,"&lt;="&amp;$B277)</f>
        <v>0.52</v>
      </c>
      <c r="G277" s="4">
        <f>SUMIFS('Aceite Virgen Extra'!G$6:G$257,'Aceite Virgen Extra'!$A$6:$A$257,"&gt;="&amp;$A277,'Aceite Virgen Extra'!$B$6:$B$257,"&lt;="&amp;$B277)</f>
        <v>6.71</v>
      </c>
      <c r="H277" s="9"/>
      <c r="I277" s="9"/>
      <c r="J277" s="9"/>
      <c r="K277" s="4">
        <f>SUMIFS('Aceite Virgen Extra'!K$6:K$257,'Aceite Virgen Extra'!$A$6:$A$257,"&gt;="&amp;$A277,'Aceite Virgen Extra'!$B$6:$B$257,"&lt;="&amp;$B277)</f>
        <v>0.82000000000000006</v>
      </c>
      <c r="L277" s="4">
        <f>SUMIFS('Aceite Virgen Extra'!L$6:L$257,'Aceite Virgen Extra'!$A$6:$A$257,"&gt;="&amp;$A277,'Aceite Virgen Extra'!$B$6:$B$257,"&lt;="&amp;$B277)</f>
        <v>0.91</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1.8000000000000003</v>
      </c>
      <c r="S277" s="4">
        <f>SUMIFS('Aceite Virgen Extra'!S$6:S$257,'Aceite Virgen Extra'!$A$6:$A$257,"&gt;="&amp;$A277,'Aceite Virgen Extra'!$B$6:$B$257,"&lt;="&amp;$B277)</f>
        <v>0.77</v>
      </c>
      <c r="T277" s="4">
        <f>SUMIFS('Aceite Virgen Extra'!T$6:T$257,'Aceite Virgen Extra'!$A$6:$A$257,"&gt;="&amp;$A277,'Aceite Virgen Extra'!$B$6:$B$257,"&lt;="&amp;$B277)</f>
        <v>0.16</v>
      </c>
      <c r="U277" s="4">
        <f>SUMIFS('Aceite Virgen Extra'!U$6:U$257,'Aceite Virgen Extra'!$A$6:$A$257,"&gt;="&amp;$A277,'Aceite Virgen Extra'!$B$6:$B$257,"&lt;="&amp;$B277)</f>
        <v>8.7100000000000009</v>
      </c>
      <c r="V277" s="9"/>
      <c r="W277" s="9"/>
      <c r="X277" s="9"/>
      <c r="Y277" s="4">
        <f>SUMIFS('Aceite Virgen Extra'!Y$6:Y$257,'Aceite Virgen Extra'!$A$6:$A$257,"&gt;="&amp;$A277,'Aceite Virgen Extra'!$B$6:$B$257,"&lt;="&amp;$B277)</f>
        <v>0.37</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1.72</v>
      </c>
      <c r="AC277" s="9"/>
      <c r="AD277" s="9"/>
      <c r="AE277" s="9"/>
      <c r="AF277" s="4">
        <f>SUMIFS('Aceite Virgen Extra'!AF$6:AF$257,'Aceite Virgen Extra'!$A$6:$A$257,"&gt;="&amp;$A277,'Aceite Virgen Extra'!$B$6:$B$257,"&lt;="&amp;$B277)</f>
        <v>0.22</v>
      </c>
      <c r="AG277" s="4">
        <f>SUMIFS('Aceite Virgen Extra'!AG$6:AG$257,'Aceite Virgen Extra'!$A$6:$A$257,"&gt;="&amp;$A277,'Aceite Virgen Extra'!$B$6:$B$257,"&lt;="&amp;$B277)</f>
        <v>0</v>
      </c>
      <c r="AH277" s="4">
        <f>SUMIFS('Aceite Virgen Extra'!AH$6:AH$257,'Aceite Virgen Extra'!$A$6:$A$257,"&gt;="&amp;$A277,'Aceite Virgen Extra'!$B$6:$B$257,"&lt;="&amp;$B277)</f>
        <v>0.30000000000000004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0.18</v>
      </c>
      <c r="AN277" s="4">
        <f>SUMIFS('Aceite Virgen Extra'!AN$6:AN$257,'Aceite Virgen Extra'!$A$6:$A$257,"&gt;="&amp;$A277,'Aceite Virgen Extra'!$B$6:$B$257,"&lt;="&amp;$B277)</f>
        <v>0.7</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0.22999999999999998</v>
      </c>
      <c r="AU277" s="4">
        <f>SUMIFS('Aceite Virgen Extra'!AU$6:AU$257,'Aceite Virgen Extra'!$A$6:$A$257,"&gt;="&amp;$A277,'Aceite Virgen Extra'!$B$6:$B$257,"&lt;="&amp;$B277)</f>
        <v>0.89999999999999991</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0.24</v>
      </c>
      <c r="BB277" s="4">
        <f>SUMIFS('Aceite Virgen Extra'!BB$6:BB$257,'Aceite Virgen Extra'!$A$6:$A$257,"&gt;="&amp;$A277,'Aceite Virgen Extra'!$B$6:$B$257,"&lt;="&amp;$B277)</f>
        <v>0.84000000000000008</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0.30000000000000004</v>
      </c>
      <c r="BP277" s="4">
        <f>SUMIFS('Aceite Virgen Extra'!BP$6:BP$257,'Aceite Virgen Extra'!$A$6:$A$257,"&gt;="&amp;$A277,'Aceite Virgen Extra'!$B$6:$B$257,"&lt;="&amp;$B277)</f>
        <v>0.8600000000000001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0.39</v>
      </c>
      <c r="BW277" s="4">
        <f>SUMIFS('Aceite Virgen Extra'!BW$6:BW$257,'Aceite Virgen Extra'!$A$6:$A$257,"&gt;="&amp;$A277,'Aceite Virgen Extra'!$B$6:$B$257,"&lt;="&amp;$B277)</f>
        <v>1.6600000000000001</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0.2</v>
      </c>
      <c r="CR277" s="4">
        <f>SUMIFS('Aceite Virgen Extra'!CR$6:CR$257,'Aceite Virgen Extra'!$A$6:$A$257,"&gt;="&amp;$A277,'Aceite Virgen Extra'!$B$6:$B$257,"&lt;="&amp;$B277)</f>
        <v>0.69</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0.45000000000000007</v>
      </c>
      <c r="CY277" s="4">
        <f>SUMIFS('Aceite Virgen Extra'!CY$6:CY$257,'Aceite Virgen Extra'!$A$6:$A$257,"&gt;="&amp;$A277,'Aceite Virgen Extra'!$B$6:$B$257,"&lt;="&amp;$B277)</f>
        <v>1.43</v>
      </c>
      <c r="CZ277" s="4">
        <f>SUMIFS('Aceite Virgen Extra'!CZ$6:CZ$257,'Aceite Virgen Extra'!$A$6:$A$257,"&gt;="&amp;$A277,'Aceite Virgen Extra'!$B$6:$B$257,"&lt;="&amp;$B277)</f>
        <v>0.18</v>
      </c>
      <c r="DA277" s="4">
        <f>SUMIFS('Aceite Virgen Extra'!DA$6:DA$257,'Aceite Virgen Extra'!$A$6:$A$257,"&gt;="&amp;$A277,'Aceite Virgen Extra'!$B$6:$B$257,"&lt;="&amp;$B277)</f>
        <v>0</v>
      </c>
      <c r="DE277" s="4">
        <f>SUMIFS('Aceite Virgen Extra'!DE$6:DE$257,'Aceite Virgen Extra'!$A$6:$A$257,"&gt;="&amp;$A277,'Aceite Virgen Extra'!$B$6:$B$257,"&lt;="&amp;$B277)</f>
        <v>0.19999999999999998</v>
      </c>
      <c r="DF277" s="4">
        <f>SUMIFS('Aceite Virgen Extra'!DF$6:DF$257,'Aceite Virgen Extra'!$A$6:$A$257,"&gt;="&amp;$A277,'Aceite Virgen Extra'!$B$6:$B$257,"&lt;="&amp;$B277)</f>
        <v>0.41000000000000003</v>
      </c>
      <c r="DG277" s="4">
        <f>SUMIFS('Aceite Virgen Extra'!DG$6:DG$257,'Aceite Virgen Extra'!$A$6:$A$257,"&gt;="&amp;$A277,'Aceite Virgen Extra'!$B$6:$B$257,"&lt;="&amp;$B277)</f>
        <v>0.16</v>
      </c>
      <c r="DH277" s="4">
        <f>SUMIFS('Aceite Virgen Extra'!DH$6:DH$257,'Aceite Virgen Extra'!$A$6:$A$257,"&gt;="&amp;$A277,'Aceite Virgen Extra'!$B$6:$B$257,"&lt;="&amp;$B277)</f>
        <v>0</v>
      </c>
      <c r="DL277" s="4">
        <f>SUMIFS('Aceite Virgen Extra'!DL$6:DL$257,'Aceite Virgen Extra'!$A$6:$A$257,"&gt;="&amp;$A277,'Aceite Virgen Extra'!$B$6:$B$257,"&lt;="&amp;$B277)</f>
        <v>0.09</v>
      </c>
      <c r="DM277" s="4">
        <f>SUMIFS('Aceite Virgen Extra'!DM$6:DM$257,'Aceite Virgen Extra'!$A$6:$A$257,"&gt;="&amp;$A277,'Aceite Virgen Extra'!$B$6:$B$257,"&lt;="&amp;$B277)</f>
        <v>0.34</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0.1</v>
      </c>
      <c r="DT277" s="4">
        <f>SUMIFS('Aceite Virgen Extra'!DT$6:DT$257,'Aceite Virgen Extra'!$A$6:$A$257,"&gt;="&amp;$A277,'Aceite Virgen Extra'!$B$6:$B$257,"&lt;="&amp;$B277)</f>
        <v>0.36</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0.17</v>
      </c>
      <c r="EA277" s="4">
        <f>SUMIFS('Aceite Virgen Extra'!EA$6:EA$257,'Aceite Virgen Extra'!$A$6:$A$257,"&gt;="&amp;$A277,'Aceite Virgen Extra'!$B$6:$B$257,"&lt;="&amp;$B277)</f>
        <v>0.59000000000000008</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0.39</v>
      </c>
      <c r="EH277" s="4">
        <f>SUMIFS('Aceite Virgen Extra'!EH$6:EH$257,'Aceite Virgen Extra'!$A$6:$A$257,"&gt;="&amp;$A277,'Aceite Virgen Extra'!$B$6:$B$257,"&lt;="&amp;$B277)</f>
        <v>0.82000000000000006</v>
      </c>
      <c r="EI277" s="4">
        <f>SUMIFS('Aceite Virgen Extra'!EI$6:EI$257,'Aceite Virgen Extra'!$A$6:$A$257,"&gt;="&amp;$A277,'Aceite Virgen Extra'!$B$6:$B$257,"&lt;="&amp;$B277)</f>
        <v>7.0000000000000007E-2</v>
      </c>
      <c r="EJ277" s="4">
        <f>SUMIFS('Aceite Virgen Extra'!EJ$6:EJ$257,'Aceite Virgen Extra'!$A$6:$A$257,"&gt;="&amp;$A277,'Aceite Virgen Extra'!$B$6:$B$257,"&lt;="&amp;$B277)</f>
        <v>0.69</v>
      </c>
      <c r="EN277" s="4">
        <f>SUMIFS('Aceite Virgen Extra'!EN$6:EN$257,'Aceite Virgen Extra'!$A$6:$A$257,"&gt;="&amp;$A277,'Aceite Virgen Extra'!$B$6:$B$257,"&lt;="&amp;$B277)</f>
        <v>0.37</v>
      </c>
      <c r="EO277" s="4">
        <f>SUMIFS('Aceite Virgen Extra'!EO$6:EO$257,'Aceite Virgen Extra'!$A$6:$A$257,"&gt;="&amp;$A277,'Aceite Virgen Extra'!$B$6:$B$257,"&lt;="&amp;$B277)</f>
        <v>0.5</v>
      </c>
      <c r="EP277" s="4">
        <f>SUMIFS('Aceite Virgen Extra'!EP$6:EP$257,'Aceite Virgen Extra'!$A$6:$A$257,"&gt;="&amp;$A277,'Aceite Virgen Extra'!$B$6:$B$257,"&lt;="&amp;$B277)</f>
        <v>0.24000000000000002</v>
      </c>
      <c r="EQ277" s="4">
        <f>SUMIFS('Aceite Virgen Extra'!EQ$6:EQ$257,'Aceite Virgen Extra'!$A$6:$A$257,"&gt;="&amp;$A277,'Aceite Virgen Extra'!$B$6:$B$257,"&lt;="&amp;$B277)</f>
        <v>0.82</v>
      </c>
      <c r="EU277" s="4">
        <f>SUMIFS('Aceite Virgen Extra'!EU$6:EU$257,'Aceite Virgen Extra'!$A$6:$A$257,"&gt;="&amp;$A277,'Aceite Virgen Extra'!$B$6:$B$257,"&lt;="&amp;$B277)</f>
        <v>0.29000000000000004</v>
      </c>
      <c r="EV277" s="4">
        <f>SUMIFS('Aceite Virgen Extra'!EV$6:EV$257,'Aceite Virgen Extra'!$A$6:$A$257,"&gt;="&amp;$A277,'Aceite Virgen Extra'!$B$6:$B$257,"&lt;="&amp;$B277)</f>
        <v>0.83000000000000007</v>
      </c>
      <c r="EW277" s="4">
        <f>SUMIFS('Aceite Virgen Extra'!EW$6:EW$257,'Aceite Virgen Extra'!$A$6:$A$257,"&gt;="&amp;$A277,'Aceite Virgen Extra'!$B$6:$B$257,"&lt;="&amp;$B277)</f>
        <v>0.09</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0.33999999999999997</v>
      </c>
      <c r="FJ277" s="4">
        <f>SUMIFS('Aceite Virgen Extra'!FJ$6:FJ$257,'Aceite Virgen Extra'!$A$6:$A$257,"&gt;="&amp;$A277,'Aceite Virgen Extra'!$B$6:$B$257,"&lt;="&amp;$B277)</f>
        <v>0.92999999999999994</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0.36000000000000004</v>
      </c>
      <c r="FQ277" s="4">
        <f>SUMIFS('Aceite Virgen Extra'!FQ$6:FQ$257,'Aceite Virgen Extra'!$A$6:$A$257,"&gt;="&amp;$A277,'Aceite Virgen Extra'!$B$6:$B$257,"&lt;="&amp;$B277)</f>
        <v>0.54</v>
      </c>
      <c r="FR277" s="4">
        <f>SUMIFS('Aceite Virgen Extra'!FR$6:FR$257,'Aceite Virgen Extra'!$A$6:$A$257,"&gt;="&amp;$A277,'Aceite Virgen Extra'!$B$6:$B$257,"&lt;="&amp;$B277)</f>
        <v>0.22</v>
      </c>
      <c r="FS277" s="4">
        <f>SUMIFS('Aceite Virgen Extra'!FS$6:FS$257,'Aceite Virgen Extra'!$A$6:$A$257,"&gt;="&amp;$A277,'Aceite Virgen Extra'!$B$6:$B$257,"&lt;="&amp;$B277)</f>
        <v>0.37</v>
      </c>
      <c r="FW277" s="4">
        <f>SUMIFS('Aceite Virgen Extra'!FW$6:FW$257,'Aceite Virgen Extra'!$A$6:$A$257,"&gt;="&amp;$A277,'Aceite Virgen Extra'!$B$6:$B$257,"&lt;="&amp;$B277)</f>
        <v>0.2</v>
      </c>
      <c r="FX277" s="4">
        <f>SUMIFS('Aceite Virgen Extra'!FX$6:FX$257,'Aceite Virgen Extra'!$A$6:$A$257,"&gt;="&amp;$A277,'Aceite Virgen Extra'!$B$6:$B$257,"&lt;="&amp;$B277)</f>
        <v>0.69</v>
      </c>
      <c r="FY277" s="4">
        <f>SUMIFS('Aceite Virgen Extra'!FY$6:FY$257,'Aceite Virgen Extra'!$A$6:$A$257,"&gt;="&amp;$A277,'Aceite Virgen Extra'!$B$6:$B$257,"&lt;="&amp;$B277)</f>
        <v>0.05</v>
      </c>
      <c r="FZ277" s="4">
        <f>SUMIFS('Aceite Virgen Extra'!FZ$6:FZ$257,'Aceite Virgen Extra'!$A$6:$A$257,"&gt;="&amp;$A277,'Aceite Virgen Extra'!$B$6:$B$257,"&lt;="&amp;$B277)</f>
        <v>0</v>
      </c>
      <c r="GD277" s="4">
        <f>SUMIFS('Aceite Virgen Extra'!GD$6:GD$257,'Aceite Virgen Extra'!$A$6:$A$257,"&gt;="&amp;$A277,'Aceite Virgen Extra'!$B$6:$B$257,"&lt;="&amp;$B277)</f>
        <v>0.09</v>
      </c>
      <c r="GE277" s="4">
        <f>SUMIFS('Aceite Virgen Extra'!GE$6:GE$257,'Aceite Virgen Extra'!$A$6:$A$257,"&gt;="&amp;$A277,'Aceite Virgen Extra'!$B$6:$B$257,"&lt;="&amp;$B277)</f>
        <v>0.37</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0.4</v>
      </c>
      <c r="GS277" s="4">
        <f>SUMIFS('Aceite Virgen Extra'!GS$6:GS$257,'Aceite Virgen Extra'!$A$6:$A$257,"&gt;="&amp;$A277,'Aceite Virgen Extra'!$B$6:$B$257,"&lt;="&amp;$B277)</f>
        <v>0.86</v>
      </c>
      <c r="GT277" s="4">
        <f>SUMIFS('Aceite Virgen Extra'!GT$6:GT$257,'Aceite Virgen Extra'!$A$6:$A$257,"&gt;="&amp;$A277,'Aceite Virgen Extra'!$B$6:$B$257,"&lt;="&amp;$B277)</f>
        <v>0.19</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0.16999999999999998</v>
      </c>
      <c r="HG277" s="4">
        <f>SUMIFS('Aceite Virgen Extra'!HG$6:HG$257,'Aceite Virgen Extra'!$A$6:$A$257,"&gt;="&amp;$A277,'Aceite Virgen Extra'!$B$6:$B$257,"&lt;="&amp;$B277)</f>
        <v>0.38</v>
      </c>
      <c r="HH277" s="4">
        <f>SUMIFS('Aceite Virgen Extra'!HH$6:HH$257,'Aceite Virgen Extra'!$A$6:$A$257,"&gt;="&amp;$A277,'Aceite Virgen Extra'!$B$6:$B$257,"&lt;="&amp;$B277)</f>
        <v>0</v>
      </c>
      <c r="HI277" s="4">
        <f>SUMIFS('Aceite Virgen Extra'!HI$6:HI$257,'Aceite Virgen Extra'!$A$6:$A$257,"&gt;="&amp;$A277,'Aceite Virgen Extra'!$B$6:$B$257,"&lt;="&amp;$B277)</f>
        <v>0.46</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0.41000000000000003</v>
      </c>
      <c r="HU277" s="4">
        <f>SUMIFS('Aceite Virgen Extra'!HU$6:HU$257,'Aceite Virgen Extra'!$A$6:$A$257,"&gt;="&amp;$A277,'Aceite Virgen Extra'!$B$6:$B$257,"&lt;="&amp;$B277)</f>
        <v>1.28</v>
      </c>
      <c r="HV277" s="4">
        <f>SUMIFS('Aceite Virgen Extra'!HV$6:HV$257,'Aceite Virgen Extra'!$A$6:$A$257,"&gt;="&amp;$A277,'Aceite Virgen Extra'!$B$6:$B$257,"&lt;="&amp;$B277)</f>
        <v>0.06</v>
      </c>
      <c r="HW277" s="4">
        <f>SUMIFS('Aceite Virgen Extra'!HW$6:HW$257,'Aceite Virgen Extra'!$A$6:$A$257,"&gt;="&amp;$A277,'Aceite Virgen Extra'!$B$6:$B$257,"&lt;="&amp;$B277)</f>
        <v>0</v>
      </c>
      <c r="HZ277"/>
      <c r="IA277" s="4">
        <f>SUMIFS('Aceite Virgen Extra'!IA$6:IA$257,'Aceite Virgen Extra'!$A$6:$A$257,"&gt;="&amp;$A277,'Aceite Virgen Extra'!$B$6:$B$257,"&lt;="&amp;$B277)</f>
        <v>0.37999999999999995</v>
      </c>
      <c r="IB277" s="4">
        <f>SUMIFS('Aceite Virgen Extra'!IB$6:IB$257,'Aceite Virgen Extra'!$A$6:$A$257,"&gt;="&amp;$A277,'Aceite Virgen Extra'!$B$6:$B$257,"&lt;="&amp;$B277)</f>
        <v>1</v>
      </c>
      <c r="IC277" s="4">
        <f>SUMIFS('Aceite Virgen Extra'!IC$6:IC$257,'Aceite Virgen Extra'!$A$6:$A$257,"&gt;="&amp;$A277,'Aceite Virgen Extra'!$B$6:$B$257,"&lt;="&amp;$B277)</f>
        <v>0.08</v>
      </c>
      <c r="ID277" s="4">
        <f>SUMIFS('Aceite Virgen Extra'!ID$6:ID$257,'Aceite Virgen Extra'!$A$6:$A$257,"&gt;="&amp;$A277,'Aceite Virgen Extra'!$B$6:$B$257,"&lt;="&amp;$B277)</f>
        <v>0.47</v>
      </c>
      <c r="IH277" s="4">
        <f>SUMIFS('Aceite Virgen Extra'!IH$6:IH$257,'Aceite Virgen Extra'!$A$6:$A$257,"&gt;="&amp;$A277,'Aceite Virgen Extra'!$B$6:$B$257,"&lt;="&amp;$B277)</f>
        <v>0.33999999999999997</v>
      </c>
      <c r="II277" s="4">
        <f>SUMIFS('Aceite Virgen Extra'!II$6:II$257,'Aceite Virgen Extra'!$A$6:$A$257,"&gt;="&amp;$A277,'Aceite Virgen Extra'!$B$6:$B$257,"&lt;="&amp;$B277)</f>
        <v>0.77</v>
      </c>
      <c r="IJ277" s="4">
        <f>SUMIFS('Aceite Virgen Extra'!IJ$6:IJ$257,'Aceite Virgen Extra'!$A$6:$A$257,"&gt;="&amp;$A277,'Aceite Virgen Extra'!$B$6:$B$257,"&lt;="&amp;$B277)</f>
        <v>0.14000000000000001</v>
      </c>
      <c r="IK277" s="4">
        <f>SUMIFS('Aceite Virgen Extra'!IK$6:IK$257,'Aceite Virgen Extra'!$A$6:$A$257,"&gt;="&amp;$A277,'Aceite Virgen Extra'!$B$6:$B$257,"&lt;="&amp;$B277)</f>
        <v>0</v>
      </c>
      <c r="IO277" s="4">
        <f>SUMIFS('Aceite Virgen Extra'!IO$6:IO$257,'Aceite Virgen Extra'!$A$6:$A$257,"&gt;="&amp;$A277,'Aceite Virgen Extra'!$B$6:$B$257,"&lt;="&amp;$B277)</f>
        <v>0.26</v>
      </c>
      <c r="IP277" s="4">
        <f>SUMIFS('Aceite Virgen Extra'!IP$6:IP$257,'Aceite Virgen Extra'!$A$6:$A$257,"&gt;="&amp;$A277,'Aceite Virgen Extra'!$B$6:$B$257,"&lt;="&amp;$B277)</f>
        <v>0.31</v>
      </c>
      <c r="IQ277" s="4">
        <f>SUMIFS('Aceite Virgen Extra'!IQ$6:IQ$257,'Aceite Virgen Extra'!$A$6:$A$257,"&gt;="&amp;$A277,'Aceite Virgen Extra'!$B$6:$B$257,"&lt;="&amp;$B277)</f>
        <v>0.18</v>
      </c>
      <c r="IR277" s="4">
        <f>SUMIFS('Aceite Virgen Extra'!IR$6:IR$257,'Aceite Virgen Extra'!$A$6:$A$257,"&gt;="&amp;$A277,'Aceite Virgen Extra'!$B$6:$B$257,"&lt;="&amp;$B277)</f>
        <v>0</v>
      </c>
      <c r="IV277" s="4">
        <f>SUMIFS('Aceite Virgen Extra'!IV$6:IV$257,'Aceite Virgen Extra'!$A$6:$A$257,"&gt;="&amp;$A277,'Aceite Virgen Extra'!$B$6:$B$257,"&lt;="&amp;$B277)</f>
        <v>0.12000000000000001</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0.37</v>
      </c>
      <c r="JB277"/>
      <c r="JC277" s="4">
        <f>SUMIFS('Aceite Virgen Extra'!JC$6:JC$257,'Aceite Virgen Extra'!$A$6:$A$257,"&gt;="&amp;$A277,'Aceite Virgen Extra'!$B$6:$B$257,"&lt;="&amp;$B277)</f>
        <v>0.19</v>
      </c>
      <c r="JD277" s="4">
        <f>SUMIFS('Aceite Virgen Extra'!JD$6:JD$257,'Aceite Virgen Extra'!$A$6:$A$257,"&gt;="&amp;$A277,'Aceite Virgen Extra'!$B$6:$B$257,"&lt;="&amp;$B277)</f>
        <v>0.15</v>
      </c>
      <c r="JE277" s="4">
        <f>SUMIFS('Aceite Virgen Extra'!JE$6:JE$257,'Aceite Virgen Extra'!$A$6:$A$257,"&gt;="&amp;$A277,'Aceite Virgen Extra'!$B$6:$B$257,"&lt;="&amp;$B277)</f>
        <v>7.0000000000000007E-2</v>
      </c>
      <c r="JF277" s="4">
        <f>SUMIFS('Aceite Virgen Extra'!JF$6:JF$257,'Aceite Virgen Extra'!$A$6:$A$257,"&gt;="&amp;$A277,'Aceite Virgen Extra'!$B$6:$B$257,"&lt;="&amp;$B277)</f>
        <v>0</v>
      </c>
      <c r="JJ277" s="4">
        <f>SUMIFS('Aceite Virgen Extra'!JJ$6:JJ$257,'Aceite Virgen Extra'!$A$6:$A$257,"&gt;="&amp;$A277,'Aceite Virgen Extra'!$B$6:$B$257,"&lt;="&amp;$B277)</f>
        <v>0.14000000000000001</v>
      </c>
      <c r="JK277" s="4">
        <f>SUMIFS('Aceite Virgen Extra'!JK$6:JK$257,'Aceite Virgen Extra'!$A$6:$A$257,"&gt;="&amp;$A277,'Aceite Virgen Extra'!$B$6:$B$257,"&lt;="&amp;$B277)</f>
        <v>0</v>
      </c>
      <c r="JL277" s="4">
        <f>SUMIFS('Aceite Virgen Extra'!JL$6:JL$257,'Aceite Virgen Extra'!$A$6:$A$257,"&gt;="&amp;$A277,'Aceite Virgen Extra'!$B$6:$B$257,"&lt;="&amp;$B277)</f>
        <v>0.26</v>
      </c>
      <c r="JM277" s="4">
        <f>SUMIFS('Aceite Virgen Extra'!JM$6:JM$257,'Aceite Virgen Extra'!$A$6:$A$257,"&gt;="&amp;$A277,'Aceite Virgen Extra'!$B$6:$B$257,"&lt;="&amp;$B277)</f>
        <v>0</v>
      </c>
      <c r="JQ277" s="4">
        <f>SUMIFS('Aceite Virgen Extra'!JQ$6:JQ$257,'Aceite Virgen Extra'!$A$6:$A$257,"&gt;="&amp;$A277,'Aceite Virgen Extra'!$B$6:$B$257,"&lt;="&amp;$B277)</f>
        <v>0.26</v>
      </c>
      <c r="JR277" s="4">
        <f>SUMIFS('Aceite Virgen Extra'!JR$6:JR$257,'Aceite Virgen Extra'!$A$6:$A$257,"&gt;="&amp;$A277,'Aceite Virgen Extra'!$B$6:$B$257,"&lt;="&amp;$B277)</f>
        <v>0.58000000000000007</v>
      </c>
      <c r="JS277" s="4">
        <f>SUMIFS('Aceite Virgen Extra'!JS$6:JS$257,'Aceite Virgen Extra'!$A$6:$A$257,"&gt;="&amp;$A277,'Aceite Virgen Extra'!$B$6:$B$257,"&lt;="&amp;$B277)</f>
        <v>0.17</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0.24</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0.27</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0.32</v>
      </c>
      <c r="LB277" s="4">
        <f>SUMIFS('Aceite Virgen Extra'!LB$6:LB$257,'Aceite Virgen Extra'!$A$6:$A$257,"&gt;="&amp;$A277,'Aceite Virgen Extra'!$B$6:$B$257,"&lt;="&amp;$B277)</f>
        <v>0.62</v>
      </c>
      <c r="LC277" s="4">
        <f>SUMIFS('Aceite Virgen Extra'!LC$6:LC$257,'Aceite Virgen Extra'!$A$6:$A$257,"&gt;="&amp;$A277,'Aceite Virgen Extra'!$B$6:$B$257,"&lt;="&amp;$B277)</f>
        <v>0</v>
      </c>
      <c r="LG277" s="4">
        <f>SUMIFS('Aceite Virgen Extra'!LG$6:LG$257,'Aceite Virgen Extra'!$A$6:$A$257,"&gt;="&amp;$A277,'Aceite Virgen Extra'!$B$6:$B$257,"&lt;="&amp;$B277)</f>
        <v>0.11</v>
      </c>
      <c r="LH277" s="4">
        <f>SUMIFS('Aceite Virgen Extra'!LH$6:LH$257,'Aceite Virgen Extra'!$A$6:$A$257,"&gt;="&amp;$A277,'Aceite Virgen Extra'!$B$6:$B$257,"&lt;="&amp;$B277)</f>
        <v>0.41</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0.21999999999999997</v>
      </c>
      <c r="LO277" s="4">
        <f>SUMIFS('Aceite Virgen Extra'!LO$6:LO$257,'Aceite Virgen Extra'!$A$6:$A$257,"&gt;="&amp;$A277,'Aceite Virgen Extra'!$B$6:$B$257,"&lt;="&amp;$B277)</f>
        <v>0.2</v>
      </c>
      <c r="LP277" s="4">
        <f>SUMIFS('Aceite Virgen Extra'!LP$6:LP$257,'Aceite Virgen Extra'!$A$6:$A$257,"&gt;="&amp;$A277,'Aceite Virgen Extra'!$B$6:$B$257,"&lt;="&amp;$B277)</f>
        <v>0.23</v>
      </c>
      <c r="LQ277" s="4">
        <f>SUMIFS('Aceite Virgen Extra'!LQ$6:LQ$257,'Aceite Virgen Extra'!$A$6:$A$257,"&gt;="&amp;$A277,'Aceite Virgen Extra'!$B$6:$B$257,"&lt;="&amp;$B277)</f>
        <v>0</v>
      </c>
      <c r="LU277" s="4">
        <f>SUMIFS('Aceite Virgen Extra'!LU$6:LU$257,'Aceite Virgen Extra'!$A$6:$A$257,"&gt;="&amp;$A277,'Aceite Virgen Extra'!$B$6:$B$257,"&lt;="&amp;$B277)</f>
        <v>0.2</v>
      </c>
      <c r="LV277" s="4">
        <f>SUMIFS('Aceite Virgen Extra'!LV$6:LV$257,'Aceite Virgen Extra'!$A$6:$A$257,"&gt;="&amp;$A277,'Aceite Virgen Extra'!$B$6:$B$257,"&lt;="&amp;$B277)</f>
        <v>0.56999999999999995</v>
      </c>
      <c r="LW277" s="4">
        <f>SUMIFS('Aceite Virgen Extra'!LW$6:LW$257,'Aceite Virgen Extra'!$A$6:$A$257,"&gt;="&amp;$A277,'Aceite Virgen Extra'!$B$6:$B$257,"&lt;="&amp;$B277)</f>
        <v>0.09</v>
      </c>
      <c r="LX277" s="4">
        <f>SUMIFS('Aceite Virgen Extra'!LX$6:LX$257,'Aceite Virgen Extra'!$A$6:$A$257,"&gt;="&amp;$A277,'Aceite Virgen Extra'!$B$6:$B$257,"&lt;="&amp;$B277)</f>
        <v>0</v>
      </c>
      <c r="MB277" s="4">
        <f>SUMIFS('Aceite Virgen Extra'!MB$6:MB$257,'Aceite Virgen Extra'!$A$6:$A$257,"&gt;="&amp;$A277,'Aceite Virgen Extra'!$B$6:$B$257,"&lt;="&amp;$B277)</f>
        <v>0.33</v>
      </c>
      <c r="MC277" s="4">
        <f>SUMIFS('Aceite Virgen Extra'!MC$6:MC$257,'Aceite Virgen Extra'!$A$6:$A$257,"&gt;="&amp;$A277,'Aceite Virgen Extra'!$B$6:$B$257,"&lt;="&amp;$B277)</f>
        <v>0.15</v>
      </c>
      <c r="MD277" s="4">
        <f>SUMIFS('Aceite Virgen Extra'!MD$6:MD$257,'Aceite Virgen Extra'!$A$6:$A$257,"&gt;="&amp;$A277,'Aceite Virgen Extra'!$B$6:$B$257,"&lt;="&amp;$B277)</f>
        <v>0.55000000000000004</v>
      </c>
      <c r="ME277" s="4">
        <f>SUMIFS('Aceite Virgen Extra'!ME$6:ME$257,'Aceite Virgen Extra'!$A$6:$A$257,"&gt;="&amp;$A277,'Aceite Virgen Extra'!$B$6:$B$257,"&lt;="&amp;$B277)</f>
        <v>0</v>
      </c>
      <c r="MI277" s="4">
        <f>SUMIFS('Aceite Virgen Extra'!MI$6:MI$257,'Aceite Virgen Extra'!$A$6:$A$257,"&gt;="&amp;$A277,'Aceite Virgen Extra'!$B$6:$B$257,"&lt;="&amp;$B277)</f>
        <v>0.99</v>
      </c>
      <c r="MJ277" s="4">
        <f>SUMIFS('Aceite Virgen Extra'!MJ$6:MJ$257,'Aceite Virgen Extra'!$A$6:$A$257,"&gt;="&amp;$A277,'Aceite Virgen Extra'!$B$6:$B$257,"&lt;="&amp;$B277)</f>
        <v>1.44</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1.46</v>
      </c>
      <c r="MQ277" s="4">
        <f>SUMIFS('Aceite Virgen Extra'!MQ$6:MQ$257,'Aceite Virgen Extra'!$A$6:$A$257,"&gt;="&amp;$A277,'Aceite Virgen Extra'!$B$6:$B$257,"&lt;="&amp;$B277)</f>
        <v>1.1400000000000001</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1.32</v>
      </c>
      <c r="MX277" s="4">
        <f>SUMIFS('Aceite Virgen Extra'!MX$6:MX$257,'Aceite Virgen Extra'!$A$6:$A$257,"&gt;="&amp;$A277,'Aceite Virgen Extra'!$B$6:$B$257,"&lt;="&amp;$B277)</f>
        <v>1.8399999999999999</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1.8900000000000001</v>
      </c>
      <c r="NE277" s="4">
        <f>SUMIFS('Aceite Virgen Extra'!NE$6:NE$257,'Aceite Virgen Extra'!$A$6:$A$257,"&gt;="&amp;$A277,'Aceite Virgen Extra'!$B$6:$B$257,"&lt;="&amp;$B277)</f>
        <v>3.02</v>
      </c>
      <c r="NF277" s="4">
        <f>SUMIFS('Aceite Virgen Extra'!NF$6:NF$257,'Aceite Virgen Extra'!$A$6:$A$257,"&gt;="&amp;$A277,'Aceite Virgen Extra'!$B$6:$B$257,"&lt;="&amp;$B277)</f>
        <v>0.82</v>
      </c>
      <c r="NG277" s="4">
        <f>SUMIFS('Aceite Virgen Extra'!NG$6:NG$257,'Aceite Virgen Extra'!$A$6:$A$257,"&gt;="&amp;$A277,'Aceite Virgen Extra'!$B$6:$B$257,"&lt;="&amp;$B277)</f>
        <v>1.64</v>
      </c>
      <c r="NK277" s="4">
        <f>SUMIFS('Aceite Virgen Extra'!NK$6:NK$257,'Aceite Virgen Extra'!$A$6:$A$257,"&gt;="&amp;$A277,'Aceite Virgen Extra'!$B$6:$B$257,"&lt;="&amp;$B277)</f>
        <v>0.41000000000000003</v>
      </c>
      <c r="NL277" s="4">
        <f>SUMIFS('Aceite Virgen Extra'!NL$6:NL$257,'Aceite Virgen Extra'!$A$6:$A$257,"&gt;="&amp;$A277,'Aceite Virgen Extra'!$B$6:$B$257,"&lt;="&amp;$B277)</f>
        <v>1.1599999999999999</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1.51</v>
      </c>
      <c r="NS277" s="4">
        <f>SUMIFS('Aceite Virgen Extra'!NS$6:NS$257,'Aceite Virgen Extra'!$A$6:$A$257,"&gt;="&amp;$A277,'Aceite Virgen Extra'!$B$6:$B$257,"&lt;="&amp;$B277)</f>
        <v>1.79</v>
      </c>
      <c r="NT277" s="4">
        <f>SUMIFS('Aceite Virgen Extra'!NT$6:NT$257,'Aceite Virgen Extra'!$A$6:$A$257,"&gt;="&amp;$A277,'Aceite Virgen Extra'!$B$6:$B$257,"&lt;="&amp;$B277)</f>
        <v>1.56</v>
      </c>
      <c r="NU277" s="4">
        <f>SUMIFS('Aceite Virgen Extra'!NU$6:NU$257,'Aceite Virgen Extra'!$A$6:$A$257,"&gt;="&amp;$A277,'Aceite Virgen Extra'!$B$6:$B$257,"&lt;="&amp;$B277)</f>
        <v>0</v>
      </c>
      <c r="NY277" s="4">
        <f>SUMIFS('Aceite Virgen Extra'!NY$6:NY$257,'Aceite Virgen Extra'!$A$6:$A$257,"&gt;="&amp;$A277,'Aceite Virgen Extra'!$B$6:$B$257,"&lt;="&amp;$B277)</f>
        <v>0.62000000000000011</v>
      </c>
      <c r="NZ277" s="4">
        <f>SUMIFS('Aceite Virgen Extra'!NZ$6:NZ$257,'Aceite Virgen Extra'!$A$6:$A$257,"&gt;="&amp;$A277,'Aceite Virgen Extra'!$B$6:$B$257,"&lt;="&amp;$B277)</f>
        <v>1.54</v>
      </c>
      <c r="OA277" s="4">
        <f>SUMIFS('Aceite Virgen Extra'!OA$6:OA$257,'Aceite Virgen Extra'!$A$6:$A$257,"&gt;="&amp;$A277,'Aceite Virgen Extra'!$B$6:$B$257,"&lt;="&amp;$B277)</f>
        <v>0.17</v>
      </c>
      <c r="OB277" s="4">
        <f>SUMIFS('Aceite Virgen Extra'!OB$6:OB$257,'Aceite Virgen Extra'!$A$6:$A$257,"&gt;="&amp;$A277,'Aceite Virgen Extra'!$B$6:$B$257,"&lt;="&amp;$B277)</f>
        <v>1</v>
      </c>
      <c r="OF277" s="4">
        <f>SUMIFS('Aceite Virgen Extra'!OF$6:OF$257,'Aceite Virgen Extra'!$A$6:$A$257,"&gt;="&amp;$A277,'Aceite Virgen Extra'!$B$6:$B$257,"&lt;="&amp;$B277)</f>
        <v>0.11000000000000001</v>
      </c>
      <c r="OG277" s="4">
        <f>SUMIFS('Aceite Virgen Extra'!OG$6:OG$257,'Aceite Virgen Extra'!$A$6:$A$257,"&gt;="&amp;$A277,'Aceite Virgen Extra'!$B$6:$B$257,"&lt;="&amp;$B277)</f>
        <v>0.33999999999999997</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1.05</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0.73</v>
      </c>
      <c r="PB277" s="4">
        <f>SUMIFS('Aceite Virgen Extra'!PB$6:PB$257,'Aceite Virgen Extra'!$A$6:$A$257,"&gt;="&amp;$A277,'Aceite Virgen Extra'!$B$6:$B$257,"&lt;="&amp;$B277)</f>
        <v>0.91</v>
      </c>
      <c r="PC277" s="4">
        <f>SUMIFS('Aceite Virgen Extra'!PC$6:PC$257,'Aceite Virgen Extra'!$A$6:$A$257,"&gt;="&amp;$A277,'Aceite Virgen Extra'!$B$6:$B$257,"&lt;="&amp;$B277)</f>
        <v>0.56999999999999995</v>
      </c>
      <c r="PD277" s="4">
        <f>SUMIFS('Aceite Virgen Extra'!PD$6:PD$257,'Aceite Virgen Extra'!$A$6:$A$257,"&gt;="&amp;$A277,'Aceite Virgen Extra'!$B$6:$B$257,"&lt;="&amp;$B277)</f>
        <v>0.45</v>
      </c>
      <c r="PH277" s="4">
        <f>SUMIFS('Aceite Virgen Extra'!PH$6:PH$257,'Aceite Virgen Extra'!$A$6:$A$257,"&gt;="&amp;$A277,'Aceite Virgen Extra'!$B$6:$B$257,"&lt;="&amp;$B277)</f>
        <v>1.3299999999999998</v>
      </c>
      <c r="PI277" s="4">
        <f>SUMIFS('Aceite Virgen Extra'!PI$6:PI$257,'Aceite Virgen Extra'!$A$6:$A$257,"&gt;="&amp;$A277,'Aceite Virgen Extra'!$B$6:$B$257,"&lt;="&amp;$B277)</f>
        <v>1.32</v>
      </c>
      <c r="PJ277" s="4">
        <f>SUMIFS('Aceite Virgen Extra'!PJ$6:PJ$257,'Aceite Virgen Extra'!$A$6:$A$257,"&gt;="&amp;$A277,'Aceite Virgen Extra'!$B$6:$B$257,"&lt;="&amp;$B277)</f>
        <v>1.04</v>
      </c>
      <c r="PK277" s="4">
        <f>SUMIFS('Aceite Virgen Extra'!PK$6:PK$257,'Aceite Virgen Extra'!$A$6:$A$257,"&gt;="&amp;$A277,'Aceite Virgen Extra'!$B$6:$B$257,"&lt;="&amp;$B277)</f>
        <v>3.66</v>
      </c>
      <c r="PO277" s="4">
        <f>SUMIFS('Aceite Virgen Extra'!PO$6:PO$257,'Aceite Virgen Extra'!$A$6:$A$257,"&gt;="&amp;$A277,'Aceite Virgen Extra'!$B$6:$B$257,"&lt;="&amp;$B277)</f>
        <v>1.02</v>
      </c>
      <c r="PP277" s="4">
        <f>SUMIFS('Aceite Virgen Extra'!PP$6:PP$257,'Aceite Virgen Extra'!$A$6:$A$257,"&gt;="&amp;$A277,'Aceite Virgen Extra'!$B$6:$B$257,"&lt;="&amp;$B277)</f>
        <v>1.98</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0.54</v>
      </c>
      <c r="QD277" s="4">
        <f>SUMIFS('Aceite Virgen Extra'!QD$6:QD$257,'Aceite Virgen Extra'!$A$6:$A$257,"&gt;="&amp;$A277,'Aceite Virgen Extra'!$B$6:$B$257,"&lt;="&amp;$B277)</f>
        <v>0.3</v>
      </c>
      <c r="QE277" s="4">
        <f>SUMIFS('Aceite Virgen Extra'!QE$6:QE$257,'Aceite Virgen Extra'!$A$6:$A$257,"&gt;="&amp;$A277,'Aceite Virgen Extra'!$B$6:$B$257,"&lt;="&amp;$B277)</f>
        <v>0.7</v>
      </c>
      <c r="QF277" s="4">
        <f>SUMIFS('Aceite Virgen Extra'!QF$6:QF$257,'Aceite Virgen Extra'!$A$6:$A$257,"&gt;="&amp;$A277,'Aceite Virgen Extra'!$B$6:$B$257,"&lt;="&amp;$B277)</f>
        <v>0.31</v>
      </c>
      <c r="QJ277" s="4">
        <f>SUMIFS('Aceite Virgen Extra'!QJ$6:QJ$257,'Aceite Virgen Extra'!$A$6:$A$257,"&gt;="&amp;$A277,'Aceite Virgen Extra'!$B$6:$B$257,"&lt;="&amp;$B277)</f>
        <v>0.72</v>
      </c>
      <c r="QK277" s="4">
        <f>SUMIFS('Aceite Virgen Extra'!QK$6:QK$257,'Aceite Virgen Extra'!$A$6:$A$257,"&gt;="&amp;$A277,'Aceite Virgen Extra'!$B$6:$B$257,"&lt;="&amp;$B277)</f>
        <v>0.5</v>
      </c>
      <c r="QL277" s="4">
        <f>SUMIFS('Aceite Virgen Extra'!QL$6:QL$257,'Aceite Virgen Extra'!$A$6:$A$257,"&gt;="&amp;$A277,'Aceite Virgen Extra'!$B$6:$B$257,"&lt;="&amp;$B277)</f>
        <v>0.82</v>
      </c>
      <c r="QM277" s="4">
        <f>SUMIFS('Aceite Virgen Extra'!QM$6:QM$257,'Aceite Virgen Extra'!$A$6:$A$257,"&gt;="&amp;$A277,'Aceite Virgen Extra'!$B$6:$B$257,"&lt;="&amp;$B277)</f>
        <v>0</v>
      </c>
      <c r="QQ277" s="4">
        <f>SUMIFS('Aceite Virgen Extra'!QQ$6:QQ$257,'Aceite Virgen Extra'!$A$6:$A$257,"&gt;="&amp;$A277,'Aceite Virgen Extra'!$B$6:$B$257,"&lt;="&amp;$B277)</f>
        <v>1.02</v>
      </c>
      <c r="QR277" s="4">
        <f>SUMIFS('Aceite Virgen Extra'!QR$6:QR$257,'Aceite Virgen Extra'!$A$6:$A$257,"&gt;="&amp;$A277,'Aceite Virgen Extra'!$B$6:$B$257,"&lt;="&amp;$B277)</f>
        <v>0.5</v>
      </c>
      <c r="QS277" s="4">
        <f>SUMIFS('Aceite Virgen Extra'!QS$6:QS$257,'Aceite Virgen Extra'!$A$6:$A$257,"&gt;="&amp;$A277,'Aceite Virgen Extra'!$B$6:$B$257,"&lt;="&amp;$B277)</f>
        <v>1.63</v>
      </c>
      <c r="QT277" s="4">
        <f>SUMIFS('Aceite Virgen Extra'!QT$6:QT$257,'Aceite Virgen Extra'!$A$6:$A$257,"&gt;="&amp;$A277,'Aceite Virgen Extra'!$B$6:$B$257,"&lt;="&amp;$B277)</f>
        <v>0</v>
      </c>
      <c r="QX277" s="4">
        <f>SUMIFS('Aceite Virgen Extra'!QX$6:QX$257,'Aceite Virgen Extra'!$A$6:$A$257,"&gt;="&amp;$A277,'Aceite Virgen Extra'!$B$6:$B$257,"&lt;="&amp;$B277)</f>
        <v>2.1700000000000004</v>
      </c>
      <c r="QY277" s="4">
        <f>SUMIFS('Aceite Virgen Extra'!QY$6:QY$257,'Aceite Virgen Extra'!$A$6:$A$257,"&gt;="&amp;$A277,'Aceite Virgen Extra'!$B$6:$B$257,"&lt;="&amp;$B277)</f>
        <v>1.2</v>
      </c>
      <c r="QZ277" s="4">
        <f>SUMIFS('Aceite Virgen Extra'!QZ$6:QZ$257,'Aceite Virgen Extra'!$A$6:$A$257,"&gt;="&amp;$A277,'Aceite Virgen Extra'!$B$6:$B$257,"&lt;="&amp;$B277)</f>
        <v>2.99</v>
      </c>
      <c r="RA277" s="4">
        <f>SUMIFS('Aceite Virgen Extra'!RA$6:RA$257,'Aceite Virgen Extra'!$A$6:$A$257,"&gt;="&amp;$A277,'Aceite Virgen Extra'!$B$6:$B$257,"&lt;="&amp;$B277)</f>
        <v>0</v>
      </c>
      <c r="RE277" s="4">
        <f>SUMIFS('Aceite Virgen Extra'!RE$6:RE$257,'Aceite Virgen Extra'!$A$6:$A$257,"&gt;="&amp;$A277,'Aceite Virgen Extra'!$B$6:$B$257,"&lt;="&amp;$B277)</f>
        <v>0.35000000000000003</v>
      </c>
      <c r="RF277" s="4">
        <f>SUMIFS('Aceite Virgen Extra'!RF$6:RF$257,'Aceite Virgen Extra'!$A$6:$A$257,"&gt;="&amp;$A277,'Aceite Virgen Extra'!$B$6:$B$257,"&lt;="&amp;$B277)</f>
        <v>0.49</v>
      </c>
      <c r="RG277" s="4">
        <f>SUMIFS('Aceite Virgen Extra'!RG$6:RG$257,'Aceite Virgen Extra'!$A$6:$A$257,"&gt;="&amp;$A277,'Aceite Virgen Extra'!$B$6:$B$257,"&lt;="&amp;$B277)</f>
        <v>0.09</v>
      </c>
      <c r="RH277" s="4">
        <f>SUMIFS('Aceite Virgen Extra'!RH$6:RH$257,'Aceite Virgen Extra'!$A$6:$A$257,"&gt;="&amp;$A277,'Aceite Virgen Extra'!$B$6:$B$257,"&lt;="&amp;$B277)</f>
        <v>1.48</v>
      </c>
      <c r="RL277" s="4">
        <f>SUMIFS('Aceite Virgen Extra'!RL$6:RL$257,'Aceite Virgen Extra'!$A$6:$A$257,"&gt;="&amp;$A277,'Aceite Virgen Extra'!$B$6:$B$257,"&lt;="&amp;$B277)</f>
        <v>0.39</v>
      </c>
      <c r="RM277" s="4">
        <f>SUMIFS('Aceite Virgen Extra'!RM$6:RM$257,'Aceite Virgen Extra'!$A$6:$A$257,"&gt;="&amp;$A277,'Aceite Virgen Extra'!$B$6:$B$257,"&lt;="&amp;$B277)</f>
        <v>0.59</v>
      </c>
      <c r="RN277" s="4">
        <f>SUMIFS('Aceite Virgen Extra'!RN$6:RN$257,'Aceite Virgen Extra'!$A$6:$A$257,"&gt;="&amp;$A277,'Aceite Virgen Extra'!$B$6:$B$257,"&lt;="&amp;$B277)</f>
        <v>0.3</v>
      </c>
      <c r="RO277" s="4">
        <f>SUMIFS('Aceite Virgen Extra'!RO$6:RO$257,'Aceite Virgen Extra'!$A$6:$A$257,"&gt;="&amp;$A277,'Aceite Virgen Extra'!$B$6:$B$257,"&lt;="&amp;$B277)</f>
        <v>0.86</v>
      </c>
      <c r="RS277" s="69">
        <f>SUMIFS('Aceite Virgen Extra'!RS$6:RS$257,'Aceite Virgen Extra'!$A$6:$A$257,"&gt;="&amp;$A277,'Aceite Virgen Extra'!$B$6:$B$257,"&lt;="&amp;$B277)</f>
        <v>0.15000000000000002</v>
      </c>
      <c r="RT277" s="4">
        <f>SUMIFS('Aceite Virgen Extra'!RT$6:RT$257,'Aceite Virgen Extra'!$A$6:$A$257,"&gt;="&amp;$A277,'Aceite Virgen Extra'!$B$6:$B$257,"&lt;="&amp;$B277)</f>
        <v>0</v>
      </c>
      <c r="RU277" s="4">
        <f>SUMIFS('Aceite Virgen Extra'!RU$6:RU$257,'Aceite Virgen Extra'!$A$6:$A$257,"&gt;="&amp;$A277,'Aceite Virgen Extra'!$B$6:$B$257,"&lt;="&amp;$B277)</f>
        <v>0.14000000000000001</v>
      </c>
      <c r="RV277" s="4">
        <f>SUMIFS('Aceite Virgen Extra'!RV$6:RV$257,'Aceite Virgen Extra'!$A$6:$A$257,"&gt;="&amp;$A277,'Aceite Virgen Extra'!$B$6:$B$257,"&lt;="&amp;$B277)</f>
        <v>0.78</v>
      </c>
      <c r="RZ277" s="69">
        <f>SUMIFS('Aceite Virgen Extra'!RZ$6:RZ$257,'Aceite Virgen Extra'!$A$6:$A$257,"&gt;="&amp;$A277,'Aceite Virgen Extra'!$B$6:$B$257,"&lt;="&amp;$B277)</f>
        <v>0.26</v>
      </c>
      <c r="SA277" s="4">
        <f>SUMIFS('Aceite Virgen Extra'!SA$6:SA$257,'Aceite Virgen Extra'!$A$6:$A$257,"&gt;="&amp;$A277,'Aceite Virgen Extra'!$B$6:$B$257,"&lt;="&amp;$B277)</f>
        <v>0.49000000000000005</v>
      </c>
      <c r="SB277" s="4">
        <f>SUMIFS('Aceite Virgen Extra'!SB$6:SB$257,'Aceite Virgen Extra'!$A$6:$A$257,"&gt;="&amp;$A277,'Aceite Virgen Extra'!$B$6:$B$257,"&lt;="&amp;$B277)</f>
        <v>0.09</v>
      </c>
      <c r="SC277" s="4">
        <f>SUMIFS('Aceite Virgen Extra'!SC$6:SC$257,'Aceite Virgen Extra'!$A$6:$A$257,"&gt;="&amp;$A277,'Aceite Virgen Extra'!$B$6:$B$257,"&lt;="&amp;$B277)</f>
        <v>0</v>
      </c>
      <c r="SG277" s="69">
        <f>SUMIFS('Aceite Virgen Extra'!SG$6:SG$257,'Aceite Virgen Extra'!$A$6:$A$257,"&gt;="&amp;$A277,'Aceite Virgen Extra'!$B$6:$B$257,"&lt;="&amp;$B277)</f>
        <v>0.22999999999999998</v>
      </c>
      <c r="SH277" s="4">
        <f>SUMIFS('Aceite Virgen Extra'!SH$6:SH$257,'Aceite Virgen Extra'!$A$6:$A$257,"&gt;="&amp;$A277,'Aceite Virgen Extra'!$B$6:$B$257,"&lt;="&amp;$B277)</f>
        <v>0.66999999999999993</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0.49</v>
      </c>
      <c r="SO277" s="4">
        <f>SUMIFS('Aceite Virgen Extra'!SO$6:SO$257,'Aceite Virgen Extra'!$A$6:$A$257,"&gt;="&amp;$A277,'Aceite Virgen Extra'!$B$6:$B$257,"&lt;="&amp;$B277)</f>
        <v>0.78</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3.02</v>
      </c>
      <c r="SV277" s="4">
        <f>SUMIFS('Aceite Virgen Extra'!SV$6:SV$257,'Aceite Virgen Extra'!$A$6:$A$257,"&gt;="&amp;$A277,'Aceite Virgen Extra'!$B$6:$B$257,"&lt;="&amp;$B277)</f>
        <v>6.15</v>
      </c>
      <c r="SW277" s="4">
        <f>SUMIFS('Aceite Virgen Extra'!SW$6:SW$257,'Aceite Virgen Extra'!$A$6:$A$257,"&gt;="&amp;$A277,'Aceite Virgen Extra'!$B$6:$B$257,"&lt;="&amp;$B277)</f>
        <v>1.51</v>
      </c>
      <c r="SX277" s="4">
        <f>SUMIFS('Aceite Virgen Extra'!SX$6:SX$257,'Aceite Virgen Extra'!$A$6:$A$257,"&gt;="&amp;$A277,'Aceite Virgen Extra'!$B$6:$B$257,"&lt;="&amp;$B277)</f>
        <v>6.61</v>
      </c>
      <c r="TB277" s="69">
        <f>SUMIFS('Aceite Virgen Extra'!TB$6:TB$257,'Aceite Virgen Extra'!$A$6:$A$257,"&gt;="&amp;$A277,'Aceite Virgen Extra'!$B$6:$B$257,"&lt;="&amp;$B277)</f>
        <v>5.75</v>
      </c>
      <c r="TC277" s="4">
        <f>SUMIFS('Aceite Virgen Extra'!TC$6:TC$257,'Aceite Virgen Extra'!$A$6:$A$257,"&gt;="&amp;$A277,'Aceite Virgen Extra'!$B$6:$B$257,"&lt;="&amp;$B277)</f>
        <v>7.92</v>
      </c>
      <c r="TD277" s="4">
        <f>SUMIFS('Aceite Virgen Extra'!TD$6:TD$257,'Aceite Virgen Extra'!$A$6:$A$257,"&gt;="&amp;$A277,'Aceite Virgen Extra'!$B$6:$B$257,"&lt;="&amp;$B277)</f>
        <v>5.38</v>
      </c>
      <c r="TE277" s="4">
        <f>SUMIFS('Aceite Virgen Extra'!TE$6:TE$257,'Aceite Virgen Extra'!$A$6:$A$257,"&gt;="&amp;$A277,'Aceite Virgen Extra'!$B$6:$B$257,"&lt;="&amp;$B277)</f>
        <v>4.79</v>
      </c>
      <c r="TI277" s="69">
        <f>SUMIFS('Aceite Virgen Extra'!TI$6:TI$257,'Aceite Virgen Extra'!$A$6:$A$257,"&gt;="&amp;$A277,'Aceite Virgen Extra'!$B$6:$B$257,"&lt;="&amp;$B277)</f>
        <v>3.39</v>
      </c>
      <c r="TJ277" s="4">
        <f>SUMIFS('Aceite Virgen Extra'!TJ$6:TJ$257,'Aceite Virgen Extra'!$A$6:$A$257,"&gt;="&amp;$A277,'Aceite Virgen Extra'!$B$6:$B$257,"&lt;="&amp;$B277)</f>
        <v>6.42</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6.18</v>
      </c>
      <c r="TQ277" s="4">
        <f>SUMIFS('Aceite Virgen Extra'!TQ$6:TQ$257,'Aceite Virgen Extra'!$A$6:$A$257,"&gt;="&amp;$A277,'Aceite Virgen Extra'!$B$6:$B$257,"&lt;="&amp;$B277)</f>
        <v>10.030000000000001</v>
      </c>
      <c r="TR277" s="4">
        <f>SUMIFS('Aceite Virgen Extra'!TR$6:TR$257,'Aceite Virgen Extra'!$A$6:$A$257,"&gt;="&amp;$A277,'Aceite Virgen Extra'!$B$6:$B$257,"&lt;="&amp;$B277)</f>
        <v>4.5199999999999996</v>
      </c>
      <c r="TS277" s="4">
        <f>SUMIFS('Aceite Virgen Extra'!TS$6:TS$257,'Aceite Virgen Extra'!$A$6:$A$257,"&gt;="&amp;$A277,'Aceite Virgen Extra'!$B$6:$B$257,"&lt;="&amp;$B277)</f>
        <v>3.97</v>
      </c>
      <c r="TW277" s="69">
        <f>SUMIFS('Aceite Virgen Extra'!TW$6:TW$257,'Aceite Virgen Extra'!$A$6:$A$257,"&gt;="&amp;$A277,'Aceite Virgen Extra'!$B$6:$B$257,"&lt;="&amp;$B277)</f>
        <v>4.37</v>
      </c>
      <c r="TX277" s="4">
        <f>SUMIFS('Aceite Virgen Extra'!TX$6:TX$257,'Aceite Virgen Extra'!$A$6:$A$257,"&gt;="&amp;$A277,'Aceite Virgen Extra'!$B$6:$B$257,"&lt;="&amp;$B277)</f>
        <v>3.35</v>
      </c>
      <c r="TY277" s="4">
        <f>SUMIFS('Aceite Virgen Extra'!TY$6:TY$257,'Aceite Virgen Extra'!$A$6:$A$257,"&gt;="&amp;$A277,'Aceite Virgen Extra'!$B$6:$B$257,"&lt;="&amp;$B277)</f>
        <v>4.92</v>
      </c>
      <c r="TZ277" s="4">
        <f>SUMIFS('Aceite Virgen Extra'!TZ$6:TZ$257,'Aceite Virgen Extra'!$A$6:$A$257,"&gt;="&amp;$A277,'Aceite Virgen Extra'!$B$6:$B$257,"&lt;="&amp;$B277)</f>
        <v>5.6</v>
      </c>
      <c r="UD277" s="69">
        <f>SUMIFS('Aceite Virgen Extra'!UD$6:UD$257,'Aceite Virgen Extra'!$A$6:$A$257,"&gt;="&amp;$A277,'Aceite Virgen Extra'!$B$6:$B$257,"&lt;="&amp;$B277)</f>
        <v>3.7399999999999998</v>
      </c>
      <c r="UE277" s="4">
        <f>SUMIFS('Aceite Virgen Extra'!UE$6:UE$257,'Aceite Virgen Extra'!$A$6:$A$257,"&gt;="&amp;$A277,'Aceite Virgen Extra'!$B$6:$B$257,"&lt;="&amp;$B277)</f>
        <v>3.25</v>
      </c>
      <c r="UF277" s="4">
        <f>SUMIFS('Aceite Virgen Extra'!UF$6:UF$257,'Aceite Virgen Extra'!$A$6:$A$257,"&gt;="&amp;$A277,'Aceite Virgen Extra'!$B$6:$B$257,"&lt;="&amp;$B277)</f>
        <v>4.79</v>
      </c>
      <c r="UG277" s="4">
        <f>SUMIFS('Aceite Virgen Extra'!UG$6:UG$257,'Aceite Virgen Extra'!$A$6:$A$257,"&gt;="&amp;$A277,'Aceite Virgen Extra'!$B$6:$B$257,"&lt;="&amp;$B277)</f>
        <v>0</v>
      </c>
      <c r="UK277" s="69">
        <f>SUMIFS('Aceite Virgen Extra'!UK$6:UK$257,'Aceite Virgen Extra'!$A$6:$A$257,"&gt;="&amp;$A277,'Aceite Virgen Extra'!$B$6:$B$257,"&lt;="&amp;$B277)</f>
        <v>17.45</v>
      </c>
      <c r="UL277" s="4">
        <f>SUMIFS('Aceite Virgen Extra'!UL$6:UL$257,'Aceite Virgen Extra'!$A$6:$A$257,"&gt;="&amp;$A277,'Aceite Virgen Extra'!$B$6:$B$257,"&lt;="&amp;$B277)</f>
        <v>4.1100000000000003</v>
      </c>
      <c r="UM277" s="4">
        <f>SUMIFS('Aceite Virgen Extra'!UM$6:UM$257,'Aceite Virgen Extra'!$A$6:$A$257,"&gt;="&amp;$A277,'Aceite Virgen Extra'!$B$6:$B$257,"&lt;="&amp;$B277)</f>
        <v>22.79</v>
      </c>
      <c r="UN277" s="4">
        <f>SUMIFS('Aceite Virgen Extra'!UN$6:UN$257,'Aceite Virgen Extra'!$A$6:$A$257,"&gt;="&amp;$A277,'Aceite Virgen Extra'!$B$6:$B$257,"&lt;="&amp;$B277)</f>
        <v>30.5</v>
      </c>
      <c r="UR277" s="69">
        <f>SUMIFS('Aceite Virgen Extra'!UR$6:UR$257,'Aceite Virgen Extra'!$A$6:$A$257,"&gt;="&amp;$A277,'Aceite Virgen Extra'!$B$6:$B$257,"&lt;="&amp;$B277)</f>
        <v>27.98</v>
      </c>
      <c r="US277" s="4">
        <f>SUMIFS('Aceite Virgen Extra'!US$6:US$257,'Aceite Virgen Extra'!$A$6:$A$257,"&gt;="&amp;$A277,'Aceite Virgen Extra'!$B$6:$B$257,"&lt;="&amp;$B277)</f>
        <v>11.030000000000001</v>
      </c>
      <c r="UT277" s="4">
        <f>SUMIFS('Aceite Virgen Extra'!UT$6:UT$257,'Aceite Virgen Extra'!$A$6:$A$257,"&gt;="&amp;$A277,'Aceite Virgen Extra'!$B$6:$B$257,"&lt;="&amp;$B277)</f>
        <v>35.28</v>
      </c>
      <c r="UU277" s="4">
        <f>SUMIFS('Aceite Virgen Extra'!UU$6:UU$257,'Aceite Virgen Extra'!$A$6:$A$257,"&gt;="&amp;$A277,'Aceite Virgen Extra'!$B$6:$B$257,"&lt;="&amp;$B277)</f>
        <v>37.49</v>
      </c>
      <c r="UY277" s="69">
        <f>SUMIFS('Aceite Virgen Extra'!UY$6:UY$257,'Aceite Virgen Extra'!$A$6:$A$257,"&gt;="&amp;$A277,'Aceite Virgen Extra'!$B$6:$B$257,"&lt;="&amp;$B277)</f>
        <v>34.369999999999997</v>
      </c>
      <c r="UZ277" s="4">
        <f>SUMIFS('Aceite Virgen Extra'!UZ$6:UZ$257,'Aceite Virgen Extra'!$A$6:$A$257,"&gt;="&amp;$A277,'Aceite Virgen Extra'!$B$6:$B$257,"&lt;="&amp;$B277)</f>
        <v>17.239999999999998</v>
      </c>
      <c r="VA277" s="4">
        <f>SUMIFS('Aceite Virgen Extra'!VA$6:VA$257,'Aceite Virgen Extra'!$A$6:$A$257,"&gt;="&amp;$A277,'Aceite Virgen Extra'!$B$6:$B$257,"&lt;="&amp;$B277)</f>
        <v>41.5</v>
      </c>
      <c r="VB277" s="4">
        <f>SUMIFS('Aceite Virgen Extra'!VB$6:VB$257,'Aceite Virgen Extra'!$A$6:$A$257,"&gt;="&amp;$A277,'Aceite Virgen Extra'!$B$6:$B$257,"&lt;="&amp;$B277)</f>
        <v>45.129999999999995</v>
      </c>
      <c r="VF277" s="69">
        <f>SUMIFS('Aceite Virgen Extra'!VF$6:VF$257,'Aceite Virgen Extra'!$A$6:$A$257,"&gt;="&amp;$A277,'Aceite Virgen Extra'!$B$6:$B$257,"&lt;="&amp;$B277)</f>
        <v>31.740000000000002</v>
      </c>
      <c r="VG277" s="4">
        <f>SUMIFS('Aceite Virgen Extra'!VG$6:VG$257,'Aceite Virgen Extra'!$A$6:$A$257,"&gt;="&amp;$A277,'Aceite Virgen Extra'!$B$6:$B$257,"&lt;="&amp;$B277)</f>
        <v>14.379999999999999</v>
      </c>
      <c r="VH277" s="4">
        <f>SUMIFS('Aceite Virgen Extra'!VH$6:VH$257,'Aceite Virgen Extra'!$A$6:$A$257,"&gt;="&amp;$A277,'Aceite Virgen Extra'!$B$6:$B$257,"&lt;="&amp;$B277)</f>
        <v>36.370000000000005</v>
      </c>
      <c r="VI277" s="4">
        <f>SUMIFS('Aceite Virgen Extra'!VI$6:VI$257,'Aceite Virgen Extra'!$A$6:$A$257,"&gt;="&amp;$A277,'Aceite Virgen Extra'!$B$6:$B$257,"&lt;="&amp;$B277)</f>
        <v>60.26</v>
      </c>
      <c r="VM277" s="69">
        <f>SUMIFS('Aceite Virgen Extra'!VM$6:VM$257,'Aceite Virgen Extra'!$A$6:$A$257,"&gt;="&amp;$A277,'Aceite Virgen Extra'!$B$6:$B$257,"&lt;="&amp;$B277)</f>
        <v>26.31</v>
      </c>
      <c r="VN277" s="4">
        <f>SUMIFS('Aceite Virgen Extra'!VN$6:VN$257,'Aceite Virgen Extra'!$A$6:$A$257,"&gt;="&amp;$A277,'Aceite Virgen Extra'!$B$6:$B$257,"&lt;="&amp;$B277)</f>
        <v>12.17</v>
      </c>
      <c r="VO277" s="4">
        <f>SUMIFS('Aceite Virgen Extra'!VO$6:VO$257,'Aceite Virgen Extra'!$A$6:$A$257,"&gt;="&amp;$A277,'Aceite Virgen Extra'!$B$6:$B$257,"&lt;="&amp;$B277)</f>
        <v>31.759999999999998</v>
      </c>
      <c r="VP277" s="4">
        <f>SUMIFS('Aceite Virgen Extra'!VP$6:VP$257,'Aceite Virgen Extra'!$A$6:$A$257,"&gt;="&amp;$A277,'Aceite Virgen Extra'!$B$6:$B$257,"&lt;="&amp;$B277)</f>
        <v>47.07</v>
      </c>
      <c r="VT277" s="69">
        <f>SUMIFS('Aceite Virgen Extra'!VT$6:VT$257,'Aceite Virgen Extra'!$A$6:$A$257,"&gt;="&amp;$A277,'Aceite Virgen Extra'!$B$6:$B$257,"&lt;="&amp;$B277)</f>
        <v>13.440000000000001</v>
      </c>
      <c r="VU277" s="4">
        <f>SUMIFS('Aceite Virgen Extra'!VU$6:VU$257,'Aceite Virgen Extra'!$A$6:$A$257,"&gt;="&amp;$A277,'Aceite Virgen Extra'!$B$6:$B$257,"&lt;="&amp;$B277)</f>
        <v>10.34</v>
      </c>
      <c r="VV277" s="4">
        <f>SUMIFS('Aceite Virgen Extra'!VV$6:VV$257,'Aceite Virgen Extra'!$A$6:$A$257,"&gt;="&amp;$A277,'Aceite Virgen Extra'!$B$6:$B$257,"&lt;="&amp;$B277)</f>
        <v>11.5</v>
      </c>
      <c r="VW277" s="4">
        <f>SUMIFS('Aceite Virgen Extra'!VW$6:VW$257,'Aceite Virgen Extra'!$A$6:$A$257,"&gt;="&amp;$A277,'Aceite Virgen Extra'!$B$6:$B$257,"&lt;="&amp;$B277)</f>
        <v>31.130000000000003</v>
      </c>
      <c r="WA277" s="69">
        <f>SUMIFS('Aceite Virgen Extra'!WA$6:WA$257,'Aceite Virgen Extra'!$A$6:$A$257,"&gt;="&amp;$A277,'Aceite Virgen Extra'!$B$6:$B$257,"&lt;="&amp;$B277)</f>
        <v>3.0999999999999996</v>
      </c>
      <c r="WB277" s="4">
        <f>SUMIFS('Aceite Virgen Extra'!WB$6:WB$257,'Aceite Virgen Extra'!$A$6:$A$257,"&gt;="&amp;$A277,'Aceite Virgen Extra'!$B$6:$B$257,"&lt;="&amp;$B277)</f>
        <v>2.0099999999999998</v>
      </c>
      <c r="WC277" s="4">
        <f>SUMIFS('Aceite Virgen Extra'!WC$6:WC$257,'Aceite Virgen Extra'!$A$6:$A$257,"&gt;="&amp;$A277,'Aceite Virgen Extra'!$B$6:$B$257,"&lt;="&amp;$B277)</f>
        <v>3.0799999999999996</v>
      </c>
      <c r="WD277" s="4">
        <f>SUMIFS('Aceite Virgen Extra'!WD$6:WD$257,'Aceite Virgen Extra'!$A$6:$A$257,"&gt;="&amp;$A277,'Aceite Virgen Extra'!$B$6:$B$257,"&lt;="&amp;$B277)</f>
        <v>7.33</v>
      </c>
      <c r="WH277" s="69">
        <f>SUMIFS('Aceite Virgen Extra'!WH$6:WH$257,'Aceite Virgen Extra'!$A$6:$A$257,"&gt;="&amp;$A277,'Aceite Virgen Extra'!$B$6:$B$257,"&lt;="&amp;$B277)</f>
        <v>3.4</v>
      </c>
      <c r="WI277" s="4">
        <f>SUMIFS('Aceite Virgen Extra'!WI$6:WI$257,'Aceite Virgen Extra'!$A$6:$A$257,"&gt;="&amp;$A277,'Aceite Virgen Extra'!$B$6:$B$257,"&lt;="&amp;$B277)</f>
        <v>6.75</v>
      </c>
      <c r="WJ277" s="4">
        <f>SUMIFS('Aceite Virgen Extra'!WJ$6:WJ$257,'Aceite Virgen Extra'!$A$6:$A$257,"&gt;="&amp;$A277,'Aceite Virgen Extra'!$B$6:$B$257,"&lt;="&amp;$B277)</f>
        <v>2.19</v>
      </c>
      <c r="WK277" s="4">
        <f>SUMIFS('Aceite Virgen Extra'!WK$6:WK$257,'Aceite Virgen Extra'!$A$6:$A$257,"&gt;="&amp;$A277,'Aceite Virgen Extra'!$B$6:$B$257,"&lt;="&amp;$B277)</f>
        <v>3.14</v>
      </c>
      <c r="WO277" s="69">
        <f>SUMIFS('Aceite Virgen Extra'!WO$6:WO$257,'Aceite Virgen Extra'!$A$6:$A$257,"&gt;="&amp;$A277,'Aceite Virgen Extra'!$B$6:$B$257,"&lt;="&amp;$B277)</f>
        <v>2.39</v>
      </c>
      <c r="WP277" s="4">
        <f>SUMIFS('Aceite Virgen Extra'!WP$6:WP$257,'Aceite Virgen Extra'!$A$6:$A$257,"&gt;="&amp;$A277,'Aceite Virgen Extra'!$B$6:$B$257,"&lt;="&amp;$B277)</f>
        <v>3.74</v>
      </c>
      <c r="WQ277" s="4">
        <f>SUMIFS('Aceite Virgen Extra'!WQ$6:WQ$257,'Aceite Virgen Extra'!$A$6:$A$257,"&gt;="&amp;$A277,'Aceite Virgen Extra'!$B$6:$B$257,"&lt;="&amp;$B277)</f>
        <v>1.92</v>
      </c>
      <c r="WR277" s="4">
        <f>SUMIFS('Aceite Virgen Extra'!WR$6:WR$257,'Aceite Virgen Extra'!$A$6:$A$257,"&gt;="&amp;$A277,'Aceite Virgen Extra'!$B$6:$B$257,"&lt;="&amp;$B277)</f>
        <v>1.28</v>
      </c>
      <c r="WV277" s="69">
        <f>SUMIFS('Aceite Virgen Extra'!WV$6:WV$257,'Aceite Virgen Extra'!$A$6:$A$257,"&gt;="&amp;$A277,'Aceite Virgen Extra'!$B$6:$B$257,"&lt;="&amp;$B277)</f>
        <v>2.5</v>
      </c>
      <c r="WW277" s="4">
        <f>SUMIFS('Aceite Virgen Extra'!WW$6:WW$257,'Aceite Virgen Extra'!$A$6:$A$257,"&gt;="&amp;$A277,'Aceite Virgen Extra'!$B$6:$B$257,"&lt;="&amp;$B277)</f>
        <v>4.08</v>
      </c>
      <c r="WX277" s="4">
        <f>SUMIFS('Aceite Virgen Extra'!WX$6:WX$257,'Aceite Virgen Extra'!$A$6:$A$257,"&gt;="&amp;$A277,'Aceite Virgen Extra'!$B$6:$B$257,"&lt;="&amp;$B277)</f>
        <v>1.42</v>
      </c>
      <c r="WY277" s="4">
        <f>SUMIFS('Aceite Virgen Extra'!WY$6:WY$257,'Aceite Virgen Extra'!$A$6:$A$257,"&gt;="&amp;$A277,'Aceite Virgen Extra'!$B$6:$B$257,"&lt;="&amp;$B277)</f>
        <v>3.93</v>
      </c>
      <c r="XC277" s="69">
        <f>SUMIFS('Aceite Virgen Extra'!XC$6:XC$257,'Aceite Virgen Extra'!$A$6:$A$257,"&gt;="&amp;$A277,'Aceite Virgen Extra'!$B$6:$B$257,"&lt;="&amp;$B277)</f>
        <v>2.84</v>
      </c>
      <c r="XD277" s="4">
        <f>SUMIFS('Aceite Virgen Extra'!XD$6:XD$257,'Aceite Virgen Extra'!$A$6:$A$257,"&gt;="&amp;$A277,'Aceite Virgen Extra'!$B$6:$B$257,"&lt;="&amp;$B277)</f>
        <v>2.87</v>
      </c>
      <c r="XE277" s="4">
        <f>SUMIFS('Aceite Virgen Extra'!XE$6:XE$257,'Aceite Virgen Extra'!$A$6:$A$257,"&gt;="&amp;$A277,'Aceite Virgen Extra'!$B$6:$B$257,"&lt;="&amp;$B277)</f>
        <v>2.4699999999999998</v>
      </c>
      <c r="XF277" s="4">
        <f>SUMIFS('Aceite Virgen Extra'!XF$6:XF$257,'Aceite Virgen Extra'!$A$6:$A$257,"&gt;="&amp;$A277,'Aceite Virgen Extra'!$B$6:$B$257,"&lt;="&amp;$B277)</f>
        <v>4.8600000000000003</v>
      </c>
      <c r="XJ277" s="69">
        <f>SUMIFS('Aceite Virgen Extra'!XJ$6:XJ$257,'Aceite Virgen Extra'!$A$6:$A$257,"&gt;="&amp;$A277,'Aceite Virgen Extra'!$B$6:$B$257,"&lt;="&amp;$B277)</f>
        <v>2.0299999999999998</v>
      </c>
      <c r="XK277" s="4">
        <f>SUMIFS('Aceite Virgen Extra'!XK$6:XK$257,'Aceite Virgen Extra'!$A$6:$A$257,"&gt;="&amp;$A277,'Aceite Virgen Extra'!$B$6:$B$257,"&lt;="&amp;$B277)</f>
        <v>2.9699999999999998</v>
      </c>
      <c r="XL277" s="4">
        <f>SUMIFS('Aceite Virgen Extra'!XL$6:XL$257,'Aceite Virgen Extra'!$A$6:$A$257,"&gt;="&amp;$A277,'Aceite Virgen Extra'!$B$6:$B$257,"&lt;="&amp;$B277)</f>
        <v>1.39</v>
      </c>
      <c r="XM277" s="4">
        <f>SUMIFS('Aceite Virgen Extra'!XM$6:XM$257,'Aceite Virgen Extra'!$A$6:$A$257,"&gt;="&amp;$A277,'Aceite Virgen Extra'!$B$6:$B$257,"&lt;="&amp;$B277)</f>
        <v>3.22</v>
      </c>
      <c r="XQ277" s="69">
        <f>SUMIFS('Aceite Virgen Extra'!XQ$6:XQ$257,'Aceite Virgen Extra'!$A$6:$A$257,"&gt;="&amp;$A277,'Aceite Virgen Extra'!$B$6:$B$257,"&lt;="&amp;$B277)</f>
        <v>2.95</v>
      </c>
      <c r="XR277" s="4">
        <f>SUMIFS('Aceite Virgen Extra'!XR$6:XR$257,'Aceite Virgen Extra'!$A$6:$A$257,"&gt;="&amp;$A277,'Aceite Virgen Extra'!$B$6:$B$257,"&lt;="&amp;$B277)</f>
        <v>4.7700000000000005</v>
      </c>
      <c r="XS277" s="4">
        <f>SUMIFS('Aceite Virgen Extra'!XS$6:XS$257,'Aceite Virgen Extra'!$A$6:$A$257,"&gt;="&amp;$A277,'Aceite Virgen Extra'!$B$6:$B$257,"&lt;="&amp;$B277)</f>
        <v>1.58</v>
      </c>
      <c r="XT277" s="4">
        <f>SUMIFS('Aceite Virgen Extra'!XT$6:XT$257,'Aceite Virgen Extra'!$A$6:$A$257,"&gt;="&amp;$A277,'Aceite Virgen Extra'!$B$6:$B$257,"&lt;="&amp;$B277)</f>
        <v>1.89</v>
      </c>
    </row>
    <row r="278" spans="1:644" x14ac:dyDescent="0.25">
      <c r="A278" s="9">
        <f>'TAM Aceite Virgen Extra'!B26</f>
        <v>10</v>
      </c>
      <c r="B278" s="9">
        <f>'TAM Aceite Virgen Extra'!C26</f>
        <v>10.3</v>
      </c>
      <c r="C278" s="9"/>
      <c r="D278" s="4">
        <f>SUMIFS('Aceite Virgen Extra'!D$6:D$257,'Aceite Virgen Extra'!$A$6:$A$257,"&gt;="&amp;$A278,'Aceite Virgen Extra'!$B$6:$B$257,"&lt;="&amp;$B278)</f>
        <v>0.21000000000000002</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0.22</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0.7</v>
      </c>
      <c r="S278" s="4">
        <f>SUMIFS('Aceite Virgen Extra'!S$6:S$257,'Aceite Virgen Extra'!$A$6:$A$257,"&gt;="&amp;$A278,'Aceite Virgen Extra'!$B$6:$B$257,"&lt;="&amp;$B278)</f>
        <v>0.21</v>
      </c>
      <c r="T278" s="4">
        <f>SUMIFS('Aceite Virgen Extra'!T$6:T$257,'Aceite Virgen Extra'!$A$6:$A$257,"&gt;="&amp;$A278,'Aceite Virgen Extra'!$B$6:$B$257,"&lt;="&amp;$B278)</f>
        <v>0.21</v>
      </c>
      <c r="U278" s="4">
        <f>SUMIFS('Aceite Virgen Extra'!U$6:U$257,'Aceite Virgen Extra'!$A$6:$A$257,"&gt;="&amp;$A278,'Aceite Virgen Extra'!$B$6:$B$257,"&lt;="&amp;$B278)</f>
        <v>2.5500000000000003</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0.18000000000000002</v>
      </c>
      <c r="BB278" s="4">
        <f>SUMIFS('Aceite Virgen Extra'!BB$6:BB$257,'Aceite Virgen Extra'!$A$6:$A$257,"&gt;="&amp;$A278,'Aceite Virgen Extra'!$B$6:$B$257,"&lt;="&amp;$B278)</f>
        <v>0.13</v>
      </c>
      <c r="BC278" s="4">
        <f>SUMIFS('Aceite Virgen Extra'!BC$6:BC$257,'Aceite Virgen Extra'!$A$6:$A$257,"&gt;="&amp;$A278,'Aceite Virgen Extra'!$B$6:$B$257,"&lt;="&amp;$B278)</f>
        <v>0.27</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0.3</v>
      </c>
      <c r="BP278" s="4">
        <f>SUMIFS('Aceite Virgen Extra'!BP$6:BP$257,'Aceite Virgen Extra'!$A$6:$A$257,"&gt;="&amp;$A278,'Aceite Virgen Extra'!$B$6:$B$257,"&lt;="&amp;$B278)</f>
        <v>0.19</v>
      </c>
      <c r="BQ278" s="4">
        <f>SUMIFS('Aceite Virgen Extra'!BQ$6:BQ$257,'Aceite Virgen Extra'!$A$6:$A$257,"&gt;="&amp;$A278,'Aceite Virgen Extra'!$B$6:$B$257,"&lt;="&amp;$B278)</f>
        <v>0.52</v>
      </c>
      <c r="BR278" s="4">
        <f>SUMIFS('Aceite Virgen Extra'!BR$6:BR$257,'Aceite Virgen Extra'!$A$6:$A$257,"&gt;="&amp;$A278,'Aceite Virgen Extra'!$B$6:$B$257,"&lt;="&amp;$B278)</f>
        <v>0</v>
      </c>
      <c r="BV278" s="4">
        <f>SUMIFS('Aceite Virgen Extra'!BV$6:BV$257,'Aceite Virgen Extra'!$A$6:$A$257,"&gt;="&amp;$A278,'Aceite Virgen Extra'!$B$6:$B$257,"&lt;="&amp;$B278)</f>
        <v>0.21000000000000002</v>
      </c>
      <c r="BW278" s="4">
        <f>SUMIFS('Aceite Virgen Extra'!BW$6:BW$257,'Aceite Virgen Extra'!$A$6:$A$257,"&gt;="&amp;$A278,'Aceite Virgen Extra'!$B$6:$B$257,"&lt;="&amp;$B278)</f>
        <v>0</v>
      </c>
      <c r="BX278" s="4">
        <f>SUMIFS('Aceite Virgen Extra'!BX$6:BX$257,'Aceite Virgen Extra'!$A$6:$A$257,"&gt;="&amp;$A278,'Aceite Virgen Extra'!$B$6:$B$257,"&lt;="&amp;$B278)</f>
        <v>0.38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0.24</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0.16</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0.27</v>
      </c>
      <c r="FC278" s="4">
        <f>SUMIFS('Aceite Virgen Extra'!FC$6:FC$257,'Aceite Virgen Extra'!$A$6:$A$257,"&gt;="&amp;$A278,'Aceite Virgen Extra'!$B$6:$B$257,"&lt;="&amp;$B278)</f>
        <v>0.7</v>
      </c>
      <c r="FD278" s="4">
        <f>SUMIFS('Aceite Virgen Extra'!FD$6:FD$257,'Aceite Virgen Extra'!$A$6:$A$257,"&gt;="&amp;$A278,'Aceite Virgen Extra'!$B$6:$B$257,"&lt;="&amp;$B278)</f>
        <v>0.13</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0.8600000000000001</v>
      </c>
      <c r="HG278" s="4">
        <f>SUMIFS('Aceite Virgen Extra'!HG$6:HG$257,'Aceite Virgen Extra'!$A$6:$A$257,"&gt;="&amp;$A278,'Aceite Virgen Extra'!$B$6:$B$257,"&lt;="&amp;$B278)</f>
        <v>0.63</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0.06</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0.35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0.04</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2.27</v>
      </c>
      <c r="MQ278" s="4">
        <f>SUMIFS('Aceite Virgen Extra'!MQ$6:MQ$257,'Aceite Virgen Extra'!$A$6:$A$257,"&gt;="&amp;$A278,'Aceite Virgen Extra'!$B$6:$B$257,"&lt;="&amp;$B278)</f>
        <v>0</v>
      </c>
      <c r="MR278" s="4">
        <f>SUMIFS('Aceite Virgen Extra'!MR$6:MR$257,'Aceite Virgen Extra'!$A$6:$A$257,"&gt;="&amp;$A278,'Aceite Virgen Extra'!$B$6:$B$257,"&lt;="&amp;$B278)</f>
        <v>4.1899999999999995</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3.72</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1.4</v>
      </c>
      <c r="QY278" s="4">
        <f>SUMIFS('Aceite Virgen Extra'!QY$6:QY$257,'Aceite Virgen Extra'!$A$6:$A$257,"&gt;="&amp;$A278,'Aceite Virgen Extra'!$B$6:$B$257,"&lt;="&amp;$B278)</f>
        <v>0.26</v>
      </c>
      <c r="QZ278" s="4">
        <f>SUMIFS('Aceite Virgen Extra'!QZ$6:QZ$257,'Aceite Virgen Extra'!$A$6:$A$257,"&gt;="&amp;$A278,'Aceite Virgen Extra'!$B$6:$B$257,"&lt;="&amp;$B278)</f>
        <v>0.82000000000000006</v>
      </c>
      <c r="RA278" s="4">
        <f>SUMIFS('Aceite Virgen Extra'!RA$6:RA$257,'Aceite Virgen Extra'!$A$6:$A$257,"&gt;="&amp;$A278,'Aceite Virgen Extra'!$B$6:$B$257,"&lt;="&amp;$B278)</f>
        <v>0</v>
      </c>
      <c r="RE278" s="4">
        <f>SUMIFS('Aceite Virgen Extra'!RE$6:RE$257,'Aceite Virgen Extra'!$A$6:$A$257,"&gt;="&amp;$A278,'Aceite Virgen Extra'!$B$6:$B$257,"&lt;="&amp;$B278)</f>
        <v>1.98</v>
      </c>
      <c r="RF278" s="4">
        <f>SUMIFS('Aceite Virgen Extra'!RF$6:RF$257,'Aceite Virgen Extra'!$A$6:$A$257,"&gt;="&amp;$A278,'Aceite Virgen Extra'!$B$6:$B$257,"&lt;="&amp;$B278)</f>
        <v>4.78</v>
      </c>
      <c r="RG278" s="4">
        <f>SUMIFS('Aceite Virgen Extra'!RG$6:RG$257,'Aceite Virgen Extra'!$A$6:$A$257,"&gt;="&amp;$A278,'Aceite Virgen Extra'!$B$6:$B$257,"&lt;="&amp;$B278)</f>
        <v>0.72</v>
      </c>
      <c r="RH278" s="4">
        <f>SUMIFS('Aceite Virgen Extra'!RH$6:RH$257,'Aceite Virgen Extra'!$A$6:$A$257,"&gt;="&amp;$A278,'Aceite Virgen Extra'!$B$6:$B$257,"&lt;="&amp;$B278)</f>
        <v>0</v>
      </c>
      <c r="RL278" s="4">
        <f>SUMIFS('Aceite Virgen Extra'!RL$6:RL$257,'Aceite Virgen Extra'!$A$6:$A$257,"&gt;="&amp;$A278,'Aceite Virgen Extra'!$B$6:$B$257,"&lt;="&amp;$B278)</f>
        <v>1.6099999999999999</v>
      </c>
      <c r="RM278" s="4">
        <f>SUMIFS('Aceite Virgen Extra'!RM$6:RM$257,'Aceite Virgen Extra'!$A$6:$A$257,"&gt;="&amp;$A278,'Aceite Virgen Extra'!$B$6:$B$257,"&lt;="&amp;$B278)</f>
        <v>2.25</v>
      </c>
      <c r="RN278" s="4">
        <f>SUMIFS('Aceite Virgen Extra'!RN$6:RN$257,'Aceite Virgen Extra'!$A$6:$A$257,"&gt;="&amp;$A278,'Aceite Virgen Extra'!$B$6:$B$257,"&lt;="&amp;$B278)</f>
        <v>1</v>
      </c>
      <c r="RO278" s="4">
        <f>SUMIFS('Aceite Virgen Extra'!RO$6:RO$257,'Aceite Virgen Extra'!$A$6:$A$257,"&gt;="&amp;$A278,'Aceite Virgen Extra'!$B$6:$B$257,"&lt;="&amp;$B278)</f>
        <v>0</v>
      </c>
      <c r="RS278" s="69">
        <f>SUMIFS('Aceite Virgen Extra'!RS$6:RS$257,'Aceite Virgen Extra'!$A$6:$A$257,"&gt;="&amp;$A278,'Aceite Virgen Extra'!$B$6:$B$257,"&lt;="&amp;$B278)</f>
        <v>0.85</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0.63</v>
      </c>
      <c r="SB278" s="4">
        <f>SUMIFS('Aceite Virgen Extra'!SB$6:SB$257,'Aceite Virgen Extra'!$A$6:$A$257,"&gt;="&amp;$A278,'Aceite Virgen Extra'!$B$6:$B$257,"&lt;="&amp;$B278)</f>
        <v>0.29000000000000004</v>
      </c>
      <c r="SC278" s="4">
        <f>SUMIFS('Aceite Virgen Extra'!SC$6:SC$257,'Aceite Virgen Extra'!$A$6:$A$257,"&gt;="&amp;$A278,'Aceite Virgen Extra'!$B$6:$B$257,"&lt;="&amp;$B278)</f>
        <v>0</v>
      </c>
      <c r="SG278" s="69">
        <f>SUMIFS('Aceite Virgen Extra'!SG$6:SG$257,'Aceite Virgen Extra'!$A$6:$A$257,"&gt;="&amp;$A278,'Aceite Virgen Extra'!$B$6:$B$257,"&lt;="&amp;$B278)</f>
        <v>0.19</v>
      </c>
      <c r="SH278" s="4">
        <f>SUMIFS('Aceite Virgen Extra'!SH$6:SH$257,'Aceite Virgen Extra'!$A$6:$A$257,"&gt;="&amp;$A278,'Aceite Virgen Extra'!$B$6:$B$257,"&lt;="&amp;$B278)</f>
        <v>0</v>
      </c>
      <c r="SI278" s="4">
        <f>SUMIFS('Aceite Virgen Extra'!SI$6:SI$257,'Aceite Virgen Extra'!$A$6:$A$257,"&gt;="&amp;$A278,'Aceite Virgen Extra'!$B$6:$B$257,"&lt;="&amp;$B278)</f>
        <v>0.33999999999999997</v>
      </c>
      <c r="SJ278" s="4">
        <f>SUMIFS('Aceite Virgen Extra'!SJ$6:SJ$257,'Aceite Virgen Extra'!$A$6:$A$257,"&gt;="&amp;$A278,'Aceite Virgen Extra'!$B$6:$B$257,"&lt;="&amp;$B278)</f>
        <v>0</v>
      </c>
      <c r="SN278" s="69">
        <f>SUMIFS('Aceite Virgen Extra'!SN$6:SN$257,'Aceite Virgen Extra'!$A$6:$A$257,"&gt;="&amp;$A278,'Aceite Virgen Extra'!$B$6:$B$257,"&lt;="&amp;$B278)</f>
        <v>1.08</v>
      </c>
      <c r="SO278" s="4">
        <f>SUMIFS('Aceite Virgen Extra'!SO$6:SO$257,'Aceite Virgen Extra'!$A$6:$A$257,"&gt;="&amp;$A278,'Aceite Virgen Extra'!$B$6:$B$257,"&lt;="&amp;$B278)</f>
        <v>0.22</v>
      </c>
      <c r="SP278" s="4">
        <f>SUMIFS('Aceite Virgen Extra'!SP$6:SP$257,'Aceite Virgen Extra'!$A$6:$A$257,"&gt;="&amp;$A278,'Aceite Virgen Extra'!$B$6:$B$257,"&lt;="&amp;$B278)</f>
        <v>1.49</v>
      </c>
      <c r="SQ278" s="4">
        <f>SUMIFS('Aceite Virgen Extra'!SQ$6:SQ$257,'Aceite Virgen Extra'!$A$6:$A$257,"&gt;="&amp;$A278,'Aceite Virgen Extra'!$B$6:$B$257,"&lt;="&amp;$B278)</f>
        <v>2.16</v>
      </c>
      <c r="SU278" s="69">
        <f>SUMIFS('Aceite Virgen Extra'!SU$6:SU$257,'Aceite Virgen Extra'!$A$6:$A$257,"&gt;="&amp;$A278,'Aceite Virgen Extra'!$B$6:$B$257,"&lt;="&amp;$B278)</f>
        <v>0.41</v>
      </c>
      <c r="SV278" s="4">
        <f>SUMIFS('Aceite Virgen Extra'!SV$6:SV$257,'Aceite Virgen Extra'!$A$6:$A$257,"&gt;="&amp;$A278,'Aceite Virgen Extra'!$B$6:$B$257,"&lt;="&amp;$B278)</f>
        <v>0</v>
      </c>
      <c r="SW278" s="4">
        <f>SUMIFS('Aceite Virgen Extra'!SW$6:SW$257,'Aceite Virgen Extra'!$A$6:$A$257,"&gt;="&amp;$A278,'Aceite Virgen Extra'!$B$6:$B$257,"&lt;="&amp;$B278)</f>
        <v>0.18</v>
      </c>
      <c r="SX278" s="4">
        <f>SUMIFS('Aceite Virgen Extra'!SX$6:SX$257,'Aceite Virgen Extra'!$A$6:$A$257,"&gt;="&amp;$A278,'Aceite Virgen Extra'!$B$6:$B$257,"&lt;="&amp;$B278)</f>
        <v>0.86</v>
      </c>
      <c r="TB278" s="69">
        <f>SUMIFS('Aceite Virgen Extra'!TB$6:TB$257,'Aceite Virgen Extra'!$A$6:$A$257,"&gt;="&amp;$A278,'Aceite Virgen Extra'!$B$6:$B$257,"&lt;="&amp;$B278)</f>
        <v>0.33999999999999997</v>
      </c>
      <c r="TC278" s="4">
        <f>SUMIFS('Aceite Virgen Extra'!TC$6:TC$257,'Aceite Virgen Extra'!$A$6:$A$257,"&gt;="&amp;$A278,'Aceite Virgen Extra'!$B$6:$B$257,"&lt;="&amp;$B278)</f>
        <v>0.4</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0.44</v>
      </c>
      <c r="TJ278" s="4">
        <f>SUMIFS('Aceite Virgen Extra'!TJ$6:TJ$257,'Aceite Virgen Extra'!$A$6:$A$257,"&gt;="&amp;$A278,'Aceite Virgen Extra'!$B$6:$B$257,"&lt;="&amp;$B278)</f>
        <v>0.84000000000000008</v>
      </c>
      <c r="TK278" s="4">
        <f>SUMIFS('Aceite Virgen Extra'!TK$6:TK$257,'Aceite Virgen Extra'!$A$6:$A$257,"&gt;="&amp;$A278,'Aceite Virgen Extra'!$B$6:$B$257,"&lt;="&amp;$B278)</f>
        <v>0.35</v>
      </c>
      <c r="TL278" s="4">
        <f>SUMIFS('Aceite Virgen Extra'!TL$6:TL$257,'Aceite Virgen Extra'!$A$6:$A$257,"&gt;="&amp;$A278,'Aceite Virgen Extra'!$B$6:$B$257,"&lt;="&amp;$B278)</f>
        <v>0</v>
      </c>
      <c r="TP278" s="69">
        <f>SUMIFS('Aceite Virgen Extra'!TP$6:TP$257,'Aceite Virgen Extra'!$A$6:$A$257,"&gt;="&amp;$A278,'Aceite Virgen Extra'!$B$6:$B$257,"&lt;="&amp;$B278)</f>
        <v>5.09</v>
      </c>
      <c r="TQ278" s="4">
        <f>SUMIFS('Aceite Virgen Extra'!TQ$6:TQ$257,'Aceite Virgen Extra'!$A$6:$A$257,"&gt;="&amp;$A278,'Aceite Virgen Extra'!$B$6:$B$257,"&lt;="&amp;$B278)</f>
        <v>0.77</v>
      </c>
      <c r="TR278" s="4">
        <f>SUMIFS('Aceite Virgen Extra'!TR$6:TR$257,'Aceite Virgen Extra'!$A$6:$A$257,"&gt;="&amp;$A278,'Aceite Virgen Extra'!$B$6:$B$257,"&lt;="&amp;$B278)</f>
        <v>6.87</v>
      </c>
      <c r="TS278" s="4">
        <f>SUMIFS('Aceite Virgen Extra'!TS$6:TS$257,'Aceite Virgen Extra'!$A$6:$A$257,"&gt;="&amp;$A278,'Aceite Virgen Extra'!$B$6:$B$257,"&lt;="&amp;$B278)</f>
        <v>8.5500000000000007</v>
      </c>
      <c r="TW278" s="69">
        <f>SUMIFS('Aceite Virgen Extra'!TW$6:TW$257,'Aceite Virgen Extra'!$A$6:$A$257,"&gt;="&amp;$A278,'Aceite Virgen Extra'!$B$6:$B$257,"&lt;="&amp;$B278)</f>
        <v>4.92</v>
      </c>
      <c r="TX278" s="4">
        <f>SUMIFS('Aceite Virgen Extra'!TX$6:TX$257,'Aceite Virgen Extra'!$A$6:$A$257,"&gt;="&amp;$A278,'Aceite Virgen Extra'!$B$6:$B$257,"&lt;="&amp;$B278)</f>
        <v>0.65</v>
      </c>
      <c r="TY278" s="4">
        <f>SUMIFS('Aceite Virgen Extra'!TY$6:TY$257,'Aceite Virgen Extra'!$A$6:$A$257,"&gt;="&amp;$A278,'Aceite Virgen Extra'!$B$6:$B$257,"&lt;="&amp;$B278)</f>
        <v>6.4700000000000006</v>
      </c>
      <c r="TZ278" s="4">
        <f>SUMIFS('Aceite Virgen Extra'!TZ$6:TZ$257,'Aceite Virgen Extra'!$A$6:$A$257,"&gt;="&amp;$A278,'Aceite Virgen Extra'!$B$6:$B$257,"&lt;="&amp;$B278)</f>
        <v>10.029999999999999</v>
      </c>
      <c r="UD278" s="69">
        <f>SUMIFS('Aceite Virgen Extra'!UD$6:UD$257,'Aceite Virgen Extra'!$A$6:$A$257,"&gt;="&amp;$A278,'Aceite Virgen Extra'!$B$6:$B$257,"&lt;="&amp;$B278)</f>
        <v>6.28</v>
      </c>
      <c r="UE278" s="4">
        <f>SUMIFS('Aceite Virgen Extra'!UE$6:UE$257,'Aceite Virgen Extra'!$A$6:$A$257,"&gt;="&amp;$A278,'Aceite Virgen Extra'!$B$6:$B$257,"&lt;="&amp;$B278)</f>
        <v>1.01</v>
      </c>
      <c r="UF278" s="4">
        <f>SUMIFS('Aceite Virgen Extra'!UF$6:UF$257,'Aceite Virgen Extra'!$A$6:$A$257,"&gt;="&amp;$A278,'Aceite Virgen Extra'!$B$6:$B$257,"&lt;="&amp;$B278)</f>
        <v>7.26</v>
      </c>
      <c r="UG278" s="4">
        <f>SUMIFS('Aceite Virgen Extra'!UG$6:UG$257,'Aceite Virgen Extra'!$A$6:$A$257,"&gt;="&amp;$A278,'Aceite Virgen Extra'!$B$6:$B$257,"&lt;="&amp;$B278)</f>
        <v>1.87</v>
      </c>
      <c r="UK278" s="69">
        <f>SUMIFS('Aceite Virgen Extra'!UK$6:UK$257,'Aceite Virgen Extra'!$A$6:$A$257,"&gt;="&amp;$A278,'Aceite Virgen Extra'!$B$6:$B$257,"&lt;="&amp;$B278)</f>
        <v>2.1100000000000003</v>
      </c>
      <c r="UL278" s="4">
        <f>SUMIFS('Aceite Virgen Extra'!UL$6:UL$257,'Aceite Virgen Extra'!$A$6:$A$257,"&gt;="&amp;$A278,'Aceite Virgen Extra'!$B$6:$B$257,"&lt;="&amp;$B278)</f>
        <v>0.49</v>
      </c>
      <c r="UM278" s="4">
        <f>SUMIFS('Aceite Virgen Extra'!UM$6:UM$257,'Aceite Virgen Extra'!$A$6:$A$257,"&gt;="&amp;$A278,'Aceite Virgen Extra'!$B$6:$B$257,"&lt;="&amp;$B278)</f>
        <v>0.81</v>
      </c>
      <c r="UN278" s="4">
        <f>SUMIFS('Aceite Virgen Extra'!UN$6:UN$257,'Aceite Virgen Extra'!$A$6:$A$257,"&gt;="&amp;$A278,'Aceite Virgen Extra'!$B$6:$B$257,"&lt;="&amp;$B278)</f>
        <v>6.61</v>
      </c>
      <c r="UR278" s="69">
        <f>SUMIFS('Aceite Virgen Extra'!UR$6:UR$257,'Aceite Virgen Extra'!$A$6:$A$257,"&gt;="&amp;$A278,'Aceite Virgen Extra'!$B$6:$B$257,"&lt;="&amp;$B278)</f>
        <v>0.88</v>
      </c>
      <c r="US278" s="4">
        <f>SUMIFS('Aceite Virgen Extra'!US$6:US$257,'Aceite Virgen Extra'!$A$6:$A$257,"&gt;="&amp;$A278,'Aceite Virgen Extra'!$B$6:$B$257,"&lt;="&amp;$B278)</f>
        <v>1.03</v>
      </c>
      <c r="UT278" s="4">
        <f>SUMIFS('Aceite Virgen Extra'!UT$6:UT$257,'Aceite Virgen Extra'!$A$6:$A$257,"&gt;="&amp;$A278,'Aceite Virgen Extra'!$B$6:$B$257,"&lt;="&amp;$B278)</f>
        <v>0.8600000000000001</v>
      </c>
      <c r="UU278" s="4">
        <f>SUMIFS('Aceite Virgen Extra'!UU$6:UU$257,'Aceite Virgen Extra'!$A$6:$A$257,"&gt;="&amp;$A278,'Aceite Virgen Extra'!$B$6:$B$257,"&lt;="&amp;$B278)</f>
        <v>0</v>
      </c>
      <c r="UY278" s="69">
        <f>SUMIFS('Aceite Virgen Extra'!UY$6:UY$257,'Aceite Virgen Extra'!$A$6:$A$257,"&gt;="&amp;$A278,'Aceite Virgen Extra'!$B$6:$B$257,"&lt;="&amp;$B278)</f>
        <v>2.4499999999999997</v>
      </c>
      <c r="UZ278" s="4">
        <f>SUMIFS('Aceite Virgen Extra'!UZ$6:UZ$257,'Aceite Virgen Extra'!$A$6:$A$257,"&gt;="&amp;$A278,'Aceite Virgen Extra'!$B$6:$B$257,"&lt;="&amp;$B278)</f>
        <v>2.35</v>
      </c>
      <c r="VA278" s="4">
        <f>SUMIFS('Aceite Virgen Extra'!VA$6:VA$257,'Aceite Virgen Extra'!$A$6:$A$257,"&gt;="&amp;$A278,'Aceite Virgen Extra'!$B$6:$B$257,"&lt;="&amp;$B278)</f>
        <v>2.8200000000000003</v>
      </c>
      <c r="VB278" s="4">
        <f>SUMIFS('Aceite Virgen Extra'!VB$6:VB$257,'Aceite Virgen Extra'!$A$6:$A$257,"&gt;="&amp;$A278,'Aceite Virgen Extra'!$B$6:$B$257,"&lt;="&amp;$B278)</f>
        <v>1.26</v>
      </c>
      <c r="VF278" s="69">
        <f>SUMIFS('Aceite Virgen Extra'!VF$6:VF$257,'Aceite Virgen Extra'!$A$6:$A$257,"&gt;="&amp;$A278,'Aceite Virgen Extra'!$B$6:$B$257,"&lt;="&amp;$B278)</f>
        <v>2.14</v>
      </c>
      <c r="VG278" s="4">
        <f>SUMIFS('Aceite Virgen Extra'!VG$6:VG$257,'Aceite Virgen Extra'!$A$6:$A$257,"&gt;="&amp;$A278,'Aceite Virgen Extra'!$B$6:$B$257,"&lt;="&amp;$B278)</f>
        <v>3.01</v>
      </c>
      <c r="VH278" s="4">
        <f>SUMIFS('Aceite Virgen Extra'!VH$6:VH$257,'Aceite Virgen Extra'!$A$6:$A$257,"&gt;="&amp;$A278,'Aceite Virgen Extra'!$B$6:$B$257,"&lt;="&amp;$B278)</f>
        <v>0.69000000000000006</v>
      </c>
      <c r="VI278" s="4">
        <f>SUMIFS('Aceite Virgen Extra'!VI$6:VI$257,'Aceite Virgen Extra'!$A$6:$A$257,"&gt;="&amp;$A278,'Aceite Virgen Extra'!$B$6:$B$257,"&lt;="&amp;$B278)</f>
        <v>3.24</v>
      </c>
      <c r="VM278" s="69">
        <f>SUMIFS('Aceite Virgen Extra'!VM$6:VM$257,'Aceite Virgen Extra'!$A$6:$A$257,"&gt;="&amp;$A278,'Aceite Virgen Extra'!$B$6:$B$257,"&lt;="&amp;$B278)</f>
        <v>2.95</v>
      </c>
      <c r="VN278" s="4">
        <f>SUMIFS('Aceite Virgen Extra'!VN$6:VN$257,'Aceite Virgen Extra'!$A$6:$A$257,"&gt;="&amp;$A278,'Aceite Virgen Extra'!$B$6:$B$257,"&lt;="&amp;$B278)</f>
        <v>5.58</v>
      </c>
      <c r="VO278" s="4">
        <f>SUMIFS('Aceite Virgen Extra'!VO$6:VO$257,'Aceite Virgen Extra'!$A$6:$A$257,"&gt;="&amp;$A278,'Aceite Virgen Extra'!$B$6:$B$257,"&lt;="&amp;$B278)</f>
        <v>1.1499999999999999</v>
      </c>
      <c r="VP278" s="4">
        <f>SUMIFS('Aceite Virgen Extra'!VP$6:VP$257,'Aceite Virgen Extra'!$A$6:$A$257,"&gt;="&amp;$A278,'Aceite Virgen Extra'!$B$6:$B$257,"&lt;="&amp;$B278)</f>
        <v>5.21</v>
      </c>
      <c r="VT278" s="69">
        <f>SUMIFS('Aceite Virgen Extra'!VT$6:VT$257,'Aceite Virgen Extra'!$A$6:$A$257,"&gt;="&amp;$A278,'Aceite Virgen Extra'!$B$6:$B$257,"&lt;="&amp;$B278)</f>
        <v>2.3200000000000003</v>
      </c>
      <c r="VU278" s="4">
        <f>SUMIFS('Aceite Virgen Extra'!VU$6:VU$257,'Aceite Virgen Extra'!$A$6:$A$257,"&gt;="&amp;$A278,'Aceite Virgen Extra'!$B$6:$B$257,"&lt;="&amp;$B278)</f>
        <v>2.52</v>
      </c>
      <c r="VV278" s="4">
        <f>SUMIFS('Aceite Virgen Extra'!VV$6:VV$257,'Aceite Virgen Extra'!$A$6:$A$257,"&gt;="&amp;$A278,'Aceite Virgen Extra'!$B$6:$B$257,"&lt;="&amp;$B278)</f>
        <v>1.05</v>
      </c>
      <c r="VW278" s="4">
        <f>SUMIFS('Aceite Virgen Extra'!VW$6:VW$257,'Aceite Virgen Extra'!$A$6:$A$257,"&gt;="&amp;$A278,'Aceite Virgen Extra'!$B$6:$B$257,"&lt;="&amp;$B278)</f>
        <v>8.2200000000000006</v>
      </c>
      <c r="WA278" s="69">
        <f>SUMIFS('Aceite Virgen Extra'!WA$6:WA$257,'Aceite Virgen Extra'!$A$6:$A$257,"&gt;="&amp;$A278,'Aceite Virgen Extra'!$B$6:$B$257,"&lt;="&amp;$B278)</f>
        <v>5.9899999999999993</v>
      </c>
      <c r="WB278" s="4">
        <f>SUMIFS('Aceite Virgen Extra'!WB$6:WB$257,'Aceite Virgen Extra'!$A$6:$A$257,"&gt;="&amp;$A278,'Aceite Virgen Extra'!$B$6:$B$257,"&lt;="&amp;$B278)</f>
        <v>1.1200000000000001</v>
      </c>
      <c r="WC278" s="4">
        <f>SUMIFS('Aceite Virgen Extra'!WC$6:WC$257,'Aceite Virgen Extra'!$A$6:$A$257,"&gt;="&amp;$A278,'Aceite Virgen Extra'!$B$6:$B$257,"&lt;="&amp;$B278)</f>
        <v>7.1199999999999992</v>
      </c>
      <c r="WD278" s="4">
        <f>SUMIFS('Aceite Virgen Extra'!WD$6:WD$257,'Aceite Virgen Extra'!$A$6:$A$257,"&gt;="&amp;$A278,'Aceite Virgen Extra'!$B$6:$B$257,"&lt;="&amp;$B278)</f>
        <v>13.14</v>
      </c>
      <c r="WH278" s="69">
        <f>SUMIFS('Aceite Virgen Extra'!WH$6:WH$257,'Aceite Virgen Extra'!$A$6:$A$257,"&gt;="&amp;$A278,'Aceite Virgen Extra'!$B$6:$B$257,"&lt;="&amp;$B278)</f>
        <v>7.4</v>
      </c>
      <c r="WI278" s="4">
        <f>SUMIFS('Aceite Virgen Extra'!WI$6:WI$257,'Aceite Virgen Extra'!$A$6:$A$257,"&gt;="&amp;$A278,'Aceite Virgen Extra'!$B$6:$B$257,"&lt;="&amp;$B278)</f>
        <v>2.7</v>
      </c>
      <c r="WJ278" s="4">
        <f>SUMIFS('Aceite Virgen Extra'!WJ$6:WJ$257,'Aceite Virgen Extra'!$A$6:$A$257,"&gt;="&amp;$A278,'Aceite Virgen Extra'!$B$6:$B$257,"&lt;="&amp;$B278)</f>
        <v>7.9300000000000006</v>
      </c>
      <c r="WK278" s="4">
        <f>SUMIFS('Aceite Virgen Extra'!WK$6:WK$257,'Aceite Virgen Extra'!$A$6:$A$257,"&gt;="&amp;$A278,'Aceite Virgen Extra'!$B$6:$B$257,"&lt;="&amp;$B278)</f>
        <v>15.110000000000001</v>
      </c>
      <c r="WO278" s="69">
        <f>SUMIFS('Aceite Virgen Extra'!WO$6:WO$257,'Aceite Virgen Extra'!$A$6:$A$257,"&gt;="&amp;$A278,'Aceite Virgen Extra'!$B$6:$B$257,"&lt;="&amp;$B278)</f>
        <v>6.5200000000000005</v>
      </c>
      <c r="WP278" s="4">
        <f>SUMIFS('Aceite Virgen Extra'!WP$6:WP$257,'Aceite Virgen Extra'!$A$6:$A$257,"&gt;="&amp;$A278,'Aceite Virgen Extra'!$B$6:$B$257,"&lt;="&amp;$B278)</f>
        <v>2.42</v>
      </c>
      <c r="WQ278" s="4">
        <f>SUMIFS('Aceite Virgen Extra'!WQ$6:WQ$257,'Aceite Virgen Extra'!$A$6:$A$257,"&gt;="&amp;$A278,'Aceite Virgen Extra'!$B$6:$B$257,"&lt;="&amp;$B278)</f>
        <v>7.38</v>
      </c>
      <c r="WR278" s="4">
        <f>SUMIFS('Aceite Virgen Extra'!WR$6:WR$257,'Aceite Virgen Extra'!$A$6:$A$257,"&gt;="&amp;$A278,'Aceite Virgen Extra'!$B$6:$B$257,"&lt;="&amp;$B278)</f>
        <v>13.36</v>
      </c>
      <c r="WV278" s="69">
        <f>SUMIFS('Aceite Virgen Extra'!WV$6:WV$257,'Aceite Virgen Extra'!$A$6:$A$257,"&gt;="&amp;$A278,'Aceite Virgen Extra'!$B$6:$B$257,"&lt;="&amp;$B278)</f>
        <v>2.21</v>
      </c>
      <c r="WW278" s="4">
        <f>SUMIFS('Aceite Virgen Extra'!WW$6:WW$257,'Aceite Virgen Extra'!$A$6:$A$257,"&gt;="&amp;$A278,'Aceite Virgen Extra'!$B$6:$B$257,"&lt;="&amp;$B278)</f>
        <v>1.43</v>
      </c>
      <c r="WX278" s="4">
        <f>SUMIFS('Aceite Virgen Extra'!WX$6:WX$257,'Aceite Virgen Extra'!$A$6:$A$257,"&gt;="&amp;$A278,'Aceite Virgen Extra'!$B$6:$B$257,"&lt;="&amp;$B278)</f>
        <v>2.57</v>
      </c>
      <c r="WY278" s="4">
        <f>SUMIFS('Aceite Virgen Extra'!WY$6:WY$257,'Aceite Virgen Extra'!$A$6:$A$257,"&gt;="&amp;$A278,'Aceite Virgen Extra'!$B$6:$B$257,"&lt;="&amp;$B278)</f>
        <v>1.01</v>
      </c>
      <c r="XC278" s="69">
        <f>SUMIFS('Aceite Virgen Extra'!XC$6:XC$257,'Aceite Virgen Extra'!$A$6:$A$257,"&gt;="&amp;$A278,'Aceite Virgen Extra'!$B$6:$B$257,"&lt;="&amp;$B278)</f>
        <v>3.0199999999999996</v>
      </c>
      <c r="XD278" s="4">
        <f>SUMIFS('Aceite Virgen Extra'!XD$6:XD$257,'Aceite Virgen Extra'!$A$6:$A$257,"&gt;="&amp;$A278,'Aceite Virgen Extra'!$B$6:$B$257,"&lt;="&amp;$B278)</f>
        <v>2.54</v>
      </c>
      <c r="XE278" s="4">
        <f>SUMIFS('Aceite Virgen Extra'!XE$6:XE$257,'Aceite Virgen Extra'!$A$6:$A$257,"&gt;="&amp;$A278,'Aceite Virgen Extra'!$B$6:$B$257,"&lt;="&amp;$B278)</f>
        <v>2.5099999999999998</v>
      </c>
      <c r="XF278" s="4">
        <f>SUMIFS('Aceite Virgen Extra'!XF$6:XF$257,'Aceite Virgen Extra'!$A$6:$A$257,"&gt;="&amp;$A278,'Aceite Virgen Extra'!$B$6:$B$257,"&lt;="&amp;$B278)</f>
        <v>9.41</v>
      </c>
      <c r="XJ278" s="69">
        <f>SUMIFS('Aceite Virgen Extra'!XJ$6:XJ$257,'Aceite Virgen Extra'!$A$6:$A$257,"&gt;="&amp;$A278,'Aceite Virgen Extra'!$B$6:$B$257,"&lt;="&amp;$B278)</f>
        <v>1.7600000000000002</v>
      </c>
      <c r="XK278" s="4">
        <f>SUMIFS('Aceite Virgen Extra'!XK$6:XK$257,'Aceite Virgen Extra'!$A$6:$A$257,"&gt;="&amp;$A278,'Aceite Virgen Extra'!$B$6:$B$257,"&lt;="&amp;$B278)</f>
        <v>0.94000000000000006</v>
      </c>
      <c r="XL278" s="4">
        <f>SUMIFS('Aceite Virgen Extra'!XL$6:XL$257,'Aceite Virgen Extra'!$A$6:$A$257,"&gt;="&amp;$A278,'Aceite Virgen Extra'!$B$6:$B$257,"&lt;="&amp;$B278)</f>
        <v>1.19</v>
      </c>
      <c r="XM278" s="4">
        <f>SUMIFS('Aceite Virgen Extra'!XM$6:XM$257,'Aceite Virgen Extra'!$A$6:$A$257,"&gt;="&amp;$A278,'Aceite Virgen Extra'!$B$6:$B$257,"&lt;="&amp;$B278)</f>
        <v>0</v>
      </c>
      <c r="XQ278" s="69">
        <f>SUMIFS('Aceite Virgen Extra'!XQ$6:XQ$257,'Aceite Virgen Extra'!$A$6:$A$257,"&gt;="&amp;$A278,'Aceite Virgen Extra'!$B$6:$B$257,"&lt;="&amp;$B278)</f>
        <v>4.6900000000000004</v>
      </c>
      <c r="XR278" s="4">
        <f>SUMIFS('Aceite Virgen Extra'!XR$6:XR$257,'Aceite Virgen Extra'!$A$6:$A$257,"&gt;="&amp;$A278,'Aceite Virgen Extra'!$B$6:$B$257,"&lt;="&amp;$B278)</f>
        <v>8.57</v>
      </c>
      <c r="XS278" s="4">
        <f>SUMIFS('Aceite Virgen Extra'!XS$6:XS$257,'Aceite Virgen Extra'!$A$6:$A$257,"&gt;="&amp;$A278,'Aceite Virgen Extra'!$B$6:$B$257,"&lt;="&amp;$B278)</f>
        <v>3.12</v>
      </c>
      <c r="XT278" s="4">
        <f>SUMIFS('Aceite Virgen Extra'!XT$6:XT$257,'Aceite Virgen Extra'!$A$6:$A$257,"&gt;="&amp;$A278,'Aceite Virgen Extra'!$B$6:$B$257,"&lt;="&amp;$B278)</f>
        <v>1.17</v>
      </c>
    </row>
    <row r="279" spans="1:644" x14ac:dyDescent="0.25">
      <c r="A279" s="9">
        <f>'TAM Aceite Virgen Extra'!B27</f>
        <v>10.3</v>
      </c>
      <c r="B279" s="9">
        <f>'TAM Aceite Virgen Extra'!C27</f>
        <v>10.6</v>
      </c>
      <c r="C279" s="9"/>
      <c r="D279" s="4">
        <f>SUMIFS('Aceite Virgen Extra'!D$6:D$257,'Aceite Virgen Extra'!$A$6:$A$257,"&gt;="&amp;$A279,'Aceite Virgen Extra'!$B$6:$B$257,"&lt;="&amp;$B279)</f>
        <v>0.42000000000000004</v>
      </c>
      <c r="E279" s="4">
        <f>SUMIFS('Aceite Virgen Extra'!E$6:E$257,'Aceite Virgen Extra'!$A$6:$A$257,"&gt;="&amp;$A279,'Aceite Virgen Extra'!$B$6:$B$257,"&lt;="&amp;$B279)</f>
        <v>1.6500000000000001</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0.08</v>
      </c>
      <c r="L279" s="4">
        <f>SUMIFS('Aceite Virgen Extra'!L$6:L$257,'Aceite Virgen Extra'!$A$6:$A$257,"&gt;="&amp;$A279,'Aceite Virgen Extra'!$B$6:$B$257,"&lt;="&amp;$B279)</f>
        <v>0.16</v>
      </c>
      <c r="M279" s="4">
        <f>SUMIFS('Aceite Virgen Extra'!M$6:M$257,'Aceite Virgen Extra'!$A$6:$A$257,"&gt;="&amp;$A279,'Aceite Virgen Extra'!$B$6:$B$257,"&lt;="&amp;$B279)</f>
        <v>0.08</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0.05</v>
      </c>
      <c r="AN279" s="4">
        <f>SUMIFS('Aceite Virgen Extra'!AN$6:AN$257,'Aceite Virgen Extra'!$A$6:$A$257,"&gt;="&amp;$A279,'Aceite Virgen Extra'!$B$6:$B$257,"&lt;="&amp;$B279)</f>
        <v>0</v>
      </c>
      <c r="AO279" s="4">
        <f>SUMIFS('Aceite Virgen Extra'!AO$6:AO$257,'Aceite Virgen Extra'!$A$6:$A$257,"&gt;="&amp;$A279,'Aceite Virgen Extra'!$B$6:$B$257,"&lt;="&amp;$B279)</f>
        <v>0.1</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0.13</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0.21</v>
      </c>
      <c r="CD279" s="4">
        <f>SUMIFS('Aceite Virgen Extra'!CD$6:CD$257,'Aceite Virgen Extra'!$A$6:$A$257,"&gt;="&amp;$A279,'Aceite Virgen Extra'!$B$6:$B$257,"&lt;="&amp;$B279)</f>
        <v>0.12</v>
      </c>
      <c r="CE279" s="4">
        <f>SUMIFS('Aceite Virgen Extra'!CE$6:CE$257,'Aceite Virgen Extra'!$A$6:$A$257,"&gt;="&amp;$A279,'Aceite Virgen Extra'!$B$6:$B$257,"&lt;="&amp;$B279)</f>
        <v>0.34</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0.03</v>
      </c>
      <c r="CR279" s="4">
        <f>SUMIFS('Aceite Virgen Extra'!CR$6:CR$257,'Aceite Virgen Extra'!$A$6:$A$257,"&gt;="&amp;$A279,'Aceite Virgen Extra'!$B$6:$B$257,"&lt;="&amp;$B279)</f>
        <v>0</v>
      </c>
      <c r="CS279" s="4">
        <f>SUMIFS('Aceite Virgen Extra'!CS$6:CS$257,'Aceite Virgen Extra'!$A$6:$A$257,"&gt;="&amp;$A279,'Aceite Virgen Extra'!$B$6:$B$257,"&lt;="&amp;$B279)</f>
        <v>7.0000000000000007E-2</v>
      </c>
      <c r="CT279" s="4">
        <f>SUMIFS('Aceite Virgen Extra'!CT$6:CT$257,'Aceite Virgen Extra'!$A$6:$A$257,"&gt;="&amp;$A279,'Aceite Virgen Extra'!$B$6:$B$257,"&lt;="&amp;$B279)</f>
        <v>0</v>
      </c>
      <c r="CX279" s="4">
        <f>SUMIFS('Aceite Virgen Extra'!CX$6:CX$257,'Aceite Virgen Extra'!$A$6:$A$257,"&gt;="&amp;$A279,'Aceite Virgen Extra'!$B$6:$B$257,"&lt;="&amp;$B279)</f>
        <v>0.03</v>
      </c>
      <c r="CY279" s="4">
        <f>SUMIFS('Aceite Virgen Extra'!CY$6:CY$257,'Aceite Virgen Extra'!$A$6:$A$257,"&gt;="&amp;$A279,'Aceite Virgen Extra'!$B$6:$B$257,"&lt;="&amp;$B279)</f>
        <v>0.1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v>
      </c>
      <c r="DN279" s="4">
        <f>SUMIFS('Aceite Virgen Extra'!DN$6:DN$257,'Aceite Virgen Extra'!$A$6:$A$257,"&gt;="&amp;$A279,'Aceite Virgen Extra'!$B$6:$B$257,"&lt;="&amp;$B279)</f>
        <v>0.05</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0.12</v>
      </c>
      <c r="EV279" s="4">
        <f>SUMIFS('Aceite Virgen Extra'!EV$6:EV$257,'Aceite Virgen Extra'!$A$6:$A$257,"&gt;="&amp;$A279,'Aceite Virgen Extra'!$B$6:$B$257,"&lt;="&amp;$B279)</f>
        <v>0.15</v>
      </c>
      <c r="EW279" s="4">
        <f>SUMIFS('Aceite Virgen Extra'!EW$6:EW$257,'Aceite Virgen Extra'!$A$6:$A$257,"&gt;="&amp;$A279,'Aceite Virgen Extra'!$B$6:$B$257,"&lt;="&amp;$B279)</f>
        <v>0.16</v>
      </c>
      <c r="EX279" s="4">
        <f>SUMIFS('Aceite Virgen Extra'!EX$6:EX$257,'Aceite Virgen Extra'!$A$6:$A$257,"&gt;="&amp;$A279,'Aceite Virgen Extra'!$B$6:$B$257,"&lt;="&amp;$B279)</f>
        <v>0</v>
      </c>
      <c r="FB279" s="4">
        <f>SUMIFS('Aceite Virgen Extra'!FB$6:FB$257,'Aceite Virgen Extra'!$A$6:$A$257,"&gt;="&amp;$A279,'Aceite Virgen Extra'!$B$6:$B$257,"&lt;="&amp;$B279)</f>
        <v>0.16999999999999998</v>
      </c>
      <c r="FC279" s="4">
        <f>SUMIFS('Aceite Virgen Extra'!FC$6:FC$257,'Aceite Virgen Extra'!$A$6:$A$257,"&gt;="&amp;$A279,'Aceite Virgen Extra'!$B$6:$B$257,"&lt;="&amp;$B279)</f>
        <v>0</v>
      </c>
      <c r="FD279" s="4">
        <f>SUMIFS('Aceite Virgen Extra'!FD$6:FD$257,'Aceite Virgen Extra'!$A$6:$A$257,"&gt;="&amp;$A279,'Aceite Virgen Extra'!$B$6:$B$257,"&lt;="&amp;$B279)</f>
        <v>0.32999999999999996</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0.16</v>
      </c>
      <c r="FQ279" s="4">
        <f>SUMIFS('Aceite Virgen Extra'!FQ$6:FQ$257,'Aceite Virgen Extra'!$A$6:$A$257,"&gt;="&amp;$A279,'Aceite Virgen Extra'!$B$6:$B$257,"&lt;="&amp;$B279)</f>
        <v>0.31</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0.03</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0.11</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0.22</v>
      </c>
      <c r="IP279" s="4">
        <f>SUMIFS('Aceite Virgen Extra'!IP$6:IP$257,'Aceite Virgen Extra'!$A$6:$A$257,"&gt;="&amp;$A279,'Aceite Virgen Extra'!$B$6:$B$257,"&lt;="&amp;$B279)</f>
        <v>0.15</v>
      </c>
      <c r="IQ279" s="4">
        <f>SUMIFS('Aceite Virgen Extra'!IQ$6:IQ$257,'Aceite Virgen Extra'!$A$6:$A$257,"&gt;="&amp;$A279,'Aceite Virgen Extra'!$B$6:$B$257,"&lt;="&amp;$B279)</f>
        <v>0.28000000000000003</v>
      </c>
      <c r="IR279" s="4">
        <f>SUMIFS('Aceite Virgen Extra'!IR$6:IR$257,'Aceite Virgen Extra'!$A$6:$A$257,"&gt;="&amp;$A279,'Aceite Virgen Extra'!$B$6:$B$257,"&lt;="&amp;$B279)</f>
        <v>0.34</v>
      </c>
      <c r="IV279" s="4">
        <f>SUMIFS('Aceite Virgen Extra'!IV$6:IV$257,'Aceite Virgen Extra'!$A$6:$A$257,"&gt;="&amp;$A279,'Aceite Virgen Extra'!$B$6:$B$257,"&lt;="&amp;$B279)</f>
        <v>7.0000000000000007E-2</v>
      </c>
      <c r="IW279" s="4">
        <f>SUMIFS('Aceite Virgen Extra'!IW$6:IW$257,'Aceite Virgen Extra'!$A$6:$A$257,"&gt;="&amp;$A279,'Aceite Virgen Extra'!$B$6:$B$257,"&lt;="&amp;$B279)</f>
        <v>0.25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0.13</v>
      </c>
      <c r="JR279" s="4">
        <f>SUMIFS('Aceite Virgen Extra'!JR$6:JR$257,'Aceite Virgen Extra'!$A$6:$A$257,"&gt;="&amp;$A279,'Aceite Virgen Extra'!$B$6:$B$257,"&lt;="&amp;$B279)</f>
        <v>0.18</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0.18000000000000002</v>
      </c>
      <c r="JY279" s="4">
        <f>SUMIFS('Aceite Virgen Extra'!JY$6:JY$257,'Aceite Virgen Extra'!$A$6:$A$257,"&gt;="&amp;$A279,'Aceite Virgen Extra'!$B$6:$B$257,"&lt;="&amp;$B279)</f>
        <v>0</v>
      </c>
      <c r="JZ279" s="4">
        <f>SUMIFS('Aceite Virgen Extra'!JZ$6:JZ$257,'Aceite Virgen Extra'!$A$6:$A$257,"&gt;="&amp;$A279,'Aceite Virgen Extra'!$B$6:$B$257,"&lt;="&amp;$B279)</f>
        <v>0.08</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7.0000000000000007E-2</v>
      </c>
      <c r="KT279" s="4">
        <f>SUMIFS('Aceite Virgen Extra'!KT$6:KT$257,'Aceite Virgen Extra'!$A$6:$A$257,"&gt;="&amp;$A279,'Aceite Virgen Extra'!$B$6:$B$257,"&lt;="&amp;$B279)</f>
        <v>0.28000000000000003</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0.3</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0.26</v>
      </c>
      <c r="MC279" s="4">
        <f>SUMIFS('Aceite Virgen Extra'!MC$6:MC$257,'Aceite Virgen Extra'!$A$6:$A$257,"&gt;="&amp;$A279,'Aceite Virgen Extra'!$B$6:$B$257,"&lt;="&amp;$B279)</f>
        <v>0.45999999999999996</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1.28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0.23</v>
      </c>
      <c r="MQ279" s="4">
        <f>SUMIFS('Aceite Virgen Extra'!MQ$6:MQ$257,'Aceite Virgen Extra'!$A$6:$A$257,"&gt;="&amp;$A279,'Aceite Virgen Extra'!$B$6:$B$257,"&lt;="&amp;$B279)</f>
        <v>0.45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0.27</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1.87</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1.01</v>
      </c>
      <c r="NZ279" s="4">
        <f>SUMIFS('Aceite Virgen Extra'!NZ$6:NZ$257,'Aceite Virgen Extra'!$A$6:$A$257,"&gt;="&amp;$A279,'Aceite Virgen Extra'!$B$6:$B$257,"&lt;="&amp;$B279)</f>
        <v>0.18</v>
      </c>
      <c r="OA279" s="4">
        <f>SUMIFS('Aceite Virgen Extra'!OA$6:OA$257,'Aceite Virgen Extra'!$A$6:$A$257,"&gt;="&amp;$A279,'Aceite Virgen Extra'!$B$6:$B$257,"&lt;="&amp;$B279)</f>
        <v>1.83</v>
      </c>
      <c r="OB279" s="4">
        <f>SUMIFS('Aceite Virgen Extra'!OB$6:OB$257,'Aceite Virgen Extra'!$A$6:$A$257,"&gt;="&amp;$A279,'Aceite Virgen Extra'!$B$6:$B$257,"&lt;="&amp;$B279)</f>
        <v>0</v>
      </c>
      <c r="OF279" s="4">
        <f>SUMIFS('Aceite Virgen Extra'!OF$6:OF$257,'Aceite Virgen Extra'!$A$6:$A$257,"&gt;="&amp;$A279,'Aceite Virgen Extra'!$B$6:$B$257,"&lt;="&amp;$B279)</f>
        <v>0.08</v>
      </c>
      <c r="OG279" s="4">
        <f>SUMIFS('Aceite Virgen Extra'!OG$6:OG$257,'Aceite Virgen Extra'!$A$6:$A$257,"&gt;="&amp;$A279,'Aceite Virgen Extra'!$B$6:$B$257,"&lt;="&amp;$B279)</f>
        <v>0.25</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0.09</v>
      </c>
      <c r="ON279" s="4">
        <f>SUMIFS('Aceite Virgen Extra'!ON$6:ON$257,'Aceite Virgen Extra'!$A$6:$A$257,"&gt;="&amp;$A279,'Aceite Virgen Extra'!$B$6:$B$257,"&lt;="&amp;$B279)</f>
        <v>0.15</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v>
      </c>
      <c r="PI279" s="4">
        <f>SUMIFS('Aceite Virgen Extra'!PI$6:PI$257,'Aceite Virgen Extra'!$A$6:$A$257,"&gt;="&amp;$A279,'Aceite Virgen Extra'!$B$6:$B$257,"&lt;="&amp;$B279)</f>
        <v>0.74</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0.28000000000000003</v>
      </c>
      <c r="PP279" s="4">
        <f>SUMIFS('Aceite Virgen Extra'!PP$6:PP$257,'Aceite Virgen Extra'!$A$6:$A$257,"&gt;="&amp;$A279,'Aceite Virgen Extra'!$B$6:$B$257,"&lt;="&amp;$B279)</f>
        <v>0.28000000000000003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0.3</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0.25</v>
      </c>
      <c r="QD279" s="4">
        <f>SUMIFS('Aceite Virgen Extra'!QD$6:QD$257,'Aceite Virgen Extra'!$A$6:$A$257,"&gt;="&amp;$A279,'Aceite Virgen Extra'!$B$6:$B$257,"&lt;="&amp;$B279)</f>
        <v>0.36</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0.22</v>
      </c>
      <c r="QR279" s="4">
        <f>SUMIFS('Aceite Virgen Extra'!QR$6:QR$257,'Aceite Virgen Extra'!$A$6:$A$257,"&gt;="&amp;$A279,'Aceite Virgen Extra'!$B$6:$B$257,"&lt;="&amp;$B279)</f>
        <v>0.19</v>
      </c>
      <c r="QS279" s="4">
        <f>SUMIFS('Aceite Virgen Extra'!QS$6:QS$257,'Aceite Virgen Extra'!$A$6:$A$257,"&gt;="&amp;$A279,'Aceite Virgen Extra'!$B$6:$B$257,"&lt;="&amp;$B279)</f>
        <v>0.2</v>
      </c>
      <c r="QT279" s="4">
        <f>SUMIFS('Aceite Virgen Extra'!QT$6:QT$257,'Aceite Virgen Extra'!$A$6:$A$257,"&gt;="&amp;$A279,'Aceite Virgen Extra'!$B$6:$B$257,"&lt;="&amp;$B279)</f>
        <v>0</v>
      </c>
      <c r="QX279" s="4">
        <f>SUMIFS('Aceite Virgen Extra'!QX$6:QX$257,'Aceite Virgen Extra'!$A$6:$A$257,"&gt;="&amp;$A279,'Aceite Virgen Extra'!$B$6:$B$257,"&lt;="&amp;$B279)</f>
        <v>0.36</v>
      </c>
      <c r="QY279" s="4">
        <f>SUMIFS('Aceite Virgen Extra'!QY$6:QY$257,'Aceite Virgen Extra'!$A$6:$A$257,"&gt;="&amp;$A279,'Aceite Virgen Extra'!$B$6:$B$257,"&lt;="&amp;$B279)</f>
        <v>0.68</v>
      </c>
      <c r="QZ279" s="4">
        <f>SUMIFS('Aceite Virgen Extra'!QZ$6:QZ$257,'Aceite Virgen Extra'!$A$6:$A$257,"&gt;="&amp;$A279,'Aceite Virgen Extra'!$B$6:$B$257,"&lt;="&amp;$B279)</f>
        <v>0.19</v>
      </c>
      <c r="RA279" s="4">
        <f>SUMIFS('Aceite Virgen Extra'!RA$6:RA$257,'Aceite Virgen Extra'!$A$6:$A$257,"&gt;="&amp;$A279,'Aceite Virgen Extra'!$B$6:$B$257,"&lt;="&amp;$B279)</f>
        <v>0</v>
      </c>
      <c r="RE279" s="4">
        <f>SUMIFS('Aceite Virgen Extra'!RE$6:RE$257,'Aceite Virgen Extra'!$A$6:$A$257,"&gt;="&amp;$A279,'Aceite Virgen Extra'!$B$6:$B$257,"&lt;="&amp;$B279)</f>
        <v>0.34</v>
      </c>
      <c r="RF279" s="4">
        <f>SUMIFS('Aceite Virgen Extra'!RF$6:RF$257,'Aceite Virgen Extra'!$A$6:$A$257,"&gt;="&amp;$A279,'Aceite Virgen Extra'!$B$6:$B$257,"&lt;="&amp;$B279)</f>
        <v>0.62</v>
      </c>
      <c r="RG279" s="4">
        <f>SUMIFS('Aceite Virgen Extra'!RG$6:RG$257,'Aceite Virgen Extra'!$A$6:$A$257,"&gt;="&amp;$A279,'Aceite Virgen Extra'!$B$6:$B$257,"&lt;="&amp;$B279)</f>
        <v>0.24</v>
      </c>
      <c r="RH279" s="4">
        <f>SUMIFS('Aceite Virgen Extra'!RH$6:RH$257,'Aceite Virgen Extra'!$A$6:$A$257,"&gt;="&amp;$A279,'Aceite Virgen Extra'!$B$6:$B$257,"&lt;="&amp;$B279)</f>
        <v>0.38</v>
      </c>
      <c r="RL279" s="4">
        <f>SUMIFS('Aceite Virgen Extra'!RL$6:RL$257,'Aceite Virgen Extra'!$A$6:$A$257,"&gt;="&amp;$A279,'Aceite Virgen Extra'!$B$6:$B$257,"&lt;="&amp;$B279)</f>
        <v>0.1</v>
      </c>
      <c r="RM279" s="4">
        <f>SUMIFS('Aceite Virgen Extra'!RM$6:RM$257,'Aceite Virgen Extra'!$A$6:$A$257,"&gt;="&amp;$A279,'Aceite Virgen Extra'!$B$6:$B$257,"&lt;="&amp;$B279)</f>
        <v>0.38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0.16999999999999998</v>
      </c>
      <c r="RT279" s="4">
        <f>SUMIFS('Aceite Virgen Extra'!RT$6:RT$257,'Aceite Virgen Extra'!$A$6:$A$257,"&gt;="&amp;$A279,'Aceite Virgen Extra'!$B$6:$B$257,"&lt;="&amp;$B279)</f>
        <v>0.6399999999999999</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0.05</v>
      </c>
      <c r="SA279" s="4">
        <f>SUMIFS('Aceite Virgen Extra'!SA$6:SA$257,'Aceite Virgen Extra'!$A$6:$A$257,"&gt;="&amp;$A279,'Aceite Virgen Extra'!$B$6:$B$257,"&lt;="&amp;$B279)</f>
        <v>0.16</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0.16999999999999998</v>
      </c>
      <c r="SO279" s="4">
        <f>SUMIFS('Aceite Virgen Extra'!SO$6:SO$257,'Aceite Virgen Extra'!$A$6:$A$257,"&gt;="&amp;$A279,'Aceite Virgen Extra'!$B$6:$B$257,"&lt;="&amp;$B279)</f>
        <v>0.39</v>
      </c>
      <c r="SP279" s="4">
        <f>SUMIFS('Aceite Virgen Extra'!SP$6:SP$257,'Aceite Virgen Extra'!$A$6:$A$257,"&gt;="&amp;$A279,'Aceite Virgen Extra'!$B$6:$B$257,"&lt;="&amp;$B279)</f>
        <v>0.11</v>
      </c>
      <c r="SQ279" s="4">
        <f>SUMIFS('Aceite Virgen Extra'!SQ$6:SQ$257,'Aceite Virgen Extra'!$A$6:$A$257,"&gt;="&amp;$A279,'Aceite Virgen Extra'!$B$6:$B$257,"&lt;="&amp;$B279)</f>
        <v>0</v>
      </c>
      <c r="SU279" s="69">
        <f>SUMIFS('Aceite Virgen Extra'!SU$6:SU$257,'Aceite Virgen Extra'!$A$6:$A$257,"&gt;="&amp;$A279,'Aceite Virgen Extra'!$B$6:$B$257,"&lt;="&amp;$B279)</f>
        <v>0.24</v>
      </c>
      <c r="SV279" s="4">
        <f>SUMIFS('Aceite Virgen Extra'!SV$6:SV$257,'Aceite Virgen Extra'!$A$6:$A$257,"&gt;="&amp;$A279,'Aceite Virgen Extra'!$B$6:$B$257,"&lt;="&amp;$B279)</f>
        <v>1</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0.43000000000000005</v>
      </c>
      <c r="TC279" s="4">
        <f>SUMIFS('Aceite Virgen Extra'!TC$6:TC$257,'Aceite Virgen Extra'!$A$6:$A$257,"&gt;="&amp;$A279,'Aceite Virgen Extra'!$B$6:$B$257,"&lt;="&amp;$B279)</f>
        <v>1.1599999999999999</v>
      </c>
      <c r="TD279" s="4">
        <f>SUMIFS('Aceite Virgen Extra'!TD$6:TD$257,'Aceite Virgen Extra'!$A$6:$A$257,"&gt;="&amp;$A279,'Aceite Virgen Extra'!$B$6:$B$257,"&lt;="&amp;$B279)</f>
        <v>0</v>
      </c>
      <c r="TE279" s="4">
        <f>SUMIFS('Aceite Virgen Extra'!TE$6:TE$257,'Aceite Virgen Extra'!$A$6:$A$257,"&gt;="&amp;$A279,'Aceite Virgen Extra'!$B$6:$B$257,"&lt;="&amp;$B279)</f>
        <v>1.34</v>
      </c>
      <c r="TI279" s="69">
        <f>SUMIFS('Aceite Virgen Extra'!TI$6:TI$257,'Aceite Virgen Extra'!$A$6:$A$257,"&gt;="&amp;$A279,'Aceite Virgen Extra'!$B$6:$B$257,"&lt;="&amp;$B279)</f>
        <v>0.89999999999999991</v>
      </c>
      <c r="TJ279" s="4">
        <f>SUMIFS('Aceite Virgen Extra'!TJ$6:TJ$257,'Aceite Virgen Extra'!$A$6:$A$257,"&gt;="&amp;$A279,'Aceite Virgen Extra'!$B$6:$B$257,"&lt;="&amp;$B279)</f>
        <v>1.23</v>
      </c>
      <c r="TK279" s="4">
        <f>SUMIFS('Aceite Virgen Extra'!TK$6:TK$257,'Aceite Virgen Extra'!$A$6:$A$257,"&gt;="&amp;$A279,'Aceite Virgen Extra'!$B$6:$B$257,"&lt;="&amp;$B279)</f>
        <v>0.85</v>
      </c>
      <c r="TL279" s="4">
        <f>SUMIFS('Aceite Virgen Extra'!TL$6:TL$257,'Aceite Virgen Extra'!$A$6:$A$257,"&gt;="&amp;$A279,'Aceite Virgen Extra'!$B$6:$B$257,"&lt;="&amp;$B279)</f>
        <v>0</v>
      </c>
      <c r="TP279" s="69">
        <f>SUMIFS('Aceite Virgen Extra'!TP$6:TP$257,'Aceite Virgen Extra'!$A$6:$A$257,"&gt;="&amp;$A279,'Aceite Virgen Extra'!$B$6:$B$257,"&lt;="&amp;$B279)</f>
        <v>0.66</v>
      </c>
      <c r="TQ279" s="4">
        <f>SUMIFS('Aceite Virgen Extra'!TQ$6:TQ$257,'Aceite Virgen Extra'!$A$6:$A$257,"&gt;="&amp;$A279,'Aceite Virgen Extra'!$B$6:$B$257,"&lt;="&amp;$B279)</f>
        <v>0.64</v>
      </c>
      <c r="TR279" s="4">
        <f>SUMIFS('Aceite Virgen Extra'!TR$6:TR$257,'Aceite Virgen Extra'!$A$6:$A$257,"&gt;="&amp;$A279,'Aceite Virgen Extra'!$B$6:$B$257,"&lt;="&amp;$B279)</f>
        <v>0.48000000000000004</v>
      </c>
      <c r="TS279" s="4">
        <f>SUMIFS('Aceite Virgen Extra'!TS$6:TS$257,'Aceite Virgen Extra'!$A$6:$A$257,"&gt;="&amp;$A279,'Aceite Virgen Extra'!$B$6:$B$257,"&lt;="&amp;$B279)</f>
        <v>0.88</v>
      </c>
      <c r="TW279" s="69">
        <f>SUMIFS('Aceite Virgen Extra'!TW$6:TW$257,'Aceite Virgen Extra'!$A$6:$A$257,"&gt;="&amp;$A279,'Aceite Virgen Extra'!$B$6:$B$257,"&lt;="&amp;$B279)</f>
        <v>0.21000000000000002</v>
      </c>
      <c r="TX279" s="4">
        <f>SUMIFS('Aceite Virgen Extra'!TX$6:TX$257,'Aceite Virgen Extra'!$A$6:$A$257,"&gt;="&amp;$A279,'Aceite Virgen Extra'!$B$6:$B$257,"&lt;="&amp;$B279)</f>
        <v>0.8600000000000001</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0.59000000000000008</v>
      </c>
      <c r="UE279" s="4">
        <f>SUMIFS('Aceite Virgen Extra'!UE$6:UE$257,'Aceite Virgen Extra'!$A$6:$A$257,"&gt;="&amp;$A279,'Aceite Virgen Extra'!$B$6:$B$257,"&lt;="&amp;$B279)</f>
        <v>1.3</v>
      </c>
      <c r="UF279" s="4">
        <f>SUMIFS('Aceite Virgen Extra'!UF$6:UF$257,'Aceite Virgen Extra'!$A$6:$A$257,"&gt;="&amp;$A279,'Aceite Virgen Extra'!$B$6:$B$257,"&lt;="&amp;$B279)</f>
        <v>0.26</v>
      </c>
      <c r="UG279" s="4">
        <f>SUMIFS('Aceite Virgen Extra'!UG$6:UG$257,'Aceite Virgen Extra'!$A$6:$A$257,"&gt;="&amp;$A279,'Aceite Virgen Extra'!$B$6:$B$257,"&lt;="&amp;$B279)</f>
        <v>1.54</v>
      </c>
      <c r="UK279" s="69">
        <f>SUMIFS('Aceite Virgen Extra'!UK$6:UK$257,'Aceite Virgen Extra'!$A$6:$A$257,"&gt;="&amp;$A279,'Aceite Virgen Extra'!$B$6:$B$257,"&lt;="&amp;$B279)</f>
        <v>1.52</v>
      </c>
      <c r="UL279" s="4">
        <f>SUMIFS('Aceite Virgen Extra'!UL$6:UL$257,'Aceite Virgen Extra'!$A$6:$A$257,"&gt;="&amp;$A279,'Aceite Virgen Extra'!$B$6:$B$257,"&lt;="&amp;$B279)</f>
        <v>1.21</v>
      </c>
      <c r="UM279" s="4">
        <f>SUMIFS('Aceite Virgen Extra'!UM$6:UM$257,'Aceite Virgen Extra'!$A$6:$A$257,"&gt;="&amp;$A279,'Aceite Virgen Extra'!$B$6:$B$257,"&lt;="&amp;$B279)</f>
        <v>1.8</v>
      </c>
      <c r="UN279" s="4">
        <f>SUMIFS('Aceite Virgen Extra'!UN$6:UN$257,'Aceite Virgen Extra'!$A$6:$A$257,"&gt;="&amp;$A279,'Aceite Virgen Extra'!$B$6:$B$257,"&lt;="&amp;$B279)</f>
        <v>0</v>
      </c>
      <c r="UR279" s="69">
        <f>SUMIFS('Aceite Virgen Extra'!UR$6:UR$257,'Aceite Virgen Extra'!$A$6:$A$257,"&gt;="&amp;$A279,'Aceite Virgen Extra'!$B$6:$B$257,"&lt;="&amp;$B279)</f>
        <v>2.1800000000000002</v>
      </c>
      <c r="US279" s="4">
        <f>SUMIFS('Aceite Virgen Extra'!US$6:US$257,'Aceite Virgen Extra'!$A$6:$A$257,"&gt;="&amp;$A279,'Aceite Virgen Extra'!$B$6:$B$257,"&lt;="&amp;$B279)</f>
        <v>1.85</v>
      </c>
      <c r="UT279" s="4">
        <f>SUMIFS('Aceite Virgen Extra'!UT$6:UT$257,'Aceite Virgen Extra'!$A$6:$A$257,"&gt;="&amp;$A279,'Aceite Virgen Extra'!$B$6:$B$257,"&lt;="&amp;$B279)</f>
        <v>2.97</v>
      </c>
      <c r="UU279" s="4">
        <f>SUMIFS('Aceite Virgen Extra'!UU$6:UU$257,'Aceite Virgen Extra'!$A$6:$A$257,"&gt;="&amp;$A279,'Aceite Virgen Extra'!$B$6:$B$257,"&lt;="&amp;$B279)</f>
        <v>0</v>
      </c>
      <c r="UY279" s="69">
        <f>SUMIFS('Aceite Virgen Extra'!UY$6:UY$257,'Aceite Virgen Extra'!$A$6:$A$257,"&gt;="&amp;$A279,'Aceite Virgen Extra'!$B$6:$B$257,"&lt;="&amp;$B279)</f>
        <v>2.0000000000000004</v>
      </c>
      <c r="UZ279" s="4">
        <f>SUMIFS('Aceite Virgen Extra'!UZ$6:UZ$257,'Aceite Virgen Extra'!$A$6:$A$257,"&gt;="&amp;$A279,'Aceite Virgen Extra'!$B$6:$B$257,"&lt;="&amp;$B279)</f>
        <v>3.27</v>
      </c>
      <c r="VA279" s="4">
        <f>SUMIFS('Aceite Virgen Extra'!VA$6:VA$257,'Aceite Virgen Extra'!$A$6:$A$257,"&gt;="&amp;$A279,'Aceite Virgen Extra'!$B$6:$B$257,"&lt;="&amp;$B279)</f>
        <v>1.1200000000000001</v>
      </c>
      <c r="VB279" s="4">
        <f>SUMIFS('Aceite Virgen Extra'!VB$6:VB$257,'Aceite Virgen Extra'!$A$6:$A$257,"&gt;="&amp;$A279,'Aceite Virgen Extra'!$B$6:$B$257,"&lt;="&amp;$B279)</f>
        <v>5.43</v>
      </c>
      <c r="VF279" s="69">
        <f>SUMIFS('Aceite Virgen Extra'!VF$6:VF$257,'Aceite Virgen Extra'!$A$6:$A$257,"&gt;="&amp;$A279,'Aceite Virgen Extra'!$B$6:$B$257,"&lt;="&amp;$B279)</f>
        <v>1.4800000000000002</v>
      </c>
      <c r="VG279" s="4">
        <f>SUMIFS('Aceite Virgen Extra'!VG$6:VG$257,'Aceite Virgen Extra'!$A$6:$A$257,"&gt;="&amp;$A279,'Aceite Virgen Extra'!$B$6:$B$257,"&lt;="&amp;$B279)</f>
        <v>0.1</v>
      </c>
      <c r="VH279" s="4">
        <f>SUMIFS('Aceite Virgen Extra'!VH$6:VH$257,'Aceite Virgen Extra'!$A$6:$A$257,"&gt;="&amp;$A279,'Aceite Virgen Extra'!$B$6:$B$257,"&lt;="&amp;$B279)</f>
        <v>1.9700000000000002</v>
      </c>
      <c r="VI279" s="4">
        <f>SUMIFS('Aceite Virgen Extra'!VI$6:VI$257,'Aceite Virgen Extra'!$A$6:$A$257,"&gt;="&amp;$A279,'Aceite Virgen Extra'!$B$6:$B$257,"&lt;="&amp;$B279)</f>
        <v>2.91</v>
      </c>
      <c r="VM279" s="69">
        <f>SUMIFS('Aceite Virgen Extra'!VM$6:VM$257,'Aceite Virgen Extra'!$A$6:$A$257,"&gt;="&amp;$A279,'Aceite Virgen Extra'!$B$6:$B$257,"&lt;="&amp;$B279)</f>
        <v>1.94</v>
      </c>
      <c r="VN279" s="4">
        <f>SUMIFS('Aceite Virgen Extra'!VN$6:VN$257,'Aceite Virgen Extra'!$A$6:$A$257,"&gt;="&amp;$A279,'Aceite Virgen Extra'!$B$6:$B$257,"&lt;="&amp;$B279)</f>
        <v>0.86999999999999988</v>
      </c>
      <c r="VO279" s="4">
        <f>SUMIFS('Aceite Virgen Extra'!VO$6:VO$257,'Aceite Virgen Extra'!$A$6:$A$257,"&gt;="&amp;$A279,'Aceite Virgen Extra'!$B$6:$B$257,"&lt;="&amp;$B279)</f>
        <v>2.29</v>
      </c>
      <c r="VP279" s="4">
        <f>SUMIFS('Aceite Virgen Extra'!VP$6:VP$257,'Aceite Virgen Extra'!$A$6:$A$257,"&gt;="&amp;$A279,'Aceite Virgen Extra'!$B$6:$B$257,"&lt;="&amp;$B279)</f>
        <v>4.91</v>
      </c>
      <c r="VT279" s="69">
        <f>SUMIFS('Aceite Virgen Extra'!VT$6:VT$257,'Aceite Virgen Extra'!$A$6:$A$257,"&gt;="&amp;$A279,'Aceite Virgen Extra'!$B$6:$B$257,"&lt;="&amp;$B279)</f>
        <v>2.83</v>
      </c>
      <c r="VU279" s="4">
        <f>SUMIFS('Aceite Virgen Extra'!VU$6:VU$257,'Aceite Virgen Extra'!$A$6:$A$257,"&gt;="&amp;$A279,'Aceite Virgen Extra'!$B$6:$B$257,"&lt;="&amp;$B279)</f>
        <v>2.04</v>
      </c>
      <c r="VV279" s="4">
        <f>SUMIFS('Aceite Virgen Extra'!VV$6:VV$257,'Aceite Virgen Extra'!$A$6:$A$257,"&gt;="&amp;$A279,'Aceite Virgen Extra'!$B$6:$B$257,"&lt;="&amp;$B279)</f>
        <v>3.15</v>
      </c>
      <c r="VW279" s="4">
        <f>SUMIFS('Aceite Virgen Extra'!VW$6:VW$257,'Aceite Virgen Extra'!$A$6:$A$257,"&gt;="&amp;$A279,'Aceite Virgen Extra'!$B$6:$B$257,"&lt;="&amp;$B279)</f>
        <v>3.01</v>
      </c>
      <c r="WA279" s="69">
        <f>SUMIFS('Aceite Virgen Extra'!WA$6:WA$257,'Aceite Virgen Extra'!$A$6:$A$257,"&gt;="&amp;$A279,'Aceite Virgen Extra'!$B$6:$B$257,"&lt;="&amp;$B279)</f>
        <v>1.9000000000000001</v>
      </c>
      <c r="WB279" s="4">
        <f>SUMIFS('Aceite Virgen Extra'!WB$6:WB$257,'Aceite Virgen Extra'!$A$6:$A$257,"&gt;="&amp;$A279,'Aceite Virgen Extra'!$B$6:$B$257,"&lt;="&amp;$B279)</f>
        <v>1.22</v>
      </c>
      <c r="WC279" s="4">
        <f>SUMIFS('Aceite Virgen Extra'!WC$6:WC$257,'Aceite Virgen Extra'!$A$6:$A$257,"&gt;="&amp;$A279,'Aceite Virgen Extra'!$B$6:$B$257,"&lt;="&amp;$B279)</f>
        <v>2.2400000000000002</v>
      </c>
      <c r="WD279" s="4">
        <f>SUMIFS('Aceite Virgen Extra'!WD$6:WD$257,'Aceite Virgen Extra'!$A$6:$A$257,"&gt;="&amp;$A279,'Aceite Virgen Extra'!$B$6:$B$257,"&lt;="&amp;$B279)</f>
        <v>2.64</v>
      </c>
      <c r="WH279" s="69">
        <f>SUMIFS('Aceite Virgen Extra'!WH$6:WH$257,'Aceite Virgen Extra'!$A$6:$A$257,"&gt;="&amp;$A279,'Aceite Virgen Extra'!$B$6:$B$257,"&lt;="&amp;$B279)</f>
        <v>2.2399999999999998</v>
      </c>
      <c r="WI279" s="4">
        <f>SUMIFS('Aceite Virgen Extra'!WI$6:WI$257,'Aceite Virgen Extra'!$A$6:$A$257,"&gt;="&amp;$A279,'Aceite Virgen Extra'!$B$6:$B$257,"&lt;="&amp;$B279)</f>
        <v>0.31</v>
      </c>
      <c r="WJ279" s="4">
        <f>SUMIFS('Aceite Virgen Extra'!WJ$6:WJ$257,'Aceite Virgen Extra'!$A$6:$A$257,"&gt;="&amp;$A279,'Aceite Virgen Extra'!$B$6:$B$257,"&lt;="&amp;$B279)</f>
        <v>2.84</v>
      </c>
      <c r="WK279" s="4">
        <f>SUMIFS('Aceite Virgen Extra'!WK$6:WK$257,'Aceite Virgen Extra'!$A$6:$A$257,"&gt;="&amp;$A279,'Aceite Virgen Extra'!$B$6:$B$257,"&lt;="&amp;$B279)</f>
        <v>2.74</v>
      </c>
      <c r="WO279" s="69">
        <f>SUMIFS('Aceite Virgen Extra'!WO$6:WO$257,'Aceite Virgen Extra'!$A$6:$A$257,"&gt;="&amp;$A279,'Aceite Virgen Extra'!$B$6:$B$257,"&lt;="&amp;$B279)</f>
        <v>1.41</v>
      </c>
      <c r="WP279" s="4">
        <f>SUMIFS('Aceite Virgen Extra'!WP$6:WP$257,'Aceite Virgen Extra'!$A$6:$A$257,"&gt;="&amp;$A279,'Aceite Virgen Extra'!$B$6:$B$257,"&lt;="&amp;$B279)</f>
        <v>1.37</v>
      </c>
      <c r="WQ279" s="4">
        <f>SUMIFS('Aceite Virgen Extra'!WQ$6:WQ$257,'Aceite Virgen Extra'!$A$6:$A$257,"&gt;="&amp;$A279,'Aceite Virgen Extra'!$B$6:$B$257,"&lt;="&amp;$B279)</f>
        <v>1.9000000000000001</v>
      </c>
      <c r="WR279" s="4">
        <f>SUMIFS('Aceite Virgen Extra'!WR$6:WR$257,'Aceite Virgen Extra'!$A$6:$A$257,"&gt;="&amp;$A279,'Aceite Virgen Extra'!$B$6:$B$257,"&lt;="&amp;$B279)</f>
        <v>0</v>
      </c>
      <c r="WV279" s="69">
        <f>SUMIFS('Aceite Virgen Extra'!WV$6:WV$257,'Aceite Virgen Extra'!$A$6:$A$257,"&gt;="&amp;$A279,'Aceite Virgen Extra'!$B$6:$B$257,"&lt;="&amp;$B279)</f>
        <v>3.62</v>
      </c>
      <c r="WW279" s="4">
        <f>SUMIFS('Aceite Virgen Extra'!WW$6:WW$257,'Aceite Virgen Extra'!$A$6:$A$257,"&gt;="&amp;$A279,'Aceite Virgen Extra'!$B$6:$B$257,"&lt;="&amp;$B279)</f>
        <v>0.86</v>
      </c>
      <c r="WX279" s="4">
        <f>SUMIFS('Aceite Virgen Extra'!WX$6:WX$257,'Aceite Virgen Extra'!$A$6:$A$257,"&gt;="&amp;$A279,'Aceite Virgen Extra'!$B$6:$B$257,"&lt;="&amp;$B279)</f>
        <v>4.5</v>
      </c>
      <c r="WY279" s="4">
        <f>SUMIFS('Aceite Virgen Extra'!WY$6:WY$257,'Aceite Virgen Extra'!$A$6:$A$257,"&gt;="&amp;$A279,'Aceite Virgen Extra'!$B$6:$B$257,"&lt;="&amp;$B279)</f>
        <v>7.43</v>
      </c>
      <c r="XC279" s="69">
        <f>SUMIFS('Aceite Virgen Extra'!XC$6:XC$257,'Aceite Virgen Extra'!$A$6:$A$257,"&gt;="&amp;$A279,'Aceite Virgen Extra'!$B$6:$B$257,"&lt;="&amp;$B279)</f>
        <v>2.57</v>
      </c>
      <c r="XD279" s="4">
        <f>SUMIFS('Aceite Virgen Extra'!XD$6:XD$257,'Aceite Virgen Extra'!$A$6:$A$257,"&gt;="&amp;$A279,'Aceite Virgen Extra'!$B$6:$B$257,"&lt;="&amp;$B279)</f>
        <v>0.14000000000000001</v>
      </c>
      <c r="XE279" s="4">
        <f>SUMIFS('Aceite Virgen Extra'!XE$6:XE$257,'Aceite Virgen Extra'!$A$6:$A$257,"&gt;="&amp;$A279,'Aceite Virgen Extra'!$B$6:$B$257,"&lt;="&amp;$B279)</f>
        <v>4.3899999999999997</v>
      </c>
      <c r="XF279" s="4">
        <f>SUMIFS('Aceite Virgen Extra'!XF$6:XF$257,'Aceite Virgen Extra'!$A$6:$A$257,"&gt;="&amp;$A279,'Aceite Virgen Extra'!$B$6:$B$257,"&lt;="&amp;$B279)</f>
        <v>0</v>
      </c>
      <c r="XJ279" s="69">
        <f>SUMIFS('Aceite Virgen Extra'!XJ$6:XJ$257,'Aceite Virgen Extra'!$A$6:$A$257,"&gt;="&amp;$A279,'Aceite Virgen Extra'!$B$6:$B$257,"&lt;="&amp;$B279)</f>
        <v>0.88</v>
      </c>
      <c r="XK279" s="4">
        <f>SUMIFS('Aceite Virgen Extra'!XK$6:XK$257,'Aceite Virgen Extra'!$A$6:$A$257,"&gt;="&amp;$A279,'Aceite Virgen Extra'!$B$6:$B$257,"&lt;="&amp;$B279)</f>
        <v>1.9700000000000002</v>
      </c>
      <c r="XL279" s="4">
        <f>SUMIFS('Aceite Virgen Extra'!XL$6:XL$257,'Aceite Virgen Extra'!$A$6:$A$257,"&gt;="&amp;$A279,'Aceite Virgen Extra'!$B$6:$B$257,"&lt;="&amp;$B279)</f>
        <v>0.38</v>
      </c>
      <c r="XM279" s="4">
        <f>SUMIFS('Aceite Virgen Extra'!XM$6:XM$257,'Aceite Virgen Extra'!$A$6:$A$257,"&gt;="&amp;$A279,'Aceite Virgen Extra'!$B$6:$B$257,"&lt;="&amp;$B279)</f>
        <v>0.96</v>
      </c>
      <c r="XQ279" s="69">
        <f>SUMIFS('Aceite Virgen Extra'!XQ$6:XQ$257,'Aceite Virgen Extra'!$A$6:$A$257,"&gt;="&amp;$A279,'Aceite Virgen Extra'!$B$6:$B$257,"&lt;="&amp;$B279)</f>
        <v>2.2199999999999998</v>
      </c>
      <c r="XR279" s="4">
        <f>SUMIFS('Aceite Virgen Extra'!XR$6:XR$257,'Aceite Virgen Extra'!$A$6:$A$257,"&gt;="&amp;$A279,'Aceite Virgen Extra'!$B$6:$B$257,"&lt;="&amp;$B279)</f>
        <v>4.8</v>
      </c>
      <c r="XS279" s="4">
        <f>SUMIFS('Aceite Virgen Extra'!XS$6:XS$257,'Aceite Virgen Extra'!$A$6:$A$257,"&gt;="&amp;$A279,'Aceite Virgen Extra'!$B$6:$B$257,"&lt;="&amp;$B279)</f>
        <v>0.63000000000000012</v>
      </c>
      <c r="XT279" s="4">
        <f>SUMIFS('Aceite Virgen Extra'!XT$6:XT$257,'Aceite Virgen Extra'!$A$6:$A$257,"&gt;="&amp;$A279,'Aceite Virgen Extra'!$B$6:$B$257,"&lt;="&amp;$B279)</f>
        <v>2.16</v>
      </c>
    </row>
    <row r="280" spans="1:644" x14ac:dyDescent="0.25">
      <c r="A280" s="9">
        <f>'TAM Aceite Virgen Extra'!B28</f>
        <v>10.6</v>
      </c>
      <c r="B280" s="9">
        <f>'TAM Aceite Virgen Extra'!C28</f>
        <v>10.9</v>
      </c>
      <c r="C280" s="9"/>
      <c r="D280" s="4">
        <f>SUMIFS('Aceite Virgen Extra'!D$6:D$257,'Aceite Virgen Extra'!$A$6:$A$257,"&gt;="&amp;$A280,'Aceite Virgen Extra'!$B$6:$B$257,"&lt;="&amp;$B280)</f>
        <v>1.21</v>
      </c>
      <c r="E280" s="4">
        <f>SUMIFS('Aceite Virgen Extra'!E$6:E$257,'Aceite Virgen Extra'!$A$6:$A$257,"&gt;="&amp;$A280,'Aceite Virgen Extra'!$B$6:$B$257,"&lt;="&amp;$B280)</f>
        <v>0.17</v>
      </c>
      <c r="F280" s="4">
        <f>SUMIFS('Aceite Virgen Extra'!F$6:F$257,'Aceite Virgen Extra'!$A$6:$A$257,"&gt;="&amp;$A280,'Aceite Virgen Extra'!$B$6:$B$257,"&lt;="&amp;$B280)</f>
        <v>2.44</v>
      </c>
      <c r="G280" s="4">
        <f>SUMIFS('Aceite Virgen Extra'!G$6:G$257,'Aceite Virgen Extra'!$A$6:$A$257,"&gt;="&amp;$A280,'Aceite Virgen Extra'!$B$6:$B$257,"&lt;="&amp;$B280)</f>
        <v>0</v>
      </c>
      <c r="H280" s="9"/>
      <c r="I280" s="9"/>
      <c r="J280" s="9"/>
      <c r="K280" s="4">
        <f>SUMIFS('Aceite Virgen Extra'!K$6:K$257,'Aceite Virgen Extra'!$A$6:$A$257,"&gt;="&amp;$A280,'Aceite Virgen Extra'!$B$6:$B$257,"&lt;="&amp;$B280)</f>
        <v>2.29</v>
      </c>
      <c r="L280" s="4">
        <f>SUMIFS('Aceite Virgen Extra'!L$6:L$257,'Aceite Virgen Extra'!$A$6:$A$257,"&gt;="&amp;$A280,'Aceite Virgen Extra'!$B$6:$B$257,"&lt;="&amp;$B280)</f>
        <v>0.65</v>
      </c>
      <c r="M280" s="4">
        <f>SUMIFS('Aceite Virgen Extra'!M$6:M$257,'Aceite Virgen Extra'!$A$6:$A$257,"&gt;="&amp;$A280,'Aceite Virgen Extra'!$B$6:$B$257,"&lt;="&amp;$B280)</f>
        <v>4.1899999999999995</v>
      </c>
      <c r="N280" s="4">
        <f>SUMIFS('Aceite Virgen Extra'!N$6:N$257,'Aceite Virgen Extra'!$A$6:$A$257,"&gt;="&amp;$A280,'Aceite Virgen Extra'!$B$6:$B$257,"&lt;="&amp;$B280)</f>
        <v>0</v>
      </c>
      <c r="O280" s="9"/>
      <c r="P280" s="9"/>
      <c r="Q280" s="9"/>
      <c r="R280" s="4">
        <f>SUMIFS('Aceite Virgen Extra'!R$6:R$257,'Aceite Virgen Extra'!$A$6:$A$257,"&gt;="&amp;$A280,'Aceite Virgen Extra'!$B$6:$B$257,"&lt;="&amp;$B280)</f>
        <v>1.52</v>
      </c>
      <c r="S280" s="4">
        <f>SUMIFS('Aceite Virgen Extra'!S$6:S$257,'Aceite Virgen Extra'!$A$6:$A$257,"&gt;="&amp;$A280,'Aceite Virgen Extra'!$B$6:$B$257,"&lt;="&amp;$B280)</f>
        <v>0.38</v>
      </c>
      <c r="T280" s="4">
        <f>SUMIFS('Aceite Virgen Extra'!T$6:T$257,'Aceite Virgen Extra'!$A$6:$A$257,"&gt;="&amp;$A280,'Aceite Virgen Extra'!$B$6:$B$257,"&lt;="&amp;$B280)</f>
        <v>2.66</v>
      </c>
      <c r="U280" s="4">
        <f>SUMIFS('Aceite Virgen Extra'!U$6:U$257,'Aceite Virgen Extra'!$A$6:$A$257,"&gt;="&amp;$A280,'Aceite Virgen Extra'!$B$6:$B$257,"&lt;="&amp;$B280)</f>
        <v>0</v>
      </c>
      <c r="V280" s="9"/>
      <c r="W280" s="9"/>
      <c r="X280" s="9"/>
      <c r="Y280" s="4">
        <f>SUMIFS('Aceite Virgen Extra'!Y$6:Y$257,'Aceite Virgen Extra'!$A$6:$A$257,"&gt;="&amp;$A280,'Aceite Virgen Extra'!$B$6:$B$257,"&lt;="&amp;$B280)</f>
        <v>2.73</v>
      </c>
      <c r="Z280" s="4">
        <f>SUMIFS('Aceite Virgen Extra'!Z$6:Z$257,'Aceite Virgen Extra'!$A$6:$A$257,"&gt;="&amp;$A280,'Aceite Virgen Extra'!$B$6:$B$257,"&lt;="&amp;$B280)</f>
        <v>1.2</v>
      </c>
      <c r="AA280" s="4">
        <f>SUMIFS('Aceite Virgen Extra'!AA$6:AA$257,'Aceite Virgen Extra'!$A$6:$A$257,"&gt;="&amp;$A280,'Aceite Virgen Extra'!$B$6:$B$257,"&lt;="&amp;$B280)</f>
        <v>4.18</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0.46</v>
      </c>
      <c r="AG280" s="4">
        <f>SUMIFS('Aceite Virgen Extra'!AG$6:AG$257,'Aceite Virgen Extra'!$A$6:$A$257,"&gt;="&amp;$A280,'Aceite Virgen Extra'!$B$6:$B$257,"&lt;="&amp;$B280)</f>
        <v>0.31</v>
      </c>
      <c r="AH280" s="4">
        <f>SUMIFS('Aceite Virgen Extra'!AH$6:AH$257,'Aceite Virgen Extra'!$A$6:$A$257,"&gt;="&amp;$A280,'Aceite Virgen Extra'!$B$6:$B$257,"&lt;="&amp;$B280)</f>
        <v>0.59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1.05</v>
      </c>
      <c r="AN280" s="4">
        <f>SUMIFS('Aceite Virgen Extra'!AN$6:AN$257,'Aceite Virgen Extra'!$A$6:$A$257,"&gt;="&amp;$A280,'Aceite Virgen Extra'!$B$6:$B$257,"&lt;="&amp;$B280)</f>
        <v>0</v>
      </c>
      <c r="AO280" s="4">
        <f>SUMIFS('Aceite Virgen Extra'!AO$6:AO$257,'Aceite Virgen Extra'!$A$6:$A$257,"&gt;="&amp;$A280,'Aceite Virgen Extra'!$B$6:$B$257,"&lt;="&amp;$B280)</f>
        <v>2.06</v>
      </c>
      <c r="AP280" s="4">
        <f>SUMIFS('Aceite Virgen Extra'!AP$6:AP$257,'Aceite Virgen Extra'!$A$6:$A$257,"&gt;="&amp;$A280,'Aceite Virgen Extra'!$B$6:$B$257,"&lt;="&amp;$B280)</f>
        <v>0</v>
      </c>
      <c r="AQ280" s="9"/>
      <c r="AR280" s="9"/>
      <c r="AT280" s="4">
        <f>SUMIFS('Aceite Virgen Extra'!AT$6:AT$257,'Aceite Virgen Extra'!$A$6:$A$257,"&gt;="&amp;$A280,'Aceite Virgen Extra'!$B$6:$B$257,"&lt;="&amp;$B280)</f>
        <v>1.1100000000000001</v>
      </c>
      <c r="AU280" s="4">
        <f>SUMIFS('Aceite Virgen Extra'!AU$6:AU$257,'Aceite Virgen Extra'!$A$6:$A$257,"&gt;="&amp;$A280,'Aceite Virgen Extra'!$B$6:$B$257,"&lt;="&amp;$B280)</f>
        <v>0</v>
      </c>
      <c r="AV280" s="4">
        <f>SUMIFS('Aceite Virgen Extra'!AV$6:AV$257,'Aceite Virgen Extra'!$A$6:$A$257,"&gt;="&amp;$A280,'Aceite Virgen Extra'!$B$6:$B$257,"&lt;="&amp;$B280)</f>
        <v>2.27</v>
      </c>
      <c r="AW280" s="4">
        <f>SUMIFS('Aceite Virgen Extra'!AW$6:AW$257,'Aceite Virgen Extra'!$A$6:$A$257,"&gt;="&amp;$A280,'Aceite Virgen Extra'!$B$6:$B$257,"&lt;="&amp;$B280)</f>
        <v>0</v>
      </c>
      <c r="BA280" s="4">
        <f>SUMIFS('Aceite Virgen Extra'!BA$6:BA$257,'Aceite Virgen Extra'!$A$6:$A$257,"&gt;="&amp;A280,'Aceite Virgen Extra'!$B$6:$B$257,"&lt;="&amp;B280)</f>
        <v>2.44</v>
      </c>
      <c r="BB280" s="4">
        <f>SUMIFS('Aceite Virgen Extra'!BB$6:BB$257,'Aceite Virgen Extra'!$A$6:$A$257,"&gt;="&amp;$A280,'Aceite Virgen Extra'!$B$6:$B$257,"&lt;="&amp;$B280)</f>
        <v>0.26</v>
      </c>
      <c r="BC280" s="4">
        <f>SUMIFS('Aceite Virgen Extra'!BC$6:BC$257,'Aceite Virgen Extra'!$A$6:$A$257,"&gt;="&amp;$A280,'Aceite Virgen Extra'!$B$6:$B$257,"&lt;="&amp;$B280)</f>
        <v>4.67</v>
      </c>
      <c r="BD280" s="4">
        <f>SUMIFS('Aceite Virgen Extra'!BD$6:BD$257,'Aceite Virgen Extra'!$A$6:$A$257,"&gt;="&amp;$A280,'Aceite Virgen Extra'!$B$6:$B$257,"&lt;="&amp;$B280)</f>
        <v>0</v>
      </c>
      <c r="BH280" s="4">
        <f>SUMIFS('Aceite Virgen Extra'!BH$6:BH$257,'Aceite Virgen Extra'!$A$6:$A$257,"&gt;="&amp;$A280,'Aceite Virgen Extra'!$B$6:$B$257,"&lt;="&amp;$B280)</f>
        <v>1.8</v>
      </c>
      <c r="BI280" s="4">
        <f>SUMIFS('Aceite Virgen Extra'!BI$6:BI$257,'Aceite Virgen Extra'!$A$6:$A$257,"&gt;="&amp;$A280,'Aceite Virgen Extra'!$B$6:$B$257,"&lt;="&amp;$B280)</f>
        <v>0.44</v>
      </c>
      <c r="BJ280" s="4">
        <f>SUMIFS('Aceite Virgen Extra'!BJ$6:BJ$257,'Aceite Virgen Extra'!$A$6:$A$257,"&gt;="&amp;$A280,'Aceite Virgen Extra'!$B$6:$B$257,"&lt;="&amp;$B280)</f>
        <v>3.1</v>
      </c>
      <c r="BK280" s="4">
        <f>SUMIFS('Aceite Virgen Extra'!BK$6:BK$257,'Aceite Virgen Extra'!$A$6:$A$257,"&gt;="&amp;$A280,'Aceite Virgen Extra'!$B$6:$B$257,"&lt;="&amp;$B280)</f>
        <v>0</v>
      </c>
      <c r="BO280" s="4">
        <f>SUMIFS('Aceite Virgen Extra'!BO$6:BO$257,'Aceite Virgen Extra'!$A$6:$A$257,"&gt;="&amp;$A280,'Aceite Virgen Extra'!$B$6:$B$257,"&lt;="&amp;$B280)</f>
        <v>2.31</v>
      </c>
      <c r="BP280" s="4">
        <f>SUMIFS('Aceite Virgen Extra'!BP$6:BP$257,'Aceite Virgen Extra'!$A$6:$A$257,"&gt;="&amp;$A280,'Aceite Virgen Extra'!$B$6:$B$257,"&lt;="&amp;$B280)</f>
        <v>0.63</v>
      </c>
      <c r="BQ280" s="4">
        <f>SUMIFS('Aceite Virgen Extra'!BQ$6:BQ$257,'Aceite Virgen Extra'!$A$6:$A$257,"&gt;="&amp;$A280,'Aceite Virgen Extra'!$B$6:$B$257,"&lt;="&amp;$B280)</f>
        <v>4.26</v>
      </c>
      <c r="BR280" s="4">
        <f>SUMIFS('Aceite Virgen Extra'!BR$6:BR$257,'Aceite Virgen Extra'!$A$6:$A$257,"&gt;="&amp;$A280,'Aceite Virgen Extra'!$B$6:$B$257,"&lt;="&amp;$B280)</f>
        <v>0</v>
      </c>
      <c r="BV280" s="4">
        <f>SUMIFS('Aceite Virgen Extra'!BV$6:BV$257,'Aceite Virgen Extra'!$A$6:$A$257,"&gt;="&amp;$A280,'Aceite Virgen Extra'!$B$6:$B$257,"&lt;="&amp;$B280)</f>
        <v>2.35</v>
      </c>
      <c r="BW280" s="4">
        <f>SUMIFS('Aceite Virgen Extra'!BW$6:BW$257,'Aceite Virgen Extra'!$A$6:$A$257,"&gt;="&amp;$A280,'Aceite Virgen Extra'!$B$6:$B$257,"&lt;="&amp;$B280)</f>
        <v>1.78</v>
      </c>
      <c r="BX280" s="4">
        <f>SUMIFS('Aceite Virgen Extra'!BX$6:BX$257,'Aceite Virgen Extra'!$A$6:$A$257,"&gt;="&amp;$A280,'Aceite Virgen Extra'!$B$6:$B$257,"&lt;="&amp;$B280)</f>
        <v>3.45</v>
      </c>
      <c r="BY280" s="4">
        <f>SUMIFS('Aceite Virgen Extra'!BY$6:BY$257,'Aceite Virgen Extra'!$A$6:$A$257,"&gt;="&amp;$A280,'Aceite Virgen Extra'!$B$6:$B$257,"&lt;="&amp;$B280)</f>
        <v>0</v>
      </c>
      <c r="CC280" s="4">
        <f>SUMIFS('Aceite Virgen Extra'!CC$6:CC$257,'Aceite Virgen Extra'!$A$6:$A$257,"&gt;="&amp;$A280,'Aceite Virgen Extra'!$B$6:$B$257,"&lt;="&amp;$B280)</f>
        <v>1.75</v>
      </c>
      <c r="CD280" s="4">
        <f>SUMIFS('Aceite Virgen Extra'!CD$6:CD$257,'Aceite Virgen Extra'!$A$6:$A$257,"&gt;="&amp;$A280,'Aceite Virgen Extra'!$B$6:$B$257,"&lt;="&amp;$B280)</f>
        <v>0.37</v>
      </c>
      <c r="CE280" s="4">
        <f>SUMIFS('Aceite Virgen Extra'!CE$6:CE$257,'Aceite Virgen Extra'!$A$6:$A$257,"&gt;="&amp;$A280,'Aceite Virgen Extra'!$B$6:$B$257,"&lt;="&amp;$B280)</f>
        <v>3.22</v>
      </c>
      <c r="CF280" s="4">
        <f>SUMIFS('Aceite Virgen Extra'!CF$6:CF$257,'Aceite Virgen Extra'!$A$6:$A$257,"&gt;="&amp;$A280,'Aceite Virgen Extra'!$B$6:$B$257,"&lt;="&amp;$B280)</f>
        <v>0</v>
      </c>
      <c r="CJ280" s="4">
        <f>SUMIFS('Aceite Virgen Extra'!CJ$6:CJ$257,'Aceite Virgen Extra'!$A$6:$A$257,"&gt;="&amp;$A280,'Aceite Virgen Extra'!$B$6:$B$257,"&lt;="&amp;$B280)</f>
        <v>1.9000000000000001</v>
      </c>
      <c r="CK280" s="4">
        <f>SUMIFS('Aceite Virgen Extra'!CK$6:CK$257,'Aceite Virgen Extra'!$A$6:$A$257,"&gt;="&amp;$A280,'Aceite Virgen Extra'!$B$6:$B$257,"&lt;="&amp;$B280)</f>
        <v>0</v>
      </c>
      <c r="CL280" s="4">
        <f>SUMIFS('Aceite Virgen Extra'!CL$6:CL$257,'Aceite Virgen Extra'!$A$6:$A$257,"&gt;="&amp;$A280,'Aceite Virgen Extra'!$B$6:$B$257,"&lt;="&amp;$B280)</f>
        <v>3.9</v>
      </c>
      <c r="CM280" s="4">
        <f>SUMIFS('Aceite Virgen Extra'!CM$6:CM$257,'Aceite Virgen Extra'!$A$6:$A$257,"&gt;="&amp;$A280,'Aceite Virgen Extra'!$B$6:$B$257,"&lt;="&amp;$B280)</f>
        <v>0</v>
      </c>
      <c r="CQ280" s="4">
        <f>SUMIFS('Aceite Virgen Extra'!CQ$6:CQ$257,'Aceite Virgen Extra'!$A$6:$A$257,"&gt;="&amp;$A280,'Aceite Virgen Extra'!$B$6:$B$257,"&lt;="&amp;$B280)</f>
        <v>2.13</v>
      </c>
      <c r="CR280" s="4">
        <f>SUMIFS('Aceite Virgen Extra'!CR$6:CR$257,'Aceite Virgen Extra'!$A$6:$A$257,"&gt;="&amp;$A280,'Aceite Virgen Extra'!$B$6:$B$257,"&lt;="&amp;$B280)</f>
        <v>0.47</v>
      </c>
      <c r="CS280" s="4">
        <f>SUMIFS('Aceite Virgen Extra'!CS$6:CS$257,'Aceite Virgen Extra'!$A$6:$A$257,"&gt;="&amp;$A280,'Aceite Virgen Extra'!$B$6:$B$257,"&lt;="&amp;$B280)</f>
        <v>3.94</v>
      </c>
      <c r="CT280" s="4">
        <f>SUMIFS('Aceite Virgen Extra'!CT$6:CT$257,'Aceite Virgen Extra'!$A$6:$A$257,"&gt;="&amp;$A280,'Aceite Virgen Extra'!$B$6:$B$257,"&lt;="&amp;$B280)</f>
        <v>0</v>
      </c>
      <c r="CX280" s="4">
        <f>SUMIFS('Aceite Virgen Extra'!CX$6:CX$257,'Aceite Virgen Extra'!$A$6:$A$257,"&gt;="&amp;$A280,'Aceite Virgen Extra'!$B$6:$B$257,"&lt;="&amp;$B280)</f>
        <v>2.74</v>
      </c>
      <c r="CY280" s="4">
        <f>SUMIFS('Aceite Virgen Extra'!CY$6:CY$257,'Aceite Virgen Extra'!$A$6:$A$257,"&gt;="&amp;$A280,'Aceite Virgen Extra'!$B$6:$B$257,"&lt;="&amp;$B280)</f>
        <v>0.32</v>
      </c>
      <c r="CZ280" s="4">
        <f>SUMIFS('Aceite Virgen Extra'!CZ$6:CZ$257,'Aceite Virgen Extra'!$A$6:$A$257,"&gt;="&amp;$A280,'Aceite Virgen Extra'!$B$6:$B$257,"&lt;="&amp;$B280)</f>
        <v>4.8499999999999996</v>
      </c>
      <c r="DA280" s="4">
        <f>SUMIFS('Aceite Virgen Extra'!DA$6:DA$257,'Aceite Virgen Extra'!$A$6:$A$257,"&gt;="&amp;$A280,'Aceite Virgen Extra'!$B$6:$B$257,"&lt;="&amp;$B280)</f>
        <v>0</v>
      </c>
      <c r="DE280" s="4">
        <f>SUMIFS('Aceite Virgen Extra'!DE$6:DE$257,'Aceite Virgen Extra'!$A$6:$A$257,"&gt;="&amp;$A280,'Aceite Virgen Extra'!$B$6:$B$257,"&lt;="&amp;$B280)</f>
        <v>2.29</v>
      </c>
      <c r="DF280" s="4">
        <f>SUMIFS('Aceite Virgen Extra'!DF$6:DF$257,'Aceite Virgen Extra'!$A$6:$A$257,"&gt;="&amp;$A280,'Aceite Virgen Extra'!$B$6:$B$257,"&lt;="&amp;$B280)</f>
        <v>0.9</v>
      </c>
      <c r="DG280" s="4">
        <f>SUMIFS('Aceite Virgen Extra'!DG$6:DG$257,'Aceite Virgen Extra'!$A$6:$A$257,"&gt;="&amp;$A280,'Aceite Virgen Extra'!$B$6:$B$257,"&lt;="&amp;$B280)</f>
        <v>3.78</v>
      </c>
      <c r="DH280" s="4">
        <f>SUMIFS('Aceite Virgen Extra'!DH$6:DH$257,'Aceite Virgen Extra'!$A$6:$A$257,"&gt;="&amp;$A280,'Aceite Virgen Extra'!$B$6:$B$257,"&lt;="&amp;$B280)</f>
        <v>0</v>
      </c>
      <c r="DL280" s="4">
        <f>SUMIFS('Aceite Virgen Extra'!DL$6:DL$257,'Aceite Virgen Extra'!$A$6:$A$257,"&gt;="&amp;$A280,'Aceite Virgen Extra'!$B$6:$B$257,"&lt;="&amp;$B280)</f>
        <v>2.5</v>
      </c>
      <c r="DM280" s="4">
        <f>SUMIFS('Aceite Virgen Extra'!DM$6:DM$257,'Aceite Virgen Extra'!$A$6:$A$257,"&gt;="&amp;$A280,'Aceite Virgen Extra'!$B$6:$B$257,"&lt;="&amp;$B280)</f>
        <v>0.45</v>
      </c>
      <c r="DN280" s="4">
        <f>SUMIFS('Aceite Virgen Extra'!DN$6:DN$257,'Aceite Virgen Extra'!$A$6:$A$257,"&gt;="&amp;$A280,'Aceite Virgen Extra'!$B$6:$B$257,"&lt;="&amp;$B280)</f>
        <v>4.45</v>
      </c>
      <c r="DO280" s="4">
        <f>SUMIFS('Aceite Virgen Extra'!DO$6:DO$257,'Aceite Virgen Extra'!$A$6:$A$257,"&gt;="&amp;$A280,'Aceite Virgen Extra'!$B$6:$B$257,"&lt;="&amp;$B280)</f>
        <v>0</v>
      </c>
      <c r="DS280" s="4">
        <f>SUMIFS('Aceite Virgen Extra'!DS$6:DS$257,'Aceite Virgen Extra'!$A$6:$A$257,"&gt;="&amp;$A280,'Aceite Virgen Extra'!$B$6:$B$257,"&lt;="&amp;$B280)</f>
        <v>2.56</v>
      </c>
      <c r="DT280" s="4">
        <f>SUMIFS('Aceite Virgen Extra'!DT$6:DT$257,'Aceite Virgen Extra'!$A$6:$A$257,"&gt;="&amp;$A280,'Aceite Virgen Extra'!$B$6:$B$257,"&lt;="&amp;$B280)</f>
        <v>0.1</v>
      </c>
      <c r="DU280" s="4">
        <f>SUMIFS('Aceite Virgen Extra'!DU$6:DU$257,'Aceite Virgen Extra'!$A$6:$A$257,"&gt;="&amp;$A280,'Aceite Virgen Extra'!$B$6:$B$257,"&lt;="&amp;$B280)</f>
        <v>4.7300000000000004</v>
      </c>
      <c r="DV280" s="4">
        <f>SUMIFS('Aceite Virgen Extra'!DV$6:DV$257,'Aceite Virgen Extra'!$A$6:$A$257,"&gt;="&amp;$A280,'Aceite Virgen Extra'!$B$6:$B$257,"&lt;="&amp;$B280)</f>
        <v>0</v>
      </c>
      <c r="DZ280" s="4">
        <f>SUMIFS('Aceite Virgen Extra'!DZ$6:DZ$257,'Aceite Virgen Extra'!$A$6:$A$257,"&gt;="&amp;$A280,'Aceite Virgen Extra'!$B$6:$B$257,"&lt;="&amp;$B280)</f>
        <v>1.85</v>
      </c>
      <c r="EA280" s="4">
        <f>SUMIFS('Aceite Virgen Extra'!EA$6:EA$257,'Aceite Virgen Extra'!$A$6:$A$257,"&gt;="&amp;$A280,'Aceite Virgen Extra'!$B$6:$B$257,"&lt;="&amp;$B280)</f>
        <v>0.55000000000000004</v>
      </c>
      <c r="EB280" s="4">
        <f>SUMIFS('Aceite Virgen Extra'!EB$6:EB$257,'Aceite Virgen Extra'!$A$6:$A$257,"&gt;="&amp;$A280,'Aceite Virgen Extra'!$B$6:$B$257,"&lt;="&amp;$B280)</f>
        <v>3.46</v>
      </c>
      <c r="EC280" s="4">
        <f>SUMIFS('Aceite Virgen Extra'!EC$6:EC$257,'Aceite Virgen Extra'!$A$6:$A$257,"&gt;="&amp;$A280,'Aceite Virgen Extra'!$B$6:$B$257,"&lt;="&amp;$B280)</f>
        <v>0</v>
      </c>
      <c r="EG280" s="4">
        <f>SUMIFS('Aceite Virgen Extra'!EG$6:EG$257,'Aceite Virgen Extra'!$A$6:$A$257,"&gt;="&amp;$A280,'Aceite Virgen Extra'!$B$6:$B$257,"&lt;="&amp;$B280)</f>
        <v>1.59</v>
      </c>
      <c r="EH280" s="4">
        <f>SUMIFS('Aceite Virgen Extra'!EH$6:EH$257,'Aceite Virgen Extra'!$A$6:$A$257,"&gt;="&amp;$A280,'Aceite Virgen Extra'!$B$6:$B$257,"&lt;="&amp;$B280)</f>
        <v>0</v>
      </c>
      <c r="EI280" s="4">
        <f>SUMIFS('Aceite Virgen Extra'!EI$6:EI$257,'Aceite Virgen Extra'!$A$6:$A$257,"&gt;="&amp;$A280,'Aceite Virgen Extra'!$B$6:$B$257,"&lt;="&amp;$B280)</f>
        <v>3.22</v>
      </c>
      <c r="EJ280" s="4">
        <f>SUMIFS('Aceite Virgen Extra'!EJ$6:EJ$257,'Aceite Virgen Extra'!$A$6:$A$257,"&gt;="&amp;$A280,'Aceite Virgen Extra'!$B$6:$B$257,"&lt;="&amp;$B280)</f>
        <v>0</v>
      </c>
      <c r="EN280" s="4">
        <f>SUMIFS('Aceite Virgen Extra'!EN$6:EN$257,'Aceite Virgen Extra'!$A$6:$A$257,"&gt;="&amp;$A280,'Aceite Virgen Extra'!$B$6:$B$257,"&lt;="&amp;$B280)</f>
        <v>2.0699999999999998</v>
      </c>
      <c r="EO280" s="4">
        <f>SUMIFS('Aceite Virgen Extra'!EO$6:EO$257,'Aceite Virgen Extra'!$A$6:$A$257,"&gt;="&amp;$A280,'Aceite Virgen Extra'!$B$6:$B$257,"&lt;="&amp;$B280)</f>
        <v>1.28</v>
      </c>
      <c r="EP280" s="4">
        <f>SUMIFS('Aceite Virgen Extra'!EP$6:EP$257,'Aceite Virgen Extra'!$A$6:$A$257,"&gt;="&amp;$A280,'Aceite Virgen Extra'!$B$6:$B$257,"&lt;="&amp;$B280)</f>
        <v>2.88</v>
      </c>
      <c r="EQ280" s="4">
        <f>SUMIFS('Aceite Virgen Extra'!EQ$6:EQ$257,'Aceite Virgen Extra'!$A$6:$A$257,"&gt;="&amp;$A280,'Aceite Virgen Extra'!$B$6:$B$257,"&lt;="&amp;$B280)</f>
        <v>0</v>
      </c>
      <c r="EU280" s="4">
        <f>SUMIFS('Aceite Virgen Extra'!EU$6:EU$257,'Aceite Virgen Extra'!$A$6:$A$257,"&gt;="&amp;$A280,'Aceite Virgen Extra'!$B$6:$B$257,"&lt;="&amp;$B280)</f>
        <v>2.34</v>
      </c>
      <c r="EV280" s="4">
        <f>SUMIFS('Aceite Virgen Extra'!EV$6:EV$257,'Aceite Virgen Extra'!$A$6:$A$257,"&gt;="&amp;$A280,'Aceite Virgen Extra'!$B$6:$B$257,"&lt;="&amp;$B280)</f>
        <v>0.17</v>
      </c>
      <c r="EW280" s="4">
        <f>SUMIFS('Aceite Virgen Extra'!EW$6:EW$257,'Aceite Virgen Extra'!$A$6:$A$257,"&gt;="&amp;$A280,'Aceite Virgen Extra'!$B$6:$B$257,"&lt;="&amp;$B280)</f>
        <v>4.34</v>
      </c>
      <c r="EX280" s="4">
        <f>SUMIFS('Aceite Virgen Extra'!EX$6:EX$257,'Aceite Virgen Extra'!$A$6:$A$257,"&gt;="&amp;$A280,'Aceite Virgen Extra'!$B$6:$B$257,"&lt;="&amp;$B280)</f>
        <v>0</v>
      </c>
      <c r="FB280" s="4">
        <f>SUMIFS('Aceite Virgen Extra'!FB$6:FB$257,'Aceite Virgen Extra'!$A$6:$A$257,"&gt;="&amp;$A280,'Aceite Virgen Extra'!$B$6:$B$257,"&lt;="&amp;$B280)</f>
        <v>1.77</v>
      </c>
      <c r="FC280" s="4">
        <f>SUMIFS('Aceite Virgen Extra'!FC$6:FC$257,'Aceite Virgen Extra'!$A$6:$A$257,"&gt;="&amp;$A280,'Aceite Virgen Extra'!$B$6:$B$257,"&lt;="&amp;$B280)</f>
        <v>0.21</v>
      </c>
      <c r="FD280" s="4">
        <f>SUMIFS('Aceite Virgen Extra'!FD$6:FD$257,'Aceite Virgen Extra'!$A$6:$A$257,"&gt;="&amp;$A280,'Aceite Virgen Extra'!$B$6:$B$257,"&lt;="&amp;$B280)</f>
        <v>3.37</v>
      </c>
      <c r="FE280" s="4">
        <f>SUMIFS('Aceite Virgen Extra'!FE$6:FE$257,'Aceite Virgen Extra'!$A$6:$A$257,"&gt;="&amp;$A280,'Aceite Virgen Extra'!$B$6:$B$257,"&lt;="&amp;$B280)</f>
        <v>0</v>
      </c>
      <c r="FI280" s="4">
        <f>SUMIFS('Aceite Virgen Extra'!FI$6:FI$257,'Aceite Virgen Extra'!$A$6:$A$257,"&gt;="&amp;$A280,'Aceite Virgen Extra'!$B$6:$B$257,"&lt;="&amp;$B280)</f>
        <v>2.5299999999999998</v>
      </c>
      <c r="FJ280" s="4">
        <f>SUMIFS('Aceite Virgen Extra'!FJ$6:FJ$257,'Aceite Virgen Extra'!$A$6:$A$257,"&gt;="&amp;$A280,'Aceite Virgen Extra'!$B$6:$B$257,"&lt;="&amp;$B280)</f>
        <v>0.47</v>
      </c>
      <c r="FK280" s="4">
        <f>SUMIFS('Aceite Virgen Extra'!FK$6:FK$257,'Aceite Virgen Extra'!$A$6:$A$257,"&gt;="&amp;$A280,'Aceite Virgen Extra'!$B$6:$B$257,"&lt;="&amp;$B280)</f>
        <v>4.49</v>
      </c>
      <c r="FL280" s="4">
        <f>SUMIFS('Aceite Virgen Extra'!FL$6:FL$257,'Aceite Virgen Extra'!$A$6:$A$257,"&gt;="&amp;$A280,'Aceite Virgen Extra'!$B$6:$B$257,"&lt;="&amp;$B280)</f>
        <v>0</v>
      </c>
      <c r="FP280" s="4">
        <f>SUMIFS('Aceite Virgen Extra'!FP$6:FP$257,'Aceite Virgen Extra'!$A$6:$A$257,"&gt;="&amp;$A280,'Aceite Virgen Extra'!$B$6:$B$257,"&lt;="&amp;$B280)</f>
        <v>1.88</v>
      </c>
      <c r="FQ280" s="4">
        <f>SUMIFS('Aceite Virgen Extra'!FQ$6:FQ$257,'Aceite Virgen Extra'!$A$6:$A$257,"&gt;="&amp;$A280,'Aceite Virgen Extra'!$B$6:$B$257,"&lt;="&amp;$B280)</f>
        <v>1.03</v>
      </c>
      <c r="FR280" s="4">
        <f>SUMIFS('Aceite Virgen Extra'!FR$6:FR$257,'Aceite Virgen Extra'!$A$6:$A$257,"&gt;="&amp;$A280,'Aceite Virgen Extra'!$B$6:$B$257,"&lt;="&amp;$B280)</f>
        <v>2.94</v>
      </c>
      <c r="FS280" s="4">
        <f>SUMIFS('Aceite Virgen Extra'!FS$6:FS$257,'Aceite Virgen Extra'!$A$6:$A$257,"&gt;="&amp;$A280,'Aceite Virgen Extra'!$B$6:$B$257,"&lt;="&amp;$B280)</f>
        <v>0</v>
      </c>
      <c r="FW280" s="4">
        <f>SUMIFS('Aceite Virgen Extra'!FW$6:FW$257,'Aceite Virgen Extra'!$A$6:$A$257,"&gt;="&amp;$A280,'Aceite Virgen Extra'!$B$6:$B$257,"&lt;="&amp;$B280)</f>
        <v>2.38</v>
      </c>
      <c r="FX280" s="4">
        <f>SUMIFS('Aceite Virgen Extra'!FX$6:FX$257,'Aceite Virgen Extra'!$A$6:$A$257,"&gt;="&amp;$A280,'Aceite Virgen Extra'!$B$6:$B$257,"&lt;="&amp;$B280)</f>
        <v>1.6400000000000001</v>
      </c>
      <c r="FY280" s="4">
        <f>SUMIFS('Aceite Virgen Extra'!FY$6:FY$257,'Aceite Virgen Extra'!$A$6:$A$257,"&gt;="&amp;$A280,'Aceite Virgen Extra'!$B$6:$B$257,"&lt;="&amp;$B280)</f>
        <v>3.29</v>
      </c>
      <c r="FZ280" s="4">
        <f>SUMIFS('Aceite Virgen Extra'!FZ$6:FZ$257,'Aceite Virgen Extra'!$A$6:$A$257,"&gt;="&amp;$A280,'Aceite Virgen Extra'!$B$6:$B$257,"&lt;="&amp;$B280)</f>
        <v>0</v>
      </c>
      <c r="GD280" s="4">
        <f>SUMIFS('Aceite Virgen Extra'!GD$6:GD$257,'Aceite Virgen Extra'!$A$6:$A$257,"&gt;="&amp;$A280,'Aceite Virgen Extra'!$B$6:$B$257,"&lt;="&amp;$B280)</f>
        <v>2.2199999999999998</v>
      </c>
      <c r="GE280" s="4">
        <f>SUMIFS('Aceite Virgen Extra'!GE$6:GE$257,'Aceite Virgen Extra'!$A$6:$A$257,"&gt;="&amp;$A280,'Aceite Virgen Extra'!$B$6:$B$257,"&lt;="&amp;$B280)</f>
        <v>0.44</v>
      </c>
      <c r="GF280" s="4">
        <f>SUMIFS('Aceite Virgen Extra'!GF$6:GF$257,'Aceite Virgen Extra'!$A$6:$A$257,"&gt;="&amp;$A280,'Aceite Virgen Extra'!$B$6:$B$257,"&lt;="&amp;$B280)</f>
        <v>3.54</v>
      </c>
      <c r="GG280" s="4">
        <f>SUMIFS('Aceite Virgen Extra'!GG$6:GG$257,'Aceite Virgen Extra'!$A$6:$A$257,"&gt;="&amp;$A280,'Aceite Virgen Extra'!$B$6:$B$257,"&lt;="&amp;$B280)</f>
        <v>0</v>
      </c>
      <c r="GK280" s="4">
        <f>SUMIFS('Aceite Virgen Extra'!GK$6:GK$257,'Aceite Virgen Extra'!$A$6:$A$257,"&gt;="&amp;$A280,'Aceite Virgen Extra'!$B$6:$B$257,"&lt;="&amp;$B280)</f>
        <v>2.62</v>
      </c>
      <c r="GL280" s="4">
        <f>SUMIFS('Aceite Virgen Extra'!GL$6:GL$257,'Aceite Virgen Extra'!$A$6:$A$257,"&gt;="&amp;$A280,'Aceite Virgen Extra'!$B$6:$B$257,"&lt;="&amp;$B280)</f>
        <v>0.53</v>
      </c>
      <c r="GM280" s="4">
        <f>SUMIFS('Aceite Virgen Extra'!GM$6:GM$257,'Aceite Virgen Extra'!$A$6:$A$257,"&gt;="&amp;$A280,'Aceite Virgen Extra'!$B$6:$B$257,"&lt;="&amp;$B280)</f>
        <v>4.53</v>
      </c>
      <c r="GN280" s="4">
        <f>SUMIFS('Aceite Virgen Extra'!GN$6:GN$257,'Aceite Virgen Extra'!$A$6:$A$257,"&gt;="&amp;$A280,'Aceite Virgen Extra'!$B$6:$B$257,"&lt;="&amp;$B280)</f>
        <v>0</v>
      </c>
      <c r="GR280" s="4">
        <f>SUMIFS('Aceite Virgen Extra'!GR$6:GR$257,'Aceite Virgen Extra'!$A$6:$A$257,"&gt;="&amp;$A280,'Aceite Virgen Extra'!$B$6:$B$257,"&lt;="&amp;$B280)</f>
        <v>2.54</v>
      </c>
      <c r="GS280" s="4">
        <f>SUMIFS('Aceite Virgen Extra'!GS$6:GS$257,'Aceite Virgen Extra'!$A$6:$A$257,"&gt;="&amp;$A280,'Aceite Virgen Extra'!$B$6:$B$257,"&lt;="&amp;$B280)</f>
        <v>1.19</v>
      </c>
      <c r="GT280" s="4">
        <f>SUMIFS('Aceite Virgen Extra'!GT$6:GT$257,'Aceite Virgen Extra'!$A$6:$A$257,"&gt;="&amp;$A280,'Aceite Virgen Extra'!$B$6:$B$257,"&lt;="&amp;$B280)</f>
        <v>4.17</v>
      </c>
      <c r="GU280" s="4">
        <f>SUMIFS('Aceite Virgen Extra'!GU$6:GU$257,'Aceite Virgen Extra'!$A$6:$A$257,"&gt;="&amp;$A280,'Aceite Virgen Extra'!$B$6:$B$257,"&lt;="&amp;$B280)</f>
        <v>0</v>
      </c>
      <c r="GY280" s="4">
        <f>SUMIFS('Aceite Virgen Extra'!GY$6:GY$257,'Aceite Virgen Extra'!$A$6:$A$257,"&gt;="&amp;$A280,'Aceite Virgen Extra'!$B$6:$B$257,"&lt;="&amp;$B280)</f>
        <v>2.19</v>
      </c>
      <c r="GZ280" s="4">
        <f>SUMIFS('Aceite Virgen Extra'!GZ$6:GZ$257,'Aceite Virgen Extra'!$A$6:$A$257,"&gt;="&amp;$A280,'Aceite Virgen Extra'!$B$6:$B$257,"&lt;="&amp;$B280)</f>
        <v>0.78</v>
      </c>
      <c r="HA280" s="4">
        <f>SUMIFS('Aceite Virgen Extra'!HA$6:HA$257,'Aceite Virgen Extra'!$A$6:$A$257,"&gt;="&amp;$A280,'Aceite Virgen Extra'!$B$6:$B$257,"&lt;="&amp;$B280)</f>
        <v>3.69</v>
      </c>
      <c r="HB280" s="4">
        <f>SUMIFS('Aceite Virgen Extra'!HB$6:HB$257,'Aceite Virgen Extra'!$A$6:$A$257,"&gt;="&amp;$A280,'Aceite Virgen Extra'!$B$6:$B$257,"&lt;="&amp;$B280)</f>
        <v>0</v>
      </c>
      <c r="HF280" s="4">
        <f>SUMIFS('Aceite Virgen Extra'!HF$6:HF$257,'Aceite Virgen Extra'!$A$6:$A$257,"&gt;="&amp;$A280,'Aceite Virgen Extra'!$B$6:$B$257,"&lt;="&amp;$B280)</f>
        <v>2.46</v>
      </c>
      <c r="HG280" s="4">
        <f>SUMIFS('Aceite Virgen Extra'!HG$6:HG$257,'Aceite Virgen Extra'!$A$6:$A$257,"&gt;="&amp;$A280,'Aceite Virgen Extra'!$B$6:$B$257,"&lt;="&amp;$B280)</f>
        <v>0.15</v>
      </c>
      <c r="HH280" s="4">
        <f>SUMIFS('Aceite Virgen Extra'!HH$6:HH$257,'Aceite Virgen Extra'!$A$6:$A$257,"&gt;="&amp;$A280,'Aceite Virgen Extra'!$B$6:$B$257,"&lt;="&amp;$B280)</f>
        <v>4.1399999999999997</v>
      </c>
      <c r="HI280" s="4">
        <f>SUMIFS('Aceite Virgen Extra'!HI$6:HI$257,'Aceite Virgen Extra'!$A$6:$A$257,"&gt;="&amp;$A280,'Aceite Virgen Extra'!$B$6:$B$257,"&lt;="&amp;$B280)</f>
        <v>0</v>
      </c>
      <c r="HM280" s="4">
        <f>SUMIFS('Aceite Virgen Extra'!HM$6:HM$257,'Aceite Virgen Extra'!$A$6:$A$257,"&gt;="&amp;$A280,'Aceite Virgen Extra'!$B$6:$B$257,"&lt;="&amp;$B280)</f>
        <v>3.03</v>
      </c>
      <c r="HN280" s="4">
        <f>SUMIFS('Aceite Virgen Extra'!HN$6:HN$257,'Aceite Virgen Extra'!$A$6:$A$257,"&gt;="&amp;$A280,'Aceite Virgen Extra'!$B$6:$B$257,"&lt;="&amp;$B280)</f>
        <v>3.22</v>
      </c>
      <c r="HO280" s="4">
        <f>SUMIFS('Aceite Virgen Extra'!HO$6:HO$257,'Aceite Virgen Extra'!$A$6:$A$257,"&gt;="&amp;$A280,'Aceite Virgen Extra'!$B$6:$B$257,"&lt;="&amp;$B280)</f>
        <v>3.96</v>
      </c>
      <c r="HP280" s="4">
        <f>SUMIFS('Aceite Virgen Extra'!HP$6:HP$257,'Aceite Virgen Extra'!$A$6:$A$257,"&gt;="&amp;$A280,'Aceite Virgen Extra'!$B$6:$B$257,"&lt;="&amp;$B280)</f>
        <v>0</v>
      </c>
      <c r="HT280" s="4">
        <f>SUMIFS('Aceite Virgen Extra'!HT$6:HT$257,'Aceite Virgen Extra'!$A$6:$A$257,"&gt;="&amp;$A280,'Aceite Virgen Extra'!$B$6:$B$257,"&lt;="&amp;$B280)</f>
        <v>2.75</v>
      </c>
      <c r="HU280" s="4">
        <f>SUMIFS('Aceite Virgen Extra'!HU$6:HU$257,'Aceite Virgen Extra'!$A$6:$A$257,"&gt;="&amp;$A280,'Aceite Virgen Extra'!$B$6:$B$257,"&lt;="&amp;$B280)</f>
        <v>2.23</v>
      </c>
      <c r="HV280" s="4">
        <f>SUMIFS('Aceite Virgen Extra'!HV$6:HV$257,'Aceite Virgen Extra'!$A$6:$A$257,"&gt;="&amp;$A280,'Aceite Virgen Extra'!$B$6:$B$257,"&lt;="&amp;$B280)</f>
        <v>3.71</v>
      </c>
      <c r="HW280" s="4">
        <f>SUMIFS('Aceite Virgen Extra'!HW$6:HW$257,'Aceite Virgen Extra'!$A$6:$A$257,"&gt;="&amp;$A280,'Aceite Virgen Extra'!$B$6:$B$257,"&lt;="&amp;$B280)</f>
        <v>0.37</v>
      </c>
      <c r="HZ280"/>
      <c r="IA280" s="4">
        <f>SUMIFS('Aceite Virgen Extra'!IA$6:IA$257,'Aceite Virgen Extra'!$A$6:$A$257,"&gt;="&amp;$A280,'Aceite Virgen Extra'!$B$6:$B$257,"&lt;="&amp;$B280)</f>
        <v>2.2599999999999998</v>
      </c>
      <c r="IB280" s="4">
        <f>SUMIFS('Aceite Virgen Extra'!IB$6:IB$257,'Aceite Virgen Extra'!$A$6:$A$257,"&gt;="&amp;$A280,'Aceite Virgen Extra'!$B$6:$B$257,"&lt;="&amp;$B280)</f>
        <v>1.45</v>
      </c>
      <c r="IC280" s="4">
        <f>SUMIFS('Aceite Virgen Extra'!IC$6:IC$257,'Aceite Virgen Extra'!$A$6:$A$257,"&gt;="&amp;$A280,'Aceite Virgen Extra'!$B$6:$B$257,"&lt;="&amp;$B280)</f>
        <v>3.28</v>
      </c>
      <c r="ID280" s="4">
        <f>SUMIFS('Aceite Virgen Extra'!ID$6:ID$257,'Aceite Virgen Extra'!$A$6:$A$257,"&gt;="&amp;$A280,'Aceite Virgen Extra'!$B$6:$B$257,"&lt;="&amp;$B280)</f>
        <v>0.51</v>
      </c>
      <c r="IH280" s="4">
        <f>SUMIFS('Aceite Virgen Extra'!IH$6:IH$257,'Aceite Virgen Extra'!$A$6:$A$257,"&gt;="&amp;$A280,'Aceite Virgen Extra'!$B$6:$B$257,"&lt;="&amp;$B280)</f>
        <v>2.6</v>
      </c>
      <c r="II280" s="4">
        <f>SUMIFS('Aceite Virgen Extra'!II$6:II$257,'Aceite Virgen Extra'!$A$6:$A$257,"&gt;="&amp;$A280,'Aceite Virgen Extra'!$B$6:$B$257,"&lt;="&amp;$B280)</f>
        <v>0.75</v>
      </c>
      <c r="IJ280" s="4">
        <f>SUMIFS('Aceite Virgen Extra'!IJ$6:IJ$257,'Aceite Virgen Extra'!$A$6:$A$257,"&gt;="&amp;$A280,'Aceite Virgen Extra'!$B$6:$B$257,"&lt;="&amp;$B280)</f>
        <v>3.98</v>
      </c>
      <c r="IK280" s="4">
        <f>SUMIFS('Aceite Virgen Extra'!IK$6:IK$257,'Aceite Virgen Extra'!$A$6:$A$257,"&gt;="&amp;$A280,'Aceite Virgen Extra'!$B$6:$B$257,"&lt;="&amp;$B280)</f>
        <v>0.3</v>
      </c>
      <c r="IO280" s="4">
        <f>SUMIFS('Aceite Virgen Extra'!IO$6:IO$257,'Aceite Virgen Extra'!$A$6:$A$257,"&gt;="&amp;$A280,'Aceite Virgen Extra'!$B$6:$B$257,"&lt;="&amp;$B280)</f>
        <v>2.8899999999999997</v>
      </c>
      <c r="IP280" s="4">
        <f>SUMIFS('Aceite Virgen Extra'!IP$6:IP$257,'Aceite Virgen Extra'!$A$6:$A$257,"&gt;="&amp;$A280,'Aceite Virgen Extra'!$B$6:$B$257,"&lt;="&amp;$B280)</f>
        <v>0.96</v>
      </c>
      <c r="IQ280" s="4">
        <f>SUMIFS('Aceite Virgen Extra'!IQ$6:IQ$257,'Aceite Virgen Extra'!$A$6:$A$257,"&gt;="&amp;$A280,'Aceite Virgen Extra'!$B$6:$B$257,"&lt;="&amp;$B280)</f>
        <v>4.4399999999999995</v>
      </c>
      <c r="IR280" s="4">
        <f>SUMIFS('Aceite Virgen Extra'!IR$6:IR$257,'Aceite Virgen Extra'!$A$6:$A$257,"&gt;="&amp;$A280,'Aceite Virgen Extra'!$B$6:$B$257,"&lt;="&amp;$B280)</f>
        <v>0.79</v>
      </c>
      <c r="IV280" s="4">
        <f>SUMIFS('Aceite Virgen Extra'!IV$6:IV$257,'Aceite Virgen Extra'!$A$6:$A$257,"&gt;="&amp;$A280,'Aceite Virgen Extra'!$B$6:$B$257,"&lt;="&amp;$B280)</f>
        <v>2.27</v>
      </c>
      <c r="IW280" s="4">
        <f>SUMIFS('Aceite Virgen Extra'!IW$6:IW$257,'Aceite Virgen Extra'!$A$6:$A$257,"&gt;="&amp;$A280,'Aceite Virgen Extra'!$B$6:$B$257,"&lt;="&amp;$B280)</f>
        <v>0.44999999999999996</v>
      </c>
      <c r="IX280" s="4">
        <f>SUMIFS('Aceite Virgen Extra'!IX$6:IX$257,'Aceite Virgen Extra'!$A$6:$A$257,"&gt;="&amp;$A280,'Aceite Virgen Extra'!$B$6:$B$257,"&lt;="&amp;$B280)</f>
        <v>4.01</v>
      </c>
      <c r="IY280" s="4">
        <f>SUMIFS('Aceite Virgen Extra'!IY$6:IY$257,'Aceite Virgen Extra'!$A$6:$A$257,"&gt;="&amp;$A280,'Aceite Virgen Extra'!$B$6:$B$257,"&lt;="&amp;$B280)</f>
        <v>0</v>
      </c>
      <c r="JB280"/>
      <c r="JC280" s="4">
        <f>SUMIFS('Aceite Virgen Extra'!JC$6:JC$257,'Aceite Virgen Extra'!$A$6:$A$257,"&gt;="&amp;$A280,'Aceite Virgen Extra'!$B$6:$B$257,"&lt;="&amp;$B280)</f>
        <v>1.59</v>
      </c>
      <c r="JD280" s="4">
        <f>SUMIFS('Aceite Virgen Extra'!JD$6:JD$257,'Aceite Virgen Extra'!$A$6:$A$257,"&gt;="&amp;$A280,'Aceite Virgen Extra'!$B$6:$B$257,"&lt;="&amp;$B280)</f>
        <v>0.33</v>
      </c>
      <c r="JE280" s="4">
        <f>SUMIFS('Aceite Virgen Extra'!JE$6:JE$257,'Aceite Virgen Extra'!$A$6:$A$257,"&gt;="&amp;$A280,'Aceite Virgen Extra'!$B$6:$B$257,"&lt;="&amp;$B280)</f>
        <v>2.77</v>
      </c>
      <c r="JF280" s="4">
        <f>SUMIFS('Aceite Virgen Extra'!JF$6:JF$257,'Aceite Virgen Extra'!$A$6:$A$257,"&gt;="&amp;$A280,'Aceite Virgen Extra'!$B$6:$B$257,"&lt;="&amp;$B280)</f>
        <v>0</v>
      </c>
      <c r="JJ280" s="4">
        <f>SUMIFS('Aceite Virgen Extra'!JJ$6:JJ$257,'Aceite Virgen Extra'!$A$6:$A$257,"&gt;="&amp;$A280,'Aceite Virgen Extra'!$B$6:$B$257,"&lt;="&amp;$B280)</f>
        <v>2.71</v>
      </c>
      <c r="JK280" s="4">
        <f>SUMIFS('Aceite Virgen Extra'!JK$6:JK$257,'Aceite Virgen Extra'!$A$6:$A$257,"&gt;="&amp;$A280,'Aceite Virgen Extra'!$B$6:$B$257,"&lt;="&amp;$B280)</f>
        <v>1.46</v>
      </c>
      <c r="JL280" s="4">
        <f>SUMIFS('Aceite Virgen Extra'!JL$6:JL$257,'Aceite Virgen Extra'!$A$6:$A$257,"&gt;="&amp;$A280,'Aceite Virgen Extra'!$B$6:$B$257,"&lt;="&amp;$B280)</f>
        <v>3.9299999999999997</v>
      </c>
      <c r="JM280" s="4">
        <f>SUMIFS('Aceite Virgen Extra'!JM$6:JM$257,'Aceite Virgen Extra'!$A$6:$A$257,"&gt;="&amp;$A280,'Aceite Virgen Extra'!$B$6:$B$257,"&lt;="&amp;$B280)</f>
        <v>0</v>
      </c>
      <c r="JQ280" s="4">
        <f>SUMIFS('Aceite Virgen Extra'!JQ$6:JQ$257,'Aceite Virgen Extra'!$A$6:$A$257,"&gt;="&amp;$A280,'Aceite Virgen Extra'!$B$6:$B$257,"&lt;="&amp;$B280)</f>
        <v>3.14</v>
      </c>
      <c r="JR280" s="4">
        <f>SUMIFS('Aceite Virgen Extra'!JR$6:JR$257,'Aceite Virgen Extra'!$A$6:$A$257,"&gt;="&amp;$A280,'Aceite Virgen Extra'!$B$6:$B$257,"&lt;="&amp;$B280)</f>
        <v>1.64</v>
      </c>
      <c r="JS280" s="4">
        <f>SUMIFS('Aceite Virgen Extra'!JS$6:JS$257,'Aceite Virgen Extra'!$A$6:$A$257,"&gt;="&amp;$A280,'Aceite Virgen Extra'!$B$6:$B$257,"&lt;="&amp;$B280)</f>
        <v>4.9000000000000004</v>
      </c>
      <c r="JT280" s="4">
        <f>SUMIFS('Aceite Virgen Extra'!JT$6:JT$257,'Aceite Virgen Extra'!$A$6:$A$257,"&gt;="&amp;$A280,'Aceite Virgen Extra'!$B$6:$B$257,"&lt;="&amp;$B280)</f>
        <v>0</v>
      </c>
      <c r="JX280" s="4">
        <f>SUMIFS('Aceite Virgen Extra'!JX$6:JX$257,'Aceite Virgen Extra'!$A$6:$A$257,"&gt;="&amp;$A280,'Aceite Virgen Extra'!$B$6:$B$257,"&lt;="&amp;$B280)</f>
        <v>2.9</v>
      </c>
      <c r="JY280" s="4">
        <f>SUMIFS('Aceite Virgen Extra'!JY$6:JY$257,'Aceite Virgen Extra'!$A$6:$A$257,"&gt;="&amp;$A280,'Aceite Virgen Extra'!$B$6:$B$257,"&lt;="&amp;$B280)</f>
        <v>0.56000000000000005</v>
      </c>
      <c r="JZ280" s="4">
        <f>SUMIFS('Aceite Virgen Extra'!JZ$6:JZ$257,'Aceite Virgen Extra'!$A$6:$A$257,"&gt;="&amp;$A280,'Aceite Virgen Extra'!$B$6:$B$257,"&lt;="&amp;$B280)</f>
        <v>5.25</v>
      </c>
      <c r="KA280" s="4">
        <f>SUMIFS('Aceite Virgen Extra'!KA$6:KA$257,'Aceite Virgen Extra'!$A$6:$A$257,"&gt;="&amp;$A280,'Aceite Virgen Extra'!$B$6:$B$257,"&lt;="&amp;$B280)</f>
        <v>0</v>
      </c>
      <c r="KE280" s="4">
        <f>SUMIFS('Aceite Virgen Extra'!KE$6:KE$257,'Aceite Virgen Extra'!$A$6:$A$257,"&gt;="&amp;$A280,'Aceite Virgen Extra'!$B$6:$B$257,"&lt;="&amp;$B280)</f>
        <v>2.73</v>
      </c>
      <c r="KF280" s="4">
        <f>SUMIFS('Aceite Virgen Extra'!KF$6:KF$257,'Aceite Virgen Extra'!$A$6:$A$257,"&gt;="&amp;$A280,'Aceite Virgen Extra'!$B$6:$B$257,"&lt;="&amp;$B280)</f>
        <v>0.64</v>
      </c>
      <c r="KG280" s="4">
        <f>SUMIFS('Aceite Virgen Extra'!KG$6:KG$257,'Aceite Virgen Extra'!$A$6:$A$257,"&gt;="&amp;$A280,'Aceite Virgen Extra'!$B$6:$B$257,"&lt;="&amp;$B280)</f>
        <v>5.15</v>
      </c>
      <c r="KH280" s="4">
        <f>SUMIFS('Aceite Virgen Extra'!KH$6:KH$257,'Aceite Virgen Extra'!$A$6:$A$257,"&gt;="&amp;$A280,'Aceite Virgen Extra'!$B$6:$B$257,"&lt;="&amp;$B280)</f>
        <v>0</v>
      </c>
      <c r="KL280" s="4">
        <f>SUMIFS('Aceite Virgen Extra'!KL$6:KL$257,'Aceite Virgen Extra'!$A$6:$A$257,"&gt;="&amp;$A280,'Aceite Virgen Extra'!$B$6:$B$257,"&lt;="&amp;$B280)</f>
        <v>2.41</v>
      </c>
      <c r="KM280" s="4">
        <f>SUMIFS('Aceite Virgen Extra'!KM$6:KM$257,'Aceite Virgen Extra'!$A$6:$A$257,"&gt;="&amp;$A280,'Aceite Virgen Extra'!$B$6:$B$257,"&lt;="&amp;$B280)</f>
        <v>1.24</v>
      </c>
      <c r="KN280" s="4">
        <f>SUMIFS('Aceite Virgen Extra'!KN$6:KN$257,'Aceite Virgen Extra'!$A$6:$A$257,"&gt;="&amp;$A280,'Aceite Virgen Extra'!$B$6:$B$257,"&lt;="&amp;$B280)</f>
        <v>4.0199999999999996</v>
      </c>
      <c r="KO280" s="4">
        <f>SUMIFS('Aceite Virgen Extra'!KO$6:KO$257,'Aceite Virgen Extra'!$A$6:$A$257,"&gt;="&amp;$A280,'Aceite Virgen Extra'!$B$6:$B$257,"&lt;="&amp;$B280)</f>
        <v>0</v>
      </c>
      <c r="KS280" s="4">
        <f>SUMIFS('Aceite Virgen Extra'!KS$6:KS$257,'Aceite Virgen Extra'!$A$6:$A$257,"&gt;="&amp;$A280,'Aceite Virgen Extra'!$B$6:$B$257,"&lt;="&amp;$B280)</f>
        <v>2.65</v>
      </c>
      <c r="KT280" s="4">
        <f>SUMIFS('Aceite Virgen Extra'!KT$6:KT$257,'Aceite Virgen Extra'!$A$6:$A$257,"&gt;="&amp;$A280,'Aceite Virgen Extra'!$B$6:$B$257,"&lt;="&amp;$B280)</f>
        <v>0.81</v>
      </c>
      <c r="KU280" s="4">
        <f>SUMIFS('Aceite Virgen Extra'!KU$6:KU$257,'Aceite Virgen Extra'!$A$6:$A$257,"&gt;="&amp;$A280,'Aceite Virgen Extra'!$B$6:$B$257,"&lt;="&amp;$B280)</f>
        <v>4.6100000000000003</v>
      </c>
      <c r="KV280" s="4">
        <f>SUMIFS('Aceite Virgen Extra'!KV$6:KV$257,'Aceite Virgen Extra'!$A$6:$A$257,"&gt;="&amp;$A280,'Aceite Virgen Extra'!$B$6:$B$257,"&lt;="&amp;$B280)</f>
        <v>0</v>
      </c>
      <c r="KZ280" s="4">
        <f>SUMIFS('Aceite Virgen Extra'!KZ$6:KZ$257,'Aceite Virgen Extra'!$A$6:$A$257,"&gt;="&amp;$A280,'Aceite Virgen Extra'!$B$6:$B$257,"&lt;="&amp;$B280)</f>
        <v>2.4300000000000002</v>
      </c>
      <c r="LA280" s="4">
        <f>SUMIFS('Aceite Virgen Extra'!LA$6:LA$257,'Aceite Virgen Extra'!$A$6:$A$257,"&gt;="&amp;$A280,'Aceite Virgen Extra'!$B$6:$B$257,"&lt;="&amp;$B280)</f>
        <v>0.57999999999999996</v>
      </c>
      <c r="LB280" s="4">
        <f>SUMIFS('Aceite Virgen Extra'!LB$6:LB$257,'Aceite Virgen Extra'!$A$6:$A$257,"&gt;="&amp;$A280,'Aceite Virgen Extra'!$B$6:$B$257,"&lt;="&amp;$B280)</f>
        <v>4.3899999999999997</v>
      </c>
      <c r="LC280" s="4">
        <f>SUMIFS('Aceite Virgen Extra'!LC$6:LC$257,'Aceite Virgen Extra'!$A$6:$A$257,"&gt;="&amp;$A280,'Aceite Virgen Extra'!$B$6:$B$257,"&lt;="&amp;$B280)</f>
        <v>0</v>
      </c>
      <c r="LG280" s="4">
        <f>SUMIFS('Aceite Virgen Extra'!LG$6:LG$257,'Aceite Virgen Extra'!$A$6:$A$257,"&gt;="&amp;$A280,'Aceite Virgen Extra'!$B$6:$B$257,"&lt;="&amp;$B280)</f>
        <v>2.8099999999999996</v>
      </c>
      <c r="LH280" s="4">
        <f>SUMIFS('Aceite Virgen Extra'!LH$6:LH$257,'Aceite Virgen Extra'!$A$6:$A$257,"&gt;="&amp;$A280,'Aceite Virgen Extra'!$B$6:$B$257,"&lt;="&amp;$B280)</f>
        <v>2.11</v>
      </c>
      <c r="LI280" s="4">
        <f>SUMIFS('Aceite Virgen Extra'!LI$6:LI$257,'Aceite Virgen Extra'!$A$6:$A$257,"&gt;="&amp;$A280,'Aceite Virgen Extra'!$B$6:$B$257,"&lt;="&amp;$B280)</f>
        <v>4.32</v>
      </c>
      <c r="LJ280" s="4">
        <f>SUMIFS('Aceite Virgen Extra'!LJ$6:LJ$257,'Aceite Virgen Extra'!$A$6:$A$257,"&gt;="&amp;$A280,'Aceite Virgen Extra'!$B$6:$B$257,"&lt;="&amp;$B280)</f>
        <v>0</v>
      </c>
      <c r="LN280" s="4">
        <f>SUMIFS('Aceite Virgen Extra'!LN$6:LN$257,'Aceite Virgen Extra'!$A$6:$A$257,"&gt;="&amp;$A280,'Aceite Virgen Extra'!$B$6:$B$257,"&lt;="&amp;$B280)</f>
        <v>3.94</v>
      </c>
      <c r="LO280" s="4">
        <f>SUMIFS('Aceite Virgen Extra'!LO$6:LO$257,'Aceite Virgen Extra'!$A$6:$A$257,"&gt;="&amp;$A280,'Aceite Virgen Extra'!$B$6:$B$257,"&lt;="&amp;$B280)</f>
        <v>2.88</v>
      </c>
      <c r="LP280" s="4">
        <f>SUMIFS('Aceite Virgen Extra'!LP$6:LP$257,'Aceite Virgen Extra'!$A$6:$A$257,"&gt;="&amp;$A280,'Aceite Virgen Extra'!$B$6:$B$257,"&lt;="&amp;$B280)</f>
        <v>4.46</v>
      </c>
      <c r="LQ280" s="4">
        <f>SUMIFS('Aceite Virgen Extra'!LQ$6:LQ$257,'Aceite Virgen Extra'!$A$6:$A$257,"&gt;="&amp;$A280,'Aceite Virgen Extra'!$B$6:$B$257,"&lt;="&amp;$B280)</f>
        <v>0.82</v>
      </c>
      <c r="LU280" s="4">
        <f>SUMIFS('Aceite Virgen Extra'!LU$6:LU$257,'Aceite Virgen Extra'!$A$6:$A$257,"&gt;="&amp;$A280,'Aceite Virgen Extra'!$B$6:$B$257,"&lt;="&amp;$B280)</f>
        <v>3.76</v>
      </c>
      <c r="LV280" s="4">
        <f>SUMIFS('Aceite Virgen Extra'!LV$6:LV$257,'Aceite Virgen Extra'!$A$6:$A$257,"&gt;="&amp;$A280,'Aceite Virgen Extra'!$B$6:$B$257,"&lt;="&amp;$B280)</f>
        <v>1.1499999999999999</v>
      </c>
      <c r="LW280" s="4">
        <f>SUMIFS('Aceite Virgen Extra'!LW$6:LW$257,'Aceite Virgen Extra'!$A$6:$A$257,"&gt;="&amp;$A280,'Aceite Virgen Extra'!$B$6:$B$257,"&lt;="&amp;$B280)</f>
        <v>6.18</v>
      </c>
      <c r="LX280" s="4">
        <f>SUMIFS('Aceite Virgen Extra'!LX$6:LX$257,'Aceite Virgen Extra'!$A$6:$A$257,"&gt;="&amp;$A280,'Aceite Virgen Extra'!$B$6:$B$257,"&lt;="&amp;$B280)</f>
        <v>0</v>
      </c>
      <c r="MB280" s="4">
        <f>SUMIFS('Aceite Virgen Extra'!MB$6:MB$257,'Aceite Virgen Extra'!$A$6:$A$257,"&gt;="&amp;$A280,'Aceite Virgen Extra'!$B$6:$B$257,"&lt;="&amp;$B280)</f>
        <v>4.4800000000000004</v>
      </c>
      <c r="MC280" s="4">
        <f>SUMIFS('Aceite Virgen Extra'!MC$6:MC$257,'Aceite Virgen Extra'!$A$6:$A$257,"&gt;="&amp;$A280,'Aceite Virgen Extra'!$B$6:$B$257,"&lt;="&amp;$B280)</f>
        <v>2.4</v>
      </c>
      <c r="MD280" s="4">
        <f>SUMIFS('Aceite Virgen Extra'!MD$6:MD$257,'Aceite Virgen Extra'!$A$6:$A$257,"&gt;="&amp;$A280,'Aceite Virgen Extra'!$B$6:$B$257,"&lt;="&amp;$B280)</f>
        <v>7.13</v>
      </c>
      <c r="ME280" s="4">
        <f>SUMIFS('Aceite Virgen Extra'!ME$6:ME$257,'Aceite Virgen Extra'!$A$6:$A$257,"&gt;="&amp;$A280,'Aceite Virgen Extra'!$B$6:$B$257,"&lt;="&amp;$B280)</f>
        <v>0</v>
      </c>
      <c r="MI280" s="4">
        <f>SUMIFS('Aceite Virgen Extra'!MI$6:MI$257,'Aceite Virgen Extra'!$A$6:$A$257,"&gt;="&amp;$A280,'Aceite Virgen Extra'!$B$6:$B$257,"&lt;="&amp;$B280)</f>
        <v>2.57</v>
      </c>
      <c r="MJ280" s="4">
        <f>SUMIFS('Aceite Virgen Extra'!MJ$6:MJ$257,'Aceite Virgen Extra'!$A$6:$A$257,"&gt;="&amp;$A280,'Aceite Virgen Extra'!$B$6:$B$257,"&lt;="&amp;$B280)</f>
        <v>0.62</v>
      </c>
      <c r="MK280" s="4">
        <f>SUMIFS('Aceite Virgen Extra'!MK$6:MK$257,'Aceite Virgen Extra'!$A$6:$A$257,"&gt;="&amp;$A280,'Aceite Virgen Extra'!$B$6:$B$257,"&lt;="&amp;$B280)</f>
        <v>4.3099999999999996</v>
      </c>
      <c r="ML280" s="4">
        <f>SUMIFS('Aceite Virgen Extra'!ML$6:ML$257,'Aceite Virgen Extra'!$A$6:$A$257,"&gt;="&amp;$A280,'Aceite Virgen Extra'!$B$6:$B$257,"&lt;="&amp;$B280)</f>
        <v>0</v>
      </c>
      <c r="MP280" s="4">
        <f>SUMIFS('Aceite Virgen Extra'!MP$6:MP$257,'Aceite Virgen Extra'!$A$6:$A$257,"&gt;="&amp;$A280,'Aceite Virgen Extra'!$B$6:$B$257,"&lt;="&amp;$B280)</f>
        <v>1.85</v>
      </c>
      <c r="MQ280" s="4">
        <f>SUMIFS('Aceite Virgen Extra'!MQ$6:MQ$257,'Aceite Virgen Extra'!$A$6:$A$257,"&gt;="&amp;$A280,'Aceite Virgen Extra'!$B$6:$B$257,"&lt;="&amp;$B280)</f>
        <v>1.31</v>
      </c>
      <c r="MR280" s="4">
        <f>SUMIFS('Aceite Virgen Extra'!MR$6:MR$257,'Aceite Virgen Extra'!$A$6:$A$257,"&gt;="&amp;$A280,'Aceite Virgen Extra'!$B$6:$B$257,"&lt;="&amp;$B280)</f>
        <v>2.9</v>
      </c>
      <c r="MS280" s="4">
        <f>SUMIFS('Aceite Virgen Extra'!MS$6:MS$257,'Aceite Virgen Extra'!$A$6:$A$257,"&gt;="&amp;$A280,'Aceite Virgen Extra'!$B$6:$B$257,"&lt;="&amp;$B280)</f>
        <v>0</v>
      </c>
      <c r="MW280" s="4">
        <f>SUMIFS('Aceite Virgen Extra'!MW$6:MW$257,'Aceite Virgen Extra'!$A$6:$A$257,"&gt;="&amp;$A280,'Aceite Virgen Extra'!$B$6:$B$257,"&lt;="&amp;$B280)</f>
        <v>0.53</v>
      </c>
      <c r="MX280" s="4">
        <f>SUMIFS('Aceite Virgen Extra'!MX$6:MX$257,'Aceite Virgen Extra'!$A$6:$A$257,"&gt;="&amp;$A280,'Aceite Virgen Extra'!$B$6:$B$257,"&lt;="&amp;$B280)</f>
        <v>1.4</v>
      </c>
      <c r="MY280" s="4">
        <f>SUMIFS('Aceite Virgen Extra'!MY$6:MY$257,'Aceite Virgen Extra'!$A$6:$A$257,"&gt;="&amp;$A280,'Aceite Virgen Extra'!$B$6:$B$257,"&lt;="&amp;$B280)</f>
        <v>0.27</v>
      </c>
      <c r="MZ280" s="4">
        <f>SUMIFS('Aceite Virgen Extra'!MZ$6:MZ$257,'Aceite Virgen Extra'!$A$6:$A$257,"&gt;="&amp;$A280,'Aceite Virgen Extra'!$B$6:$B$257,"&lt;="&amp;$B280)</f>
        <v>0</v>
      </c>
      <c r="ND280" s="4">
        <f>SUMIFS('Aceite Virgen Extra'!ND$6:ND$257,'Aceite Virgen Extra'!$A$6:$A$257,"&gt;="&amp;$A280,'Aceite Virgen Extra'!$B$6:$B$257,"&lt;="&amp;$B280)</f>
        <v>0.37</v>
      </c>
      <c r="NE280" s="4">
        <f>SUMIFS('Aceite Virgen Extra'!NE$6:NE$257,'Aceite Virgen Extra'!$A$6:$A$257,"&gt;="&amp;$A280,'Aceite Virgen Extra'!$B$6:$B$257,"&lt;="&amp;$B280)</f>
        <v>0.74</v>
      </c>
      <c r="NF280" s="4">
        <f>SUMIFS('Aceite Virgen Extra'!NF$6:NF$257,'Aceite Virgen Extra'!$A$6:$A$257,"&gt;="&amp;$A280,'Aceite Virgen Extra'!$B$6:$B$257,"&lt;="&amp;$B280)</f>
        <v>0.17</v>
      </c>
      <c r="NG280" s="4">
        <f>SUMIFS('Aceite Virgen Extra'!NG$6:NG$257,'Aceite Virgen Extra'!$A$6:$A$257,"&gt;="&amp;$A280,'Aceite Virgen Extra'!$B$6:$B$257,"&lt;="&amp;$B280)</f>
        <v>0</v>
      </c>
      <c r="NK280" s="4">
        <f>SUMIFS('Aceite Virgen Extra'!NK$6:NK$257,'Aceite Virgen Extra'!$A$6:$A$257,"&gt;="&amp;$A280,'Aceite Virgen Extra'!$B$6:$B$257,"&lt;="&amp;$B280)</f>
        <v>0.26</v>
      </c>
      <c r="NL280" s="4">
        <f>SUMIFS('Aceite Virgen Extra'!NL$6:NL$257,'Aceite Virgen Extra'!$A$6:$A$257,"&gt;="&amp;$A280,'Aceite Virgen Extra'!$B$6:$B$257,"&lt;="&amp;$B280)</f>
        <v>0.38</v>
      </c>
      <c r="NM280" s="4">
        <f>SUMIFS('Aceite Virgen Extra'!NM$6:NM$257,'Aceite Virgen Extra'!$A$6:$A$257,"&gt;="&amp;$A280,'Aceite Virgen Extra'!$B$6:$B$257,"&lt;="&amp;$B280)</f>
        <v>0.3</v>
      </c>
      <c r="NN280" s="4">
        <f>SUMIFS('Aceite Virgen Extra'!NN$6:NN$257,'Aceite Virgen Extra'!$A$6:$A$257,"&gt;="&amp;$A280,'Aceite Virgen Extra'!$B$6:$B$257,"&lt;="&amp;$B280)</f>
        <v>0</v>
      </c>
      <c r="NR280" s="4">
        <f>SUMIFS('Aceite Virgen Extra'!NR$6:NR$257,'Aceite Virgen Extra'!$A$6:$A$257,"&gt;="&amp;$A280,'Aceite Virgen Extra'!$B$6:$B$257,"&lt;="&amp;$B280)</f>
        <v>0.24</v>
      </c>
      <c r="NS280" s="4">
        <f>SUMIFS('Aceite Virgen Extra'!NS$6:NS$257,'Aceite Virgen Extra'!$A$6:$A$257,"&gt;="&amp;$A280,'Aceite Virgen Extra'!$B$6:$B$257,"&lt;="&amp;$B280)</f>
        <v>0.76</v>
      </c>
      <c r="NT280" s="4">
        <f>SUMIFS('Aceite Virgen Extra'!NT$6:NT$257,'Aceite Virgen Extra'!$A$6:$A$257,"&gt;="&amp;$A280,'Aceite Virgen Extra'!$B$6:$B$257,"&lt;="&amp;$B280)</f>
        <v>0.09</v>
      </c>
      <c r="NU280" s="4">
        <f>SUMIFS('Aceite Virgen Extra'!NU$6:NU$257,'Aceite Virgen Extra'!$A$6:$A$257,"&gt;="&amp;$A280,'Aceite Virgen Extra'!$B$6:$B$257,"&lt;="&amp;$B280)</f>
        <v>0</v>
      </c>
      <c r="NY280" s="4">
        <f>SUMIFS('Aceite Virgen Extra'!NY$6:NY$257,'Aceite Virgen Extra'!$A$6:$A$257,"&gt;="&amp;$A280,'Aceite Virgen Extra'!$B$6:$B$257,"&lt;="&amp;$B280)</f>
        <v>4.97</v>
      </c>
      <c r="NZ280" s="4">
        <f>SUMIFS('Aceite Virgen Extra'!NZ$6:NZ$257,'Aceite Virgen Extra'!$A$6:$A$257,"&gt;="&amp;$A280,'Aceite Virgen Extra'!$B$6:$B$257,"&lt;="&amp;$B280)</f>
        <v>3.87</v>
      </c>
      <c r="OA280" s="4">
        <f>SUMIFS('Aceite Virgen Extra'!OA$6:OA$257,'Aceite Virgen Extra'!$A$6:$A$257,"&gt;="&amp;$A280,'Aceite Virgen Extra'!$B$6:$B$257,"&lt;="&amp;$B280)</f>
        <v>7.16</v>
      </c>
      <c r="OB280" s="4">
        <f>SUMIFS('Aceite Virgen Extra'!OB$6:OB$257,'Aceite Virgen Extra'!$A$6:$A$257,"&gt;="&amp;$A280,'Aceite Virgen Extra'!$B$6:$B$257,"&lt;="&amp;$B280)</f>
        <v>0</v>
      </c>
      <c r="OF280" s="4">
        <f>SUMIFS('Aceite Virgen Extra'!OF$6:OF$257,'Aceite Virgen Extra'!$A$6:$A$257,"&gt;="&amp;$A280,'Aceite Virgen Extra'!$B$6:$B$257,"&lt;="&amp;$B280)</f>
        <v>5.74</v>
      </c>
      <c r="OG280" s="4">
        <f>SUMIFS('Aceite Virgen Extra'!OG$6:OG$257,'Aceite Virgen Extra'!$A$6:$A$257,"&gt;="&amp;$A280,'Aceite Virgen Extra'!$B$6:$B$257,"&lt;="&amp;$B280)</f>
        <v>3.47</v>
      </c>
      <c r="OH280" s="4">
        <f>SUMIFS('Aceite Virgen Extra'!OH$6:OH$257,'Aceite Virgen Extra'!$A$6:$A$257,"&gt;="&amp;$A280,'Aceite Virgen Extra'!$B$6:$B$257,"&lt;="&amp;$B280)</f>
        <v>8.5299999999999994</v>
      </c>
      <c r="OI280" s="4">
        <f>SUMIFS('Aceite Virgen Extra'!OI$6:OI$257,'Aceite Virgen Extra'!$A$6:$A$257,"&gt;="&amp;$A280,'Aceite Virgen Extra'!$B$6:$B$257,"&lt;="&amp;$B280)</f>
        <v>0</v>
      </c>
      <c r="OM280" s="4">
        <f>SUMIFS('Aceite Virgen Extra'!OM$6:OM$257,'Aceite Virgen Extra'!$A$6:$A$257,"&gt;="&amp;$A280,'Aceite Virgen Extra'!$B$6:$B$257,"&lt;="&amp;$B280)</f>
        <v>4.72</v>
      </c>
      <c r="ON280" s="4">
        <f>SUMIFS('Aceite Virgen Extra'!ON$6:ON$257,'Aceite Virgen Extra'!$A$6:$A$257,"&gt;="&amp;$A280,'Aceite Virgen Extra'!$B$6:$B$257,"&lt;="&amp;$B280)</f>
        <v>2.15</v>
      </c>
      <c r="OO280" s="4">
        <f>SUMIFS('Aceite Virgen Extra'!OO$6:OO$257,'Aceite Virgen Extra'!$A$6:$A$257,"&gt;="&amp;$A280,'Aceite Virgen Extra'!$B$6:$B$257,"&lt;="&amp;$B280)</f>
        <v>7.71</v>
      </c>
      <c r="OP280" s="4">
        <f>SUMIFS('Aceite Virgen Extra'!OP$6:OP$257,'Aceite Virgen Extra'!$A$6:$A$257,"&gt;="&amp;$A280,'Aceite Virgen Extra'!$B$6:$B$257,"&lt;="&amp;$B280)</f>
        <v>0</v>
      </c>
      <c r="OT280" s="4">
        <f>SUMIFS('Aceite Virgen Extra'!OT$6:OT$257,'Aceite Virgen Extra'!$A$6:$A$257,"&gt;="&amp;$A280,'Aceite Virgen Extra'!$B$6:$B$257,"&lt;="&amp;$B280)</f>
        <v>6.05</v>
      </c>
      <c r="OU280" s="4">
        <f>SUMIFS('Aceite Virgen Extra'!OU$6:OU$257,'Aceite Virgen Extra'!$A$6:$A$257,"&gt;="&amp;$A280,'Aceite Virgen Extra'!$B$6:$B$257,"&lt;="&amp;$B280)</f>
        <v>3.09</v>
      </c>
      <c r="OV280" s="4">
        <f>SUMIFS('Aceite Virgen Extra'!OV$6:OV$257,'Aceite Virgen Extra'!$A$6:$A$257,"&gt;="&amp;$A280,'Aceite Virgen Extra'!$B$6:$B$257,"&lt;="&amp;$B280)</f>
        <v>9.44</v>
      </c>
      <c r="OW280" s="4">
        <f>SUMIFS('Aceite Virgen Extra'!OW$6:OW$257,'Aceite Virgen Extra'!$A$6:$A$257,"&gt;="&amp;$A280,'Aceite Virgen Extra'!$B$6:$B$257,"&lt;="&amp;$B280)</f>
        <v>0</v>
      </c>
      <c r="PA280" s="4">
        <f>SUMIFS('Aceite Virgen Extra'!PA$6:PA$257,'Aceite Virgen Extra'!$A$6:$A$257,"&gt;="&amp;$A280,'Aceite Virgen Extra'!$B$6:$B$257,"&lt;="&amp;$B280)</f>
        <v>6.12</v>
      </c>
      <c r="PB280" s="4">
        <f>SUMIFS('Aceite Virgen Extra'!PB$6:PB$257,'Aceite Virgen Extra'!$A$6:$A$257,"&gt;="&amp;$A280,'Aceite Virgen Extra'!$B$6:$B$257,"&lt;="&amp;$B280)</f>
        <v>4.7699999999999996</v>
      </c>
      <c r="PC280" s="4">
        <f>SUMIFS('Aceite Virgen Extra'!PC$6:PC$257,'Aceite Virgen Extra'!$A$6:$A$257,"&gt;="&amp;$A280,'Aceite Virgen Extra'!$B$6:$B$257,"&lt;="&amp;$B280)</f>
        <v>8.7899999999999991</v>
      </c>
      <c r="PD280" s="4">
        <f>SUMIFS('Aceite Virgen Extra'!PD$6:PD$257,'Aceite Virgen Extra'!$A$6:$A$257,"&gt;="&amp;$A280,'Aceite Virgen Extra'!$B$6:$B$257,"&lt;="&amp;$B280)</f>
        <v>0</v>
      </c>
      <c r="PH280" s="4">
        <f>SUMIFS('Aceite Virgen Extra'!PH$6:PH$257,'Aceite Virgen Extra'!$A$6:$A$257,"&gt;="&amp;$A280,'Aceite Virgen Extra'!$B$6:$B$257,"&lt;="&amp;$B280)</f>
        <v>5.4499999999999993</v>
      </c>
      <c r="PI280" s="4">
        <f>SUMIFS('Aceite Virgen Extra'!PI$6:PI$257,'Aceite Virgen Extra'!$A$6:$A$257,"&gt;="&amp;$A280,'Aceite Virgen Extra'!$B$6:$B$257,"&lt;="&amp;$B280)</f>
        <v>1.41</v>
      </c>
      <c r="PJ280" s="4">
        <f>SUMIFS('Aceite Virgen Extra'!PJ$6:PJ$257,'Aceite Virgen Extra'!$A$6:$A$257,"&gt;="&amp;$A280,'Aceite Virgen Extra'!$B$6:$B$257,"&lt;="&amp;$B280)</f>
        <v>8.9600000000000009</v>
      </c>
      <c r="PK280" s="4">
        <f>SUMIFS('Aceite Virgen Extra'!PK$6:PK$257,'Aceite Virgen Extra'!$A$6:$A$257,"&gt;="&amp;$A280,'Aceite Virgen Extra'!$B$6:$B$257,"&lt;="&amp;$B280)</f>
        <v>0</v>
      </c>
      <c r="PO280" s="4">
        <f>SUMIFS('Aceite Virgen Extra'!PO$6:PO$257,'Aceite Virgen Extra'!$A$6:$A$257,"&gt;="&amp;$A280,'Aceite Virgen Extra'!$B$6:$B$257,"&lt;="&amp;$B280)</f>
        <v>5.66</v>
      </c>
      <c r="PP280" s="4">
        <f>SUMIFS('Aceite Virgen Extra'!PP$6:PP$257,'Aceite Virgen Extra'!$A$6:$A$257,"&gt;="&amp;$A280,'Aceite Virgen Extra'!$B$6:$B$257,"&lt;="&amp;$B280)</f>
        <v>2.78</v>
      </c>
      <c r="PQ280" s="4">
        <f>SUMIFS('Aceite Virgen Extra'!PQ$6:PQ$257,'Aceite Virgen Extra'!$A$6:$A$257,"&gt;="&amp;$A280,'Aceite Virgen Extra'!$B$6:$B$257,"&lt;="&amp;$B280)</f>
        <v>8.65</v>
      </c>
      <c r="PR280" s="4">
        <f>SUMIFS('Aceite Virgen Extra'!PR$6:PR$257,'Aceite Virgen Extra'!$A$6:$A$257,"&gt;="&amp;$A280,'Aceite Virgen Extra'!$B$6:$B$257,"&lt;="&amp;$B280)</f>
        <v>0</v>
      </c>
      <c r="PV280" s="4">
        <f>SUMIFS('Aceite Virgen Extra'!PV$6:PV$257,'Aceite Virgen Extra'!$A$6:$A$257,"&gt;="&amp;$A280,'Aceite Virgen Extra'!$B$6:$B$257,"&lt;="&amp;$B280)</f>
        <v>6.01</v>
      </c>
      <c r="PW280" s="4">
        <f>SUMIFS('Aceite Virgen Extra'!PW$6:PW$257,'Aceite Virgen Extra'!$A$6:$A$257,"&gt;="&amp;$A280,'Aceite Virgen Extra'!$B$6:$B$257,"&lt;="&amp;$B280)</f>
        <v>4.3899999999999997</v>
      </c>
      <c r="PX280" s="4">
        <f>SUMIFS('Aceite Virgen Extra'!PX$6:PX$257,'Aceite Virgen Extra'!$A$6:$A$257,"&gt;="&amp;$A280,'Aceite Virgen Extra'!$B$6:$B$257,"&lt;="&amp;$B280)</f>
        <v>8.69</v>
      </c>
      <c r="PY280" s="4">
        <f>SUMIFS('Aceite Virgen Extra'!PY$6:PY$257,'Aceite Virgen Extra'!$A$6:$A$257,"&gt;="&amp;$A280,'Aceite Virgen Extra'!$B$6:$B$257,"&lt;="&amp;$B280)</f>
        <v>0</v>
      </c>
      <c r="QC280" s="4">
        <f>SUMIFS('Aceite Virgen Extra'!QC$6:QC$257,'Aceite Virgen Extra'!$A$6:$A$257,"&gt;="&amp;$A280,'Aceite Virgen Extra'!$B$6:$B$257,"&lt;="&amp;$B280)</f>
        <v>7.21</v>
      </c>
      <c r="QD280" s="4">
        <f>SUMIFS('Aceite Virgen Extra'!QD$6:QD$257,'Aceite Virgen Extra'!$A$6:$A$257,"&gt;="&amp;$A280,'Aceite Virgen Extra'!$B$6:$B$257,"&lt;="&amp;$B280)</f>
        <v>3.53</v>
      </c>
      <c r="QE280" s="4">
        <f>SUMIFS('Aceite Virgen Extra'!QE$6:QE$257,'Aceite Virgen Extra'!$A$6:$A$257,"&gt;="&amp;$A280,'Aceite Virgen Extra'!$B$6:$B$257,"&lt;="&amp;$B280)</f>
        <v>11.19</v>
      </c>
      <c r="QF280" s="4">
        <f>SUMIFS('Aceite Virgen Extra'!QF$6:QF$257,'Aceite Virgen Extra'!$A$6:$A$257,"&gt;="&amp;$A280,'Aceite Virgen Extra'!$B$6:$B$257,"&lt;="&amp;$B280)</f>
        <v>0</v>
      </c>
      <c r="QJ280" s="4">
        <f>SUMIFS('Aceite Virgen Extra'!QJ$6:QJ$257,'Aceite Virgen Extra'!$A$6:$A$257,"&gt;="&amp;$A280,'Aceite Virgen Extra'!$B$6:$B$257,"&lt;="&amp;$B280)</f>
        <v>6.28</v>
      </c>
      <c r="QK280" s="4">
        <f>SUMIFS('Aceite Virgen Extra'!QK$6:QK$257,'Aceite Virgen Extra'!$A$6:$A$257,"&gt;="&amp;$A280,'Aceite Virgen Extra'!$B$6:$B$257,"&lt;="&amp;$B280)</f>
        <v>2.0099999999999998</v>
      </c>
      <c r="QL280" s="4">
        <f>SUMIFS('Aceite Virgen Extra'!QL$6:QL$257,'Aceite Virgen Extra'!$A$6:$A$257,"&gt;="&amp;$A280,'Aceite Virgen Extra'!$B$6:$B$257,"&lt;="&amp;$B280)</f>
        <v>9.99</v>
      </c>
      <c r="QM280" s="4">
        <f>SUMIFS('Aceite Virgen Extra'!QM$6:QM$257,'Aceite Virgen Extra'!$A$6:$A$257,"&gt;="&amp;$A280,'Aceite Virgen Extra'!$B$6:$B$257,"&lt;="&amp;$B280)</f>
        <v>0</v>
      </c>
      <c r="QQ280" s="4">
        <f>SUMIFS('Aceite Virgen Extra'!QQ$6:QQ$257,'Aceite Virgen Extra'!$A$6:$A$257,"&gt;="&amp;$A280,'Aceite Virgen Extra'!$B$6:$B$257,"&lt;="&amp;$B280)</f>
        <v>4.75</v>
      </c>
      <c r="QR280" s="4">
        <f>SUMIFS('Aceite Virgen Extra'!QR$6:QR$257,'Aceite Virgen Extra'!$A$6:$A$257,"&gt;="&amp;$A280,'Aceite Virgen Extra'!$B$6:$B$257,"&lt;="&amp;$B280)</f>
        <v>2.81</v>
      </c>
      <c r="QS280" s="4">
        <f>SUMIFS('Aceite Virgen Extra'!QS$6:QS$257,'Aceite Virgen Extra'!$A$6:$A$257,"&gt;="&amp;$A280,'Aceite Virgen Extra'!$B$6:$B$257,"&lt;="&amp;$B280)</f>
        <v>7.0799999999999992</v>
      </c>
      <c r="QT280" s="4">
        <f>SUMIFS('Aceite Virgen Extra'!QT$6:QT$257,'Aceite Virgen Extra'!$A$6:$A$257,"&gt;="&amp;$A280,'Aceite Virgen Extra'!$B$6:$B$257,"&lt;="&amp;$B280)</f>
        <v>0</v>
      </c>
      <c r="QX280" s="4">
        <f>SUMIFS('Aceite Virgen Extra'!QX$6:QX$257,'Aceite Virgen Extra'!$A$6:$A$257,"&gt;="&amp;$A280,'Aceite Virgen Extra'!$B$6:$B$257,"&lt;="&amp;$B280)</f>
        <v>2.31</v>
      </c>
      <c r="QY280" s="4">
        <f>SUMIFS('Aceite Virgen Extra'!QY$6:QY$257,'Aceite Virgen Extra'!$A$6:$A$257,"&gt;="&amp;$A280,'Aceite Virgen Extra'!$B$6:$B$257,"&lt;="&amp;$B280)</f>
        <v>5.66</v>
      </c>
      <c r="QZ280" s="4">
        <f>SUMIFS('Aceite Virgen Extra'!QZ$6:QZ$257,'Aceite Virgen Extra'!$A$6:$A$257,"&gt;="&amp;$A280,'Aceite Virgen Extra'!$B$6:$B$257,"&lt;="&amp;$B280)</f>
        <v>1.57</v>
      </c>
      <c r="RA280" s="4">
        <f>SUMIFS('Aceite Virgen Extra'!RA$6:RA$257,'Aceite Virgen Extra'!$A$6:$A$257,"&gt;="&amp;$A280,'Aceite Virgen Extra'!$B$6:$B$257,"&lt;="&amp;$B280)</f>
        <v>0</v>
      </c>
      <c r="RE280" s="4">
        <f>SUMIFS('Aceite Virgen Extra'!RE$6:RE$257,'Aceite Virgen Extra'!$A$6:$A$257,"&gt;="&amp;$A280,'Aceite Virgen Extra'!$B$6:$B$257,"&lt;="&amp;$B280)</f>
        <v>0.75</v>
      </c>
      <c r="RF280" s="4">
        <f>SUMIFS('Aceite Virgen Extra'!RF$6:RF$257,'Aceite Virgen Extra'!$A$6:$A$257,"&gt;="&amp;$A280,'Aceite Virgen Extra'!$B$6:$B$257,"&lt;="&amp;$B280)</f>
        <v>0.63</v>
      </c>
      <c r="RG280" s="4">
        <f>SUMIFS('Aceite Virgen Extra'!RG$6:RG$257,'Aceite Virgen Extra'!$A$6:$A$257,"&gt;="&amp;$A280,'Aceite Virgen Extra'!$B$6:$B$257,"&lt;="&amp;$B280)</f>
        <v>1.1000000000000001</v>
      </c>
      <c r="RH280" s="4">
        <f>SUMIFS('Aceite Virgen Extra'!RH$6:RH$257,'Aceite Virgen Extra'!$A$6:$A$257,"&gt;="&amp;$A280,'Aceite Virgen Extra'!$B$6:$B$257,"&lt;="&amp;$B280)</f>
        <v>0</v>
      </c>
      <c r="RL280" s="4">
        <f>SUMIFS('Aceite Virgen Extra'!RL$6:RL$257,'Aceite Virgen Extra'!$A$6:$A$257,"&gt;="&amp;$A280,'Aceite Virgen Extra'!$B$6:$B$257,"&lt;="&amp;$B280)</f>
        <v>1.07</v>
      </c>
      <c r="RM280" s="4">
        <f>SUMIFS('Aceite Virgen Extra'!RM$6:RM$257,'Aceite Virgen Extra'!$A$6:$A$257,"&gt;="&amp;$A280,'Aceite Virgen Extra'!$B$6:$B$257,"&lt;="&amp;$B280)</f>
        <v>0.7</v>
      </c>
      <c r="RN280" s="4">
        <f>SUMIFS('Aceite Virgen Extra'!RN$6:RN$257,'Aceite Virgen Extra'!$A$6:$A$257,"&gt;="&amp;$A280,'Aceite Virgen Extra'!$B$6:$B$257,"&lt;="&amp;$B280)</f>
        <v>1.49</v>
      </c>
      <c r="RO280" s="4">
        <f>SUMIFS('Aceite Virgen Extra'!RO$6:RO$257,'Aceite Virgen Extra'!$A$6:$A$257,"&gt;="&amp;$A280,'Aceite Virgen Extra'!$B$6:$B$257,"&lt;="&amp;$B280)</f>
        <v>0</v>
      </c>
      <c r="RS280" s="69">
        <f>SUMIFS('Aceite Virgen Extra'!RS$6:RS$257,'Aceite Virgen Extra'!$A$6:$A$257,"&gt;="&amp;$A280,'Aceite Virgen Extra'!$B$6:$B$257,"&lt;="&amp;$B280)</f>
        <v>1.3900000000000001</v>
      </c>
      <c r="RT280" s="4">
        <f>SUMIFS('Aceite Virgen Extra'!RT$6:RT$257,'Aceite Virgen Extra'!$A$6:$A$257,"&gt;="&amp;$A280,'Aceite Virgen Extra'!$B$6:$B$257,"&lt;="&amp;$B280)</f>
        <v>1.79</v>
      </c>
      <c r="RU280" s="4">
        <f>SUMIFS('Aceite Virgen Extra'!RU$6:RU$257,'Aceite Virgen Extra'!$A$6:$A$257,"&gt;="&amp;$A280,'Aceite Virgen Extra'!$B$6:$B$257,"&lt;="&amp;$B280)</f>
        <v>1.67</v>
      </c>
      <c r="RV280" s="4">
        <f>SUMIFS('Aceite Virgen Extra'!RV$6:RV$257,'Aceite Virgen Extra'!$A$6:$A$257,"&gt;="&amp;$A280,'Aceite Virgen Extra'!$B$6:$B$257,"&lt;="&amp;$B280)</f>
        <v>0</v>
      </c>
      <c r="RZ280" s="69">
        <f>SUMIFS('Aceite Virgen Extra'!RZ$6:RZ$257,'Aceite Virgen Extra'!$A$6:$A$257,"&gt;="&amp;$A280,'Aceite Virgen Extra'!$B$6:$B$257,"&lt;="&amp;$B280)</f>
        <v>0.65999999999999992</v>
      </c>
      <c r="SA280" s="4">
        <f>SUMIFS('Aceite Virgen Extra'!SA$6:SA$257,'Aceite Virgen Extra'!$A$6:$A$257,"&gt;="&amp;$A280,'Aceite Virgen Extra'!$B$6:$B$257,"&lt;="&amp;$B280)</f>
        <v>0.85</v>
      </c>
      <c r="SB280" s="4">
        <f>SUMIFS('Aceite Virgen Extra'!SB$6:SB$257,'Aceite Virgen Extra'!$A$6:$A$257,"&gt;="&amp;$A280,'Aceite Virgen Extra'!$B$6:$B$257,"&lt;="&amp;$B280)</f>
        <v>0.74</v>
      </c>
      <c r="SC280" s="4">
        <f>SUMIFS('Aceite Virgen Extra'!SC$6:SC$257,'Aceite Virgen Extra'!$A$6:$A$257,"&gt;="&amp;$A280,'Aceite Virgen Extra'!$B$6:$B$257,"&lt;="&amp;$B280)</f>
        <v>0</v>
      </c>
      <c r="SG280" s="69">
        <f>SUMIFS('Aceite Virgen Extra'!SG$6:SG$257,'Aceite Virgen Extra'!$A$6:$A$257,"&gt;="&amp;$A280,'Aceite Virgen Extra'!$B$6:$B$257,"&lt;="&amp;$B280)</f>
        <v>0.11</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0.21000000000000002</v>
      </c>
      <c r="SO280" s="4">
        <f>SUMIFS('Aceite Virgen Extra'!SO$6:SO$257,'Aceite Virgen Extra'!$A$6:$A$257,"&gt;="&amp;$A280,'Aceite Virgen Extra'!$B$6:$B$257,"&lt;="&amp;$B280)</f>
        <v>0</v>
      </c>
      <c r="SP280" s="4">
        <f>SUMIFS('Aceite Virgen Extra'!SP$6:SP$257,'Aceite Virgen Extra'!$A$6:$A$257,"&gt;="&amp;$A280,'Aceite Virgen Extra'!$B$6:$B$257,"&lt;="&amp;$B280)</f>
        <v>0.24</v>
      </c>
      <c r="SQ280" s="4">
        <f>SUMIFS('Aceite Virgen Extra'!SQ$6:SQ$257,'Aceite Virgen Extra'!$A$6:$A$257,"&gt;="&amp;$A280,'Aceite Virgen Extra'!$B$6:$B$257,"&lt;="&amp;$B280)</f>
        <v>0</v>
      </c>
      <c r="SU280" s="69">
        <f>SUMIFS('Aceite Virgen Extra'!SU$6:SU$257,'Aceite Virgen Extra'!$A$6:$A$257,"&gt;="&amp;$A280,'Aceite Virgen Extra'!$B$6:$B$257,"&lt;="&amp;$B280)</f>
        <v>0.63</v>
      </c>
      <c r="SV280" s="4">
        <f>SUMIFS('Aceite Virgen Extra'!SV$6:SV$257,'Aceite Virgen Extra'!$A$6:$A$257,"&gt;="&amp;$A280,'Aceite Virgen Extra'!$B$6:$B$257,"&lt;="&amp;$B280)</f>
        <v>0.67</v>
      </c>
      <c r="SW280" s="4">
        <f>SUMIFS('Aceite Virgen Extra'!SW$6:SW$257,'Aceite Virgen Extra'!$A$6:$A$257,"&gt;="&amp;$A280,'Aceite Virgen Extra'!$B$6:$B$257,"&lt;="&amp;$B280)</f>
        <v>0.77</v>
      </c>
      <c r="SX280" s="4">
        <f>SUMIFS('Aceite Virgen Extra'!SX$6:SX$257,'Aceite Virgen Extra'!$A$6:$A$257,"&gt;="&amp;$A280,'Aceite Virgen Extra'!$B$6:$B$257,"&lt;="&amp;$B280)</f>
        <v>0</v>
      </c>
      <c r="TB280" s="69">
        <f>SUMIFS('Aceite Virgen Extra'!TB$6:TB$257,'Aceite Virgen Extra'!$A$6:$A$257,"&gt;="&amp;$A280,'Aceite Virgen Extra'!$B$6:$B$257,"&lt;="&amp;$B280)</f>
        <v>3.83</v>
      </c>
      <c r="TC280" s="4">
        <f>SUMIFS('Aceite Virgen Extra'!TC$6:TC$257,'Aceite Virgen Extra'!$A$6:$A$257,"&gt;="&amp;$A280,'Aceite Virgen Extra'!$B$6:$B$257,"&lt;="&amp;$B280)</f>
        <v>11.279999999999998</v>
      </c>
      <c r="TD280" s="4">
        <f>SUMIFS('Aceite Virgen Extra'!TD$6:TD$257,'Aceite Virgen Extra'!$A$6:$A$257,"&gt;="&amp;$A280,'Aceite Virgen Extra'!$B$6:$B$257,"&lt;="&amp;$B280)</f>
        <v>0.89999999999999991</v>
      </c>
      <c r="TE280" s="4">
        <f>SUMIFS('Aceite Virgen Extra'!TE$6:TE$257,'Aceite Virgen Extra'!$A$6:$A$257,"&gt;="&amp;$A280,'Aceite Virgen Extra'!$B$6:$B$257,"&lt;="&amp;$B280)</f>
        <v>0.45</v>
      </c>
      <c r="TI280" s="69">
        <f>SUMIFS('Aceite Virgen Extra'!TI$6:TI$257,'Aceite Virgen Extra'!$A$6:$A$257,"&gt;="&amp;$A280,'Aceite Virgen Extra'!$B$6:$B$257,"&lt;="&amp;$B280)</f>
        <v>0.7</v>
      </c>
      <c r="TJ280" s="4">
        <f>SUMIFS('Aceite Virgen Extra'!TJ$6:TJ$257,'Aceite Virgen Extra'!$A$6:$A$257,"&gt;="&amp;$A280,'Aceite Virgen Extra'!$B$6:$B$257,"&lt;="&amp;$B280)</f>
        <v>2.0099999999999998</v>
      </c>
      <c r="TK280" s="4">
        <f>SUMIFS('Aceite Virgen Extra'!TK$6:TK$257,'Aceite Virgen Extra'!$A$6:$A$257,"&gt;="&amp;$A280,'Aceite Virgen Extra'!$B$6:$B$257,"&lt;="&amp;$B280)</f>
        <v>0.17</v>
      </c>
      <c r="TL280" s="4">
        <f>SUMIFS('Aceite Virgen Extra'!TL$6:TL$257,'Aceite Virgen Extra'!$A$6:$A$257,"&gt;="&amp;$A280,'Aceite Virgen Extra'!$B$6:$B$257,"&lt;="&amp;$B280)</f>
        <v>0</v>
      </c>
      <c r="TP280" s="69">
        <f>SUMIFS('Aceite Virgen Extra'!TP$6:TP$257,'Aceite Virgen Extra'!$A$6:$A$257,"&gt;="&amp;$A280,'Aceite Virgen Extra'!$B$6:$B$257,"&lt;="&amp;$B280)</f>
        <v>1.02</v>
      </c>
      <c r="TQ280" s="4">
        <f>SUMIFS('Aceite Virgen Extra'!TQ$6:TQ$257,'Aceite Virgen Extra'!$A$6:$A$257,"&gt;="&amp;$A280,'Aceite Virgen Extra'!$B$6:$B$257,"&lt;="&amp;$B280)</f>
        <v>3.01</v>
      </c>
      <c r="TR280" s="4">
        <f>SUMIFS('Aceite Virgen Extra'!TR$6:TR$257,'Aceite Virgen Extra'!$A$6:$A$257,"&gt;="&amp;$A280,'Aceite Virgen Extra'!$B$6:$B$257,"&lt;="&amp;$B280)</f>
        <v>0.25</v>
      </c>
      <c r="TS280" s="4">
        <f>SUMIFS('Aceite Virgen Extra'!TS$6:TS$257,'Aceite Virgen Extra'!$A$6:$A$257,"&gt;="&amp;$A280,'Aceite Virgen Extra'!$B$6:$B$257,"&lt;="&amp;$B280)</f>
        <v>0</v>
      </c>
      <c r="TW280" s="69">
        <f>SUMIFS('Aceite Virgen Extra'!TW$6:TW$257,'Aceite Virgen Extra'!$A$6:$A$257,"&gt;="&amp;$A280,'Aceite Virgen Extra'!$B$6:$B$257,"&lt;="&amp;$B280)</f>
        <v>2.4499999999999997</v>
      </c>
      <c r="TX280" s="4">
        <f>SUMIFS('Aceite Virgen Extra'!TX$6:TX$257,'Aceite Virgen Extra'!$A$6:$A$257,"&gt;="&amp;$A280,'Aceite Virgen Extra'!$B$6:$B$257,"&lt;="&amp;$B280)</f>
        <v>2.36</v>
      </c>
      <c r="TY280" s="4">
        <f>SUMIFS('Aceite Virgen Extra'!TY$6:TY$257,'Aceite Virgen Extra'!$A$6:$A$257,"&gt;="&amp;$A280,'Aceite Virgen Extra'!$B$6:$B$257,"&lt;="&amp;$B280)</f>
        <v>2.76</v>
      </c>
      <c r="TZ280" s="4">
        <f>SUMIFS('Aceite Virgen Extra'!TZ$6:TZ$257,'Aceite Virgen Extra'!$A$6:$A$257,"&gt;="&amp;$A280,'Aceite Virgen Extra'!$B$6:$B$257,"&lt;="&amp;$B280)</f>
        <v>3</v>
      </c>
      <c r="UD280" s="69">
        <f>SUMIFS('Aceite Virgen Extra'!UD$6:UD$257,'Aceite Virgen Extra'!$A$6:$A$257,"&gt;="&amp;$A280,'Aceite Virgen Extra'!$B$6:$B$257,"&lt;="&amp;$B280)</f>
        <v>4.08</v>
      </c>
      <c r="UE280" s="4">
        <f>SUMIFS('Aceite Virgen Extra'!UE$6:UE$257,'Aceite Virgen Extra'!$A$6:$A$257,"&gt;="&amp;$A280,'Aceite Virgen Extra'!$B$6:$B$257,"&lt;="&amp;$B280)</f>
        <v>5.21</v>
      </c>
      <c r="UF280" s="4">
        <f>SUMIFS('Aceite Virgen Extra'!UF$6:UF$257,'Aceite Virgen Extra'!$A$6:$A$257,"&gt;="&amp;$A280,'Aceite Virgen Extra'!$B$6:$B$257,"&lt;="&amp;$B280)</f>
        <v>5.1000000000000005</v>
      </c>
      <c r="UG280" s="4">
        <f>SUMIFS('Aceite Virgen Extra'!UG$6:UG$257,'Aceite Virgen Extra'!$A$6:$A$257,"&gt;="&amp;$A280,'Aceite Virgen Extra'!$B$6:$B$257,"&lt;="&amp;$B280)</f>
        <v>0.54</v>
      </c>
      <c r="UK280" s="69">
        <f>SUMIFS('Aceite Virgen Extra'!UK$6:UK$257,'Aceite Virgen Extra'!$A$6:$A$257,"&gt;="&amp;$A280,'Aceite Virgen Extra'!$B$6:$B$257,"&lt;="&amp;$B280)</f>
        <v>6.26</v>
      </c>
      <c r="UL280" s="4">
        <f>SUMIFS('Aceite Virgen Extra'!UL$6:UL$257,'Aceite Virgen Extra'!$A$6:$A$257,"&gt;="&amp;$A280,'Aceite Virgen Extra'!$B$6:$B$257,"&lt;="&amp;$B280)</f>
        <v>4.6999999999999993</v>
      </c>
      <c r="UM280" s="4">
        <f>SUMIFS('Aceite Virgen Extra'!UM$6:UM$257,'Aceite Virgen Extra'!$A$6:$A$257,"&gt;="&amp;$A280,'Aceite Virgen Extra'!$B$6:$B$257,"&lt;="&amp;$B280)</f>
        <v>8.84</v>
      </c>
      <c r="UN280" s="4">
        <f>SUMIFS('Aceite Virgen Extra'!UN$6:UN$257,'Aceite Virgen Extra'!$A$6:$A$257,"&gt;="&amp;$A280,'Aceite Virgen Extra'!$B$6:$B$257,"&lt;="&amp;$B280)</f>
        <v>0</v>
      </c>
      <c r="UR280" s="69">
        <f>SUMIFS('Aceite Virgen Extra'!UR$6:UR$257,'Aceite Virgen Extra'!$A$6:$A$257,"&gt;="&amp;$A280,'Aceite Virgen Extra'!$B$6:$B$257,"&lt;="&amp;$B280)</f>
        <v>5.68</v>
      </c>
      <c r="US280" s="4">
        <f>SUMIFS('Aceite Virgen Extra'!US$6:US$257,'Aceite Virgen Extra'!$A$6:$A$257,"&gt;="&amp;$A280,'Aceite Virgen Extra'!$B$6:$B$257,"&lt;="&amp;$B280)</f>
        <v>1.99</v>
      </c>
      <c r="UT280" s="4">
        <f>SUMIFS('Aceite Virgen Extra'!UT$6:UT$257,'Aceite Virgen Extra'!$A$6:$A$257,"&gt;="&amp;$A280,'Aceite Virgen Extra'!$B$6:$B$257,"&lt;="&amp;$B280)</f>
        <v>7.4399999999999995</v>
      </c>
      <c r="UU280" s="4">
        <f>SUMIFS('Aceite Virgen Extra'!UU$6:UU$257,'Aceite Virgen Extra'!$A$6:$A$257,"&gt;="&amp;$A280,'Aceite Virgen Extra'!$B$6:$B$257,"&lt;="&amp;$B280)</f>
        <v>7.04</v>
      </c>
      <c r="UY280" s="69">
        <f>SUMIFS('Aceite Virgen Extra'!UY$6:UY$257,'Aceite Virgen Extra'!$A$6:$A$257,"&gt;="&amp;$A280,'Aceite Virgen Extra'!$B$6:$B$257,"&lt;="&amp;$B280)</f>
        <v>2.8200000000000003</v>
      </c>
      <c r="UZ280" s="4">
        <f>SUMIFS('Aceite Virgen Extra'!UZ$6:UZ$257,'Aceite Virgen Extra'!$A$6:$A$257,"&gt;="&amp;$A280,'Aceite Virgen Extra'!$B$6:$B$257,"&lt;="&amp;$B280)</f>
        <v>1.3099999999999998</v>
      </c>
      <c r="VA280" s="4">
        <f>SUMIFS('Aceite Virgen Extra'!VA$6:VA$257,'Aceite Virgen Extra'!$A$6:$A$257,"&gt;="&amp;$A280,'Aceite Virgen Extra'!$B$6:$B$257,"&lt;="&amp;$B280)</f>
        <v>2.94</v>
      </c>
      <c r="VB280" s="4">
        <f>SUMIFS('Aceite Virgen Extra'!VB$6:VB$257,'Aceite Virgen Extra'!$A$6:$A$257,"&gt;="&amp;$A280,'Aceite Virgen Extra'!$B$6:$B$257,"&lt;="&amp;$B280)</f>
        <v>7.07</v>
      </c>
      <c r="VF280" s="69">
        <f>SUMIFS('Aceite Virgen Extra'!VF$6:VF$257,'Aceite Virgen Extra'!$A$6:$A$257,"&gt;="&amp;$A280,'Aceite Virgen Extra'!$B$6:$B$257,"&lt;="&amp;$B280)</f>
        <v>3.91</v>
      </c>
      <c r="VG280" s="4">
        <f>SUMIFS('Aceite Virgen Extra'!VG$6:VG$257,'Aceite Virgen Extra'!$A$6:$A$257,"&gt;="&amp;$A280,'Aceite Virgen Extra'!$B$6:$B$257,"&lt;="&amp;$B280)</f>
        <v>1.94</v>
      </c>
      <c r="VH280" s="4">
        <f>SUMIFS('Aceite Virgen Extra'!VH$6:VH$257,'Aceite Virgen Extra'!$A$6:$A$257,"&gt;="&amp;$A280,'Aceite Virgen Extra'!$B$6:$B$257,"&lt;="&amp;$B280)</f>
        <v>4.5199999999999996</v>
      </c>
      <c r="VI280" s="4">
        <f>SUMIFS('Aceite Virgen Extra'!VI$6:VI$257,'Aceite Virgen Extra'!$A$6:$A$257,"&gt;="&amp;$A280,'Aceite Virgen Extra'!$B$6:$B$257,"&lt;="&amp;$B280)</f>
        <v>4.96</v>
      </c>
      <c r="VM280" s="69">
        <f>SUMIFS('Aceite Virgen Extra'!VM$6:VM$257,'Aceite Virgen Extra'!$A$6:$A$257,"&gt;="&amp;$A280,'Aceite Virgen Extra'!$B$6:$B$257,"&lt;="&amp;$B280)</f>
        <v>4.18</v>
      </c>
      <c r="VN280" s="4">
        <f>SUMIFS('Aceite Virgen Extra'!VN$6:VN$257,'Aceite Virgen Extra'!$A$6:$A$257,"&gt;="&amp;$A280,'Aceite Virgen Extra'!$B$6:$B$257,"&lt;="&amp;$B280)</f>
        <v>1.28</v>
      </c>
      <c r="VO280" s="4">
        <f>SUMIFS('Aceite Virgen Extra'!VO$6:VO$257,'Aceite Virgen Extra'!$A$6:$A$257,"&gt;="&amp;$A280,'Aceite Virgen Extra'!$B$6:$B$257,"&lt;="&amp;$B280)</f>
        <v>5.67</v>
      </c>
      <c r="VP280" s="4">
        <f>SUMIFS('Aceite Virgen Extra'!VP$6:VP$257,'Aceite Virgen Extra'!$A$6:$A$257,"&gt;="&amp;$A280,'Aceite Virgen Extra'!$B$6:$B$257,"&lt;="&amp;$B280)</f>
        <v>3.95</v>
      </c>
      <c r="VT280" s="69">
        <f>SUMIFS('Aceite Virgen Extra'!VT$6:VT$257,'Aceite Virgen Extra'!$A$6:$A$257,"&gt;="&amp;$A280,'Aceite Virgen Extra'!$B$6:$B$257,"&lt;="&amp;$B280)</f>
        <v>4.8599999999999994</v>
      </c>
      <c r="VU280" s="4">
        <f>SUMIFS('Aceite Virgen Extra'!VU$6:VU$257,'Aceite Virgen Extra'!$A$6:$A$257,"&gt;="&amp;$A280,'Aceite Virgen Extra'!$B$6:$B$257,"&lt;="&amp;$B280)</f>
        <v>1.49</v>
      </c>
      <c r="VV280" s="4">
        <f>SUMIFS('Aceite Virgen Extra'!VV$6:VV$257,'Aceite Virgen Extra'!$A$6:$A$257,"&gt;="&amp;$A280,'Aceite Virgen Extra'!$B$6:$B$257,"&lt;="&amp;$B280)</f>
        <v>7.2399999999999993</v>
      </c>
      <c r="VW280" s="4">
        <f>SUMIFS('Aceite Virgen Extra'!VW$6:VW$257,'Aceite Virgen Extra'!$A$6:$A$257,"&gt;="&amp;$A280,'Aceite Virgen Extra'!$B$6:$B$257,"&lt;="&amp;$B280)</f>
        <v>3.08</v>
      </c>
      <c r="WA280" s="69">
        <f>SUMIFS('Aceite Virgen Extra'!WA$6:WA$257,'Aceite Virgen Extra'!$A$6:$A$257,"&gt;="&amp;$A280,'Aceite Virgen Extra'!$B$6:$B$257,"&lt;="&amp;$B280)</f>
        <v>1.46</v>
      </c>
      <c r="WB280" s="4">
        <f>SUMIFS('Aceite Virgen Extra'!WB$6:WB$257,'Aceite Virgen Extra'!$A$6:$A$257,"&gt;="&amp;$A280,'Aceite Virgen Extra'!$B$6:$B$257,"&lt;="&amp;$B280)</f>
        <v>1.4300000000000002</v>
      </c>
      <c r="WC280" s="4">
        <f>SUMIFS('Aceite Virgen Extra'!WC$6:WC$257,'Aceite Virgen Extra'!$A$6:$A$257,"&gt;="&amp;$A280,'Aceite Virgen Extra'!$B$6:$B$257,"&lt;="&amp;$B280)</f>
        <v>1.92</v>
      </c>
      <c r="WD280" s="4">
        <f>SUMIFS('Aceite Virgen Extra'!WD$6:WD$257,'Aceite Virgen Extra'!$A$6:$A$257,"&gt;="&amp;$A280,'Aceite Virgen Extra'!$B$6:$B$257,"&lt;="&amp;$B280)</f>
        <v>0</v>
      </c>
      <c r="WH280" s="69">
        <f>SUMIFS('Aceite Virgen Extra'!WH$6:WH$257,'Aceite Virgen Extra'!$A$6:$A$257,"&gt;="&amp;$A280,'Aceite Virgen Extra'!$B$6:$B$257,"&lt;="&amp;$B280)</f>
        <v>1.06</v>
      </c>
      <c r="WI280" s="4">
        <f>SUMIFS('Aceite Virgen Extra'!WI$6:WI$257,'Aceite Virgen Extra'!$A$6:$A$257,"&gt;="&amp;$A280,'Aceite Virgen Extra'!$B$6:$B$257,"&lt;="&amp;$B280)</f>
        <v>0.9</v>
      </c>
      <c r="WJ280" s="4">
        <f>SUMIFS('Aceite Virgen Extra'!WJ$6:WJ$257,'Aceite Virgen Extra'!$A$6:$A$257,"&gt;="&amp;$A280,'Aceite Virgen Extra'!$B$6:$B$257,"&lt;="&amp;$B280)</f>
        <v>1.2999999999999998</v>
      </c>
      <c r="WK280" s="4">
        <f>SUMIFS('Aceite Virgen Extra'!WK$6:WK$257,'Aceite Virgen Extra'!$A$6:$A$257,"&gt;="&amp;$A280,'Aceite Virgen Extra'!$B$6:$B$257,"&lt;="&amp;$B280)</f>
        <v>0</v>
      </c>
      <c r="WO280" s="69">
        <f>SUMIFS('Aceite Virgen Extra'!WO$6:WO$257,'Aceite Virgen Extra'!$A$6:$A$257,"&gt;="&amp;$A280,'Aceite Virgen Extra'!$B$6:$B$257,"&lt;="&amp;$B280)</f>
        <v>0.43000000000000005</v>
      </c>
      <c r="WP280" s="4">
        <f>SUMIFS('Aceite Virgen Extra'!WP$6:WP$257,'Aceite Virgen Extra'!$A$6:$A$257,"&gt;="&amp;$A280,'Aceite Virgen Extra'!$B$6:$B$257,"&lt;="&amp;$B280)</f>
        <v>0.28999999999999998</v>
      </c>
      <c r="WQ280" s="4">
        <f>SUMIFS('Aceite Virgen Extra'!WQ$6:WQ$257,'Aceite Virgen Extra'!$A$6:$A$257,"&gt;="&amp;$A280,'Aceite Virgen Extra'!$B$6:$B$257,"&lt;="&amp;$B280)</f>
        <v>0.34</v>
      </c>
      <c r="WR280" s="4">
        <f>SUMIFS('Aceite Virgen Extra'!WR$6:WR$257,'Aceite Virgen Extra'!$A$6:$A$257,"&gt;="&amp;$A280,'Aceite Virgen Extra'!$B$6:$B$257,"&lt;="&amp;$B280)</f>
        <v>0</v>
      </c>
      <c r="WV280" s="69">
        <f>SUMIFS('Aceite Virgen Extra'!WV$6:WV$257,'Aceite Virgen Extra'!$A$6:$A$257,"&gt;="&amp;$A280,'Aceite Virgen Extra'!$B$6:$B$257,"&lt;="&amp;$B280)</f>
        <v>1.2799999999999998</v>
      </c>
      <c r="WW280" s="4">
        <f>SUMIFS('Aceite Virgen Extra'!WW$6:WW$257,'Aceite Virgen Extra'!$A$6:$A$257,"&gt;="&amp;$A280,'Aceite Virgen Extra'!$B$6:$B$257,"&lt;="&amp;$B280)</f>
        <v>1.88</v>
      </c>
      <c r="WX280" s="4">
        <f>SUMIFS('Aceite Virgen Extra'!WX$6:WX$257,'Aceite Virgen Extra'!$A$6:$A$257,"&gt;="&amp;$A280,'Aceite Virgen Extra'!$B$6:$B$257,"&lt;="&amp;$B280)</f>
        <v>1.4300000000000002</v>
      </c>
      <c r="WY280" s="4">
        <f>SUMIFS('Aceite Virgen Extra'!WY$6:WY$257,'Aceite Virgen Extra'!$A$6:$A$257,"&gt;="&amp;$A280,'Aceite Virgen Extra'!$B$6:$B$257,"&lt;="&amp;$B280)</f>
        <v>0</v>
      </c>
      <c r="XC280" s="69">
        <f>SUMIFS('Aceite Virgen Extra'!XC$6:XC$257,'Aceite Virgen Extra'!$A$6:$A$257,"&gt;="&amp;$A280,'Aceite Virgen Extra'!$B$6:$B$257,"&lt;="&amp;$B280)</f>
        <v>0.59</v>
      </c>
      <c r="XD280" s="4">
        <f>SUMIFS('Aceite Virgen Extra'!XD$6:XD$257,'Aceite Virgen Extra'!$A$6:$A$257,"&gt;="&amp;$A280,'Aceite Virgen Extra'!$B$6:$B$257,"&lt;="&amp;$B280)</f>
        <v>1.01</v>
      </c>
      <c r="XE280" s="4">
        <f>SUMIFS('Aceite Virgen Extra'!XE$6:XE$257,'Aceite Virgen Extra'!$A$6:$A$257,"&gt;="&amp;$A280,'Aceite Virgen Extra'!$B$6:$B$257,"&lt;="&amp;$B280)</f>
        <v>0.56999999999999995</v>
      </c>
      <c r="XF280" s="4">
        <f>SUMIFS('Aceite Virgen Extra'!XF$6:XF$257,'Aceite Virgen Extra'!$A$6:$A$257,"&gt;="&amp;$A280,'Aceite Virgen Extra'!$B$6:$B$257,"&lt;="&amp;$B280)</f>
        <v>0</v>
      </c>
      <c r="XJ280" s="69">
        <f>SUMIFS('Aceite Virgen Extra'!XJ$6:XJ$257,'Aceite Virgen Extra'!$A$6:$A$257,"&gt;="&amp;$A280,'Aceite Virgen Extra'!$B$6:$B$257,"&lt;="&amp;$B280)</f>
        <v>1.2700000000000002</v>
      </c>
      <c r="XK280" s="4">
        <f>SUMIFS('Aceite Virgen Extra'!XK$6:XK$257,'Aceite Virgen Extra'!$A$6:$A$257,"&gt;="&amp;$A280,'Aceite Virgen Extra'!$B$6:$B$257,"&lt;="&amp;$B280)</f>
        <v>2.33</v>
      </c>
      <c r="XL280" s="4">
        <f>SUMIFS('Aceite Virgen Extra'!XL$6:XL$257,'Aceite Virgen Extra'!$A$6:$A$257,"&gt;="&amp;$A280,'Aceite Virgen Extra'!$B$6:$B$257,"&lt;="&amp;$B280)</f>
        <v>1.1600000000000001</v>
      </c>
      <c r="XM280" s="4">
        <f>SUMIFS('Aceite Virgen Extra'!XM$6:XM$257,'Aceite Virgen Extra'!$A$6:$A$257,"&gt;="&amp;$A280,'Aceite Virgen Extra'!$B$6:$B$257,"&lt;="&amp;$B280)</f>
        <v>0</v>
      </c>
      <c r="XQ280" s="69">
        <f>SUMIFS('Aceite Virgen Extra'!XQ$6:XQ$257,'Aceite Virgen Extra'!$A$6:$A$257,"&gt;="&amp;$A280,'Aceite Virgen Extra'!$B$6:$B$257,"&lt;="&amp;$B280)</f>
        <v>0.28000000000000003</v>
      </c>
      <c r="XR280" s="4">
        <f>SUMIFS('Aceite Virgen Extra'!XR$6:XR$257,'Aceite Virgen Extra'!$A$6:$A$257,"&gt;="&amp;$A280,'Aceite Virgen Extra'!$B$6:$B$257,"&lt;="&amp;$B280)</f>
        <v>0.62</v>
      </c>
      <c r="XS280" s="4">
        <f>SUMIFS('Aceite Virgen Extra'!XS$6:XS$257,'Aceite Virgen Extra'!$A$6:$A$257,"&gt;="&amp;$A280,'Aceite Virgen Extra'!$B$6:$B$257,"&lt;="&amp;$B280)</f>
        <v>0.21</v>
      </c>
      <c r="XT280" s="4">
        <f>SUMIFS('Aceite Virgen Extra'!XT$6:XT$257,'Aceite Virgen Extra'!$A$6:$A$257,"&gt;="&amp;$A280,'Aceite Virgen Extra'!$B$6:$B$257,"&lt;="&amp;$B280)</f>
        <v>0</v>
      </c>
    </row>
    <row r="281" spans="1:644" x14ac:dyDescent="0.25">
      <c r="A281" s="9">
        <f>'TAM Aceite Virgen Extra'!B29</f>
        <v>10.9</v>
      </c>
      <c r="B281" s="9">
        <f>'TAM Aceite Virgen Extra'!C29</f>
        <v>11.2</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0.84</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0.44</v>
      </c>
      <c r="S281" s="4">
        <f>SUMIFS('Aceite Virgen Extra'!S$6:S$257,'Aceite Virgen Extra'!$A$6:$A$257,"&gt;="&amp;$A281,'Aceite Virgen Extra'!$B$6:$B$257,"&lt;="&amp;$B281)</f>
        <v>0.19</v>
      </c>
      <c r="T281" s="4">
        <f>SUMIFS('Aceite Virgen Extra'!T$6:T$257,'Aceite Virgen Extra'!$A$6:$A$257,"&gt;="&amp;$A281,'Aceite Virgen Extra'!$B$6:$B$257,"&lt;="&amp;$B281)</f>
        <v>0</v>
      </c>
      <c r="U281" s="4">
        <f>SUMIFS('Aceite Virgen Extra'!U$6:U$257,'Aceite Virgen Extra'!$A$6:$A$257,"&gt;="&amp;$A281,'Aceite Virgen Extra'!$B$6:$B$257,"&lt;="&amp;$B281)</f>
        <v>2.2599999999999998</v>
      </c>
      <c r="V281" s="9"/>
      <c r="W281" s="9"/>
      <c r="X281" s="9"/>
      <c r="Y281" s="4">
        <f>SUMIFS('Aceite Virgen Extra'!Y$6:Y$257,'Aceite Virgen Extra'!$A$6:$A$257,"&gt;="&amp;$A281,'Aceite Virgen Extra'!$B$6:$B$257,"&lt;="&amp;$B281)</f>
        <v>0.12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0.67</v>
      </c>
      <c r="AC281" s="9"/>
      <c r="AD281" s="9"/>
      <c r="AE281" s="9"/>
      <c r="AF281" s="4">
        <f>SUMIFS('Aceite Virgen Extra'!AF$6:AF$257,'Aceite Virgen Extra'!$A$6:$A$257,"&gt;="&amp;$A281,'Aceite Virgen Extra'!$B$6:$B$257,"&lt;="&amp;$B281)</f>
        <v>1.1200000000000001</v>
      </c>
      <c r="AG281" s="4">
        <f>SUMIFS('Aceite Virgen Extra'!AG$6:AG$257,'Aceite Virgen Extra'!$A$6:$A$257,"&gt;="&amp;$A281,'Aceite Virgen Extra'!$B$6:$B$257,"&lt;="&amp;$B281)</f>
        <v>0</v>
      </c>
      <c r="AH281" s="4">
        <f>SUMIFS('Aceite Virgen Extra'!AH$6:AH$257,'Aceite Virgen Extra'!$A$6:$A$257,"&gt;="&amp;$A281,'Aceite Virgen Extra'!$B$6:$B$257,"&lt;="&amp;$B281)</f>
        <v>1.7999999999999998</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0.12</v>
      </c>
      <c r="AN281" s="4">
        <f>SUMIFS('Aceite Virgen Extra'!AN$6:AN$257,'Aceite Virgen Extra'!$A$6:$A$257,"&gt;="&amp;$A281,'Aceite Virgen Extra'!$B$6:$B$257,"&lt;="&amp;$B281)</f>
        <v>0</v>
      </c>
      <c r="AO281" s="4">
        <f>SUMIFS('Aceite Virgen Extra'!AO$6:AO$257,'Aceite Virgen Extra'!$A$6:$A$257,"&gt;="&amp;$A281,'Aceite Virgen Extra'!$B$6:$B$257,"&lt;="&amp;$B281)</f>
        <v>0.18</v>
      </c>
      <c r="AP281" s="4">
        <f>SUMIFS('Aceite Virgen Extra'!AP$6:AP$257,'Aceite Virgen Extra'!$A$6:$A$257,"&gt;="&amp;$A281,'Aceite Virgen Extra'!$B$6:$B$257,"&lt;="&amp;$B281)</f>
        <v>0.18</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v>
      </c>
      <c r="BC281" s="4">
        <f>SUMIFS('Aceite Virgen Extra'!BC$6:BC$257,'Aceite Virgen Extra'!$A$6:$A$257,"&gt;="&amp;$A281,'Aceite Virgen Extra'!$B$6:$B$257,"&lt;="&amp;$B281)</f>
        <v>0.1</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7.0000000000000007E-2</v>
      </c>
      <c r="BP281" s="4">
        <f>SUMIFS('Aceite Virgen Extra'!BP$6:BP$257,'Aceite Virgen Extra'!$A$6:$A$257,"&gt;="&amp;$A281,'Aceite Virgen Extra'!$B$6:$B$257,"&lt;="&amp;$B281)</f>
        <v>0.25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7.0000000000000007E-2</v>
      </c>
      <c r="BW281" s="4">
        <f>SUMIFS('Aceite Virgen Extra'!BW$6:BW$257,'Aceite Virgen Extra'!$A$6:$A$257,"&gt;="&amp;$A281,'Aceite Virgen Extra'!$B$6:$B$257,"&lt;="&amp;$B281)</f>
        <v>0.31</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0.04</v>
      </c>
      <c r="CD281" s="4">
        <f>SUMIFS('Aceite Virgen Extra'!CD$6:CD$257,'Aceite Virgen Extra'!$A$6:$A$257,"&gt;="&amp;$A281,'Aceite Virgen Extra'!$B$6:$B$257,"&lt;="&amp;$B281)</f>
        <v>0.16</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0.02</v>
      </c>
      <c r="CK281" s="4">
        <f>SUMIFS('Aceite Virgen Extra'!CK$6:CK$257,'Aceite Virgen Extra'!$A$6:$A$257,"&gt;="&amp;$A281,'Aceite Virgen Extra'!$B$6:$B$257,"&lt;="&amp;$B281)</f>
        <v>0</v>
      </c>
      <c r="CL281" s="4">
        <f>SUMIFS('Aceite Virgen Extra'!CL$6:CL$257,'Aceite Virgen Extra'!$A$6:$A$257,"&gt;="&amp;$A281,'Aceite Virgen Extra'!$B$6:$B$257,"&lt;="&amp;$B281)</f>
        <v>0.05</v>
      </c>
      <c r="CM281" s="4">
        <f>SUMIFS('Aceite Virgen Extra'!CM$6:CM$257,'Aceite Virgen Extra'!$A$6:$A$257,"&gt;="&amp;$A281,'Aceite Virgen Extra'!$B$6:$B$257,"&lt;="&amp;$B281)</f>
        <v>0</v>
      </c>
      <c r="CQ281" s="4">
        <f>SUMIFS('Aceite Virgen Extra'!CQ$6:CQ$257,'Aceite Virgen Extra'!$A$6:$A$257,"&gt;="&amp;$A281,'Aceite Virgen Extra'!$B$6:$B$257,"&lt;="&amp;$B281)</f>
        <v>0.21000000000000002</v>
      </c>
      <c r="CR281" s="4">
        <f>SUMIFS('Aceite Virgen Extra'!CR$6:CR$257,'Aceite Virgen Extra'!$A$6:$A$257,"&gt;="&amp;$A281,'Aceite Virgen Extra'!$B$6:$B$257,"&lt;="&amp;$B281)</f>
        <v>0.62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0.06</v>
      </c>
      <c r="CY281" s="4">
        <f>SUMIFS('Aceite Virgen Extra'!CY$6:CY$257,'Aceite Virgen Extra'!$A$6:$A$257,"&gt;="&amp;$A281,'Aceite Virgen Extra'!$B$6:$B$257,"&lt;="&amp;$B281)</f>
        <v>0.25</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v>
      </c>
      <c r="DN281" s="4">
        <f>SUMIFS('Aceite Virgen Extra'!DN$6:DN$257,'Aceite Virgen Extra'!$A$6:$A$257,"&gt;="&amp;$A281,'Aceite Virgen Extra'!$B$6:$B$257,"&lt;="&amp;$B281)</f>
        <v>7.0000000000000007E-2</v>
      </c>
      <c r="DO281" s="4">
        <f>SUMIFS('Aceite Virgen Extra'!DO$6:DO$257,'Aceite Virgen Extra'!$A$6:$A$257,"&gt;="&amp;$A281,'Aceite Virgen Extra'!$B$6:$B$257,"&lt;="&amp;$B281)</f>
        <v>0.38</v>
      </c>
      <c r="DS281" s="4">
        <f>SUMIFS('Aceite Virgen Extra'!DS$6:DS$257,'Aceite Virgen Extra'!$A$6:$A$257,"&gt;="&amp;$A281,'Aceite Virgen Extra'!$B$6:$B$257,"&lt;="&amp;$B281)</f>
        <v>0.15</v>
      </c>
      <c r="DT281" s="4">
        <f>SUMIFS('Aceite Virgen Extra'!DT$6:DT$257,'Aceite Virgen Extra'!$A$6:$A$257,"&gt;="&amp;$A281,'Aceite Virgen Extra'!$B$6:$B$257,"&lt;="&amp;$B281)</f>
        <v>0.36</v>
      </c>
      <c r="DU281" s="4">
        <f>SUMIFS('Aceite Virgen Extra'!DU$6:DU$257,'Aceite Virgen Extra'!$A$6:$A$257,"&gt;="&amp;$A281,'Aceite Virgen Extra'!$B$6:$B$257,"&lt;="&amp;$B281)</f>
        <v>0.09</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v>
      </c>
      <c r="EB281" s="4">
        <f>SUMIFS('Aceite Virgen Extra'!EB$6:EB$257,'Aceite Virgen Extra'!$A$6:$A$257,"&gt;="&amp;$A281,'Aceite Virgen Extra'!$B$6:$B$257,"&lt;="&amp;$B281)</f>
        <v>0.09</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v>
      </c>
      <c r="EI281" s="4">
        <f>SUMIFS('Aceite Virgen Extra'!EI$6:EI$257,'Aceite Virgen Extra'!$A$6:$A$257,"&gt;="&amp;$A281,'Aceite Virgen Extra'!$B$6:$B$257,"&lt;="&amp;$B281)</f>
        <v>0.2</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0.19</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0.16</v>
      </c>
      <c r="EV281" s="4">
        <f>SUMIFS('Aceite Virgen Extra'!EV$6:EV$257,'Aceite Virgen Extra'!$A$6:$A$257,"&gt;="&amp;$A281,'Aceite Virgen Extra'!$B$6:$B$257,"&lt;="&amp;$B281)</f>
        <v>0</v>
      </c>
      <c r="EW281" s="4">
        <f>SUMIFS('Aceite Virgen Extra'!EW$6:EW$257,'Aceite Virgen Extra'!$A$6:$A$257,"&gt;="&amp;$A281,'Aceite Virgen Extra'!$B$6:$B$257,"&lt;="&amp;$B281)</f>
        <v>0.1</v>
      </c>
      <c r="EX281" s="4">
        <f>SUMIFS('Aceite Virgen Extra'!EX$6:EX$257,'Aceite Virgen Extra'!$A$6:$A$257,"&gt;="&amp;$A281,'Aceite Virgen Extra'!$B$6:$B$257,"&lt;="&amp;$B281)</f>
        <v>0.81</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0.15</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0.16</v>
      </c>
      <c r="FL281" s="4">
        <f>SUMIFS('Aceite Virgen Extra'!FL$6:FL$257,'Aceite Virgen Extra'!$A$6:$A$257,"&gt;="&amp;$A281,'Aceite Virgen Extra'!$B$6:$B$257,"&lt;="&amp;$B281)</f>
        <v>0</v>
      </c>
      <c r="FP281" s="4">
        <f>SUMIFS('Aceite Virgen Extra'!FP$6:FP$257,'Aceite Virgen Extra'!$A$6:$A$257,"&gt;="&amp;$A281,'Aceite Virgen Extra'!$B$6:$B$257,"&lt;="&amp;$B281)</f>
        <v>0.2</v>
      </c>
      <c r="FQ281" s="4">
        <f>SUMIFS('Aceite Virgen Extra'!FQ$6:FQ$257,'Aceite Virgen Extra'!$A$6:$A$257,"&gt;="&amp;$A281,'Aceite Virgen Extra'!$B$6:$B$257,"&lt;="&amp;$B281)</f>
        <v>0.36</v>
      </c>
      <c r="FR281" s="4">
        <f>SUMIFS('Aceite Virgen Extra'!FR$6:FR$257,'Aceite Virgen Extra'!$A$6:$A$257,"&gt;="&amp;$A281,'Aceite Virgen Extra'!$B$6:$B$257,"&lt;="&amp;$B281)</f>
        <v>0.19</v>
      </c>
      <c r="FS281" s="4">
        <f>SUMIFS('Aceite Virgen Extra'!FS$6:FS$257,'Aceite Virgen Extra'!$A$6:$A$257,"&gt;="&amp;$A281,'Aceite Virgen Extra'!$B$6:$B$257,"&lt;="&amp;$B281)</f>
        <v>0</v>
      </c>
      <c r="FW281" s="4">
        <f>SUMIFS('Aceite Virgen Extra'!FW$6:FW$257,'Aceite Virgen Extra'!$A$6:$A$257,"&gt;="&amp;$A281,'Aceite Virgen Extra'!$B$6:$B$257,"&lt;="&amp;$B281)</f>
        <v>0.24000000000000002</v>
      </c>
      <c r="FX281" s="4">
        <f>SUMIFS('Aceite Virgen Extra'!FX$6:FX$257,'Aceite Virgen Extra'!$A$6:$A$257,"&gt;="&amp;$A281,'Aceite Virgen Extra'!$B$6:$B$257,"&lt;="&amp;$B281)</f>
        <v>0</v>
      </c>
      <c r="FY281" s="4">
        <f>SUMIFS('Aceite Virgen Extra'!FY$6:FY$257,'Aceite Virgen Extra'!$A$6:$A$257,"&gt;="&amp;$A281,'Aceite Virgen Extra'!$B$6:$B$257,"&lt;="&amp;$B281)</f>
        <v>0.41000000000000003</v>
      </c>
      <c r="FZ281" s="4">
        <f>SUMIFS('Aceite Virgen Extra'!FZ$6:FZ$257,'Aceite Virgen Extra'!$A$6:$A$257,"&gt;="&amp;$A281,'Aceite Virgen Extra'!$B$6:$B$257,"&lt;="&amp;$B281)</f>
        <v>0</v>
      </c>
      <c r="GD281" s="4">
        <f>SUMIFS('Aceite Virgen Extra'!GD$6:GD$257,'Aceite Virgen Extra'!$A$6:$A$257,"&gt;="&amp;$A281,'Aceite Virgen Extra'!$B$6:$B$257,"&lt;="&amp;$B281)</f>
        <v>0.12</v>
      </c>
      <c r="GE281" s="4">
        <f>SUMIFS('Aceite Virgen Extra'!GE$6:GE$257,'Aceite Virgen Extra'!$A$6:$A$257,"&gt;="&amp;$A281,'Aceite Virgen Extra'!$B$6:$B$257,"&lt;="&amp;$B281)</f>
        <v>0</v>
      </c>
      <c r="GF281" s="4">
        <f>SUMIFS('Aceite Virgen Extra'!GF$6:GF$257,'Aceite Virgen Extra'!$A$6:$A$257,"&gt;="&amp;$A281,'Aceite Virgen Extra'!$B$6:$B$257,"&lt;="&amp;$B281)</f>
        <v>0.14000000000000001</v>
      </c>
      <c r="GG281" s="4">
        <f>SUMIFS('Aceite Virgen Extra'!GG$6:GG$257,'Aceite Virgen Extra'!$A$6:$A$257,"&gt;="&amp;$A281,'Aceite Virgen Extra'!$B$6:$B$257,"&lt;="&amp;$B281)</f>
        <v>0</v>
      </c>
      <c r="GK281" s="4">
        <f>SUMIFS('Aceite Virgen Extra'!GK$6:GK$257,'Aceite Virgen Extra'!$A$6:$A$257,"&gt;="&amp;$A281,'Aceite Virgen Extra'!$B$6:$B$257,"&lt;="&amp;$B281)</f>
        <v>0.16999999999999998</v>
      </c>
      <c r="GL281" s="4">
        <f>SUMIFS('Aceite Virgen Extra'!GL$6:GL$257,'Aceite Virgen Extra'!$A$6:$A$257,"&gt;="&amp;$A281,'Aceite Virgen Extra'!$B$6:$B$257,"&lt;="&amp;$B281)</f>
        <v>0.62</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0.38</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0.16</v>
      </c>
      <c r="GZ281" s="4">
        <f>SUMIFS('Aceite Virgen Extra'!GZ$6:GZ$257,'Aceite Virgen Extra'!$A$6:$A$257,"&gt;="&amp;$A281,'Aceite Virgen Extra'!$B$6:$B$257,"&lt;="&amp;$B281)</f>
        <v>0</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0.14000000000000001</v>
      </c>
      <c r="HG281" s="4">
        <f>SUMIFS('Aceite Virgen Extra'!HG$6:HG$257,'Aceite Virgen Extra'!$A$6:$A$257,"&gt;="&amp;$A281,'Aceite Virgen Extra'!$B$6:$B$257,"&lt;="&amp;$B281)</f>
        <v>0</v>
      </c>
      <c r="HH281" s="4">
        <f>SUMIFS('Aceite Virgen Extra'!HH$6:HH$257,'Aceite Virgen Extra'!$A$6:$A$257,"&gt;="&amp;$A281,'Aceite Virgen Extra'!$B$6:$B$257,"&lt;="&amp;$B281)</f>
        <v>0.18</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0.16</v>
      </c>
      <c r="HU281" s="4">
        <f>SUMIFS('Aceite Virgen Extra'!HU$6:HU$257,'Aceite Virgen Extra'!$A$6:$A$257,"&gt;="&amp;$A281,'Aceite Virgen Extra'!$B$6:$B$257,"&lt;="&amp;$B281)</f>
        <v>0.53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0.17</v>
      </c>
      <c r="IB281" s="4">
        <f>SUMIFS('Aceite Virgen Extra'!IB$6:IB$257,'Aceite Virgen Extra'!$A$6:$A$257,"&gt;="&amp;$A281,'Aceite Virgen Extra'!$B$6:$B$257,"&lt;="&amp;$B281)</f>
        <v>0.32</v>
      </c>
      <c r="IC281" s="4">
        <f>SUMIFS('Aceite Virgen Extra'!IC$6:IC$257,'Aceite Virgen Extra'!$A$6:$A$257,"&gt;="&amp;$A281,'Aceite Virgen Extra'!$B$6:$B$257,"&lt;="&amp;$B281)</f>
        <v>0.16</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0.11</v>
      </c>
      <c r="IP281" s="4">
        <f>SUMIFS('Aceite Virgen Extra'!IP$6:IP$257,'Aceite Virgen Extra'!$A$6:$A$257,"&gt;="&amp;$A281,'Aceite Virgen Extra'!$B$6:$B$257,"&lt;="&amp;$B281)</f>
        <v>0</v>
      </c>
      <c r="IQ281" s="4">
        <f>SUMIFS('Aceite Virgen Extra'!IQ$6:IQ$257,'Aceite Virgen Extra'!$A$6:$A$257,"&gt;="&amp;$A281,'Aceite Virgen Extra'!$B$6:$B$257,"&lt;="&amp;$B281)</f>
        <v>0.21</v>
      </c>
      <c r="IR281" s="4">
        <f>SUMIFS('Aceite Virgen Extra'!IR$6:IR$257,'Aceite Virgen Extra'!$A$6:$A$257,"&gt;="&amp;$A281,'Aceite Virgen Extra'!$B$6:$B$257,"&lt;="&amp;$B281)</f>
        <v>0</v>
      </c>
      <c r="IV281" s="4">
        <f>SUMIFS('Aceite Virgen Extra'!IV$6:IV$257,'Aceite Virgen Extra'!$A$6:$A$257,"&gt;="&amp;$A281,'Aceite Virgen Extra'!$B$6:$B$257,"&lt;="&amp;$B281)</f>
        <v>0.14000000000000001</v>
      </c>
      <c r="IW281" s="4">
        <f>SUMIFS('Aceite Virgen Extra'!IW$6:IW$257,'Aceite Virgen Extra'!$A$6:$A$257,"&gt;="&amp;$A281,'Aceite Virgen Extra'!$B$6:$B$257,"&lt;="&amp;$B281)</f>
        <v>0.34</v>
      </c>
      <c r="IX281" s="4">
        <f>SUMIFS('Aceite Virgen Extra'!IX$6:IX$257,'Aceite Virgen Extra'!$A$6:$A$257,"&gt;="&amp;$A281,'Aceite Virgen Extra'!$B$6:$B$257,"&lt;="&amp;$B281)</f>
        <v>0.08</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0.24000000000000002</v>
      </c>
      <c r="JK281" s="4">
        <f>SUMIFS('Aceite Virgen Extra'!JK$6:JK$257,'Aceite Virgen Extra'!$A$6:$A$257,"&gt;="&amp;$A281,'Aceite Virgen Extra'!$B$6:$B$257,"&lt;="&amp;$B281)</f>
        <v>0.24</v>
      </c>
      <c r="JL281" s="4">
        <f>SUMIFS('Aceite Virgen Extra'!JL$6:JL$257,'Aceite Virgen Extra'!$A$6:$A$257,"&gt;="&amp;$A281,'Aceite Virgen Extra'!$B$6:$B$257,"&lt;="&amp;$B281)</f>
        <v>0.32</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0.08</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0.69</v>
      </c>
      <c r="KN281" s="4">
        <f>SUMIFS('Aceite Virgen Extra'!KN$6:KN$257,'Aceite Virgen Extra'!$A$6:$A$257,"&gt;="&amp;$A281,'Aceite Virgen Extra'!$B$6:$B$257,"&lt;="&amp;$B281)</f>
        <v>0.09</v>
      </c>
      <c r="KO281" s="4">
        <f>SUMIFS('Aceite Virgen Extra'!KO$6:KO$257,'Aceite Virgen Extra'!$A$6:$A$257,"&gt;="&amp;$A281,'Aceite Virgen Extra'!$B$6:$B$257,"&lt;="&amp;$B281)</f>
        <v>0</v>
      </c>
      <c r="KS281" s="4">
        <f>SUMIFS('Aceite Virgen Extra'!KS$6:KS$257,'Aceite Virgen Extra'!$A$6:$A$257,"&gt;="&amp;$A281,'Aceite Virgen Extra'!$B$6:$B$257,"&lt;="&amp;$B281)</f>
        <v>0.1</v>
      </c>
      <c r="KT281" s="4">
        <f>SUMIFS('Aceite Virgen Extra'!KT$6:KT$257,'Aceite Virgen Extra'!$A$6:$A$257,"&gt;="&amp;$A281,'Aceite Virgen Extra'!$B$6:$B$257,"&lt;="&amp;$B281)</f>
        <v>0</v>
      </c>
      <c r="KU281" s="4">
        <f>SUMIFS('Aceite Virgen Extra'!KU$6:KU$257,'Aceite Virgen Extra'!$A$6:$A$257,"&gt;="&amp;$A281,'Aceite Virgen Extra'!$B$6:$B$257,"&lt;="&amp;$B281)</f>
        <v>0.19</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0.11</v>
      </c>
      <c r="LH281" s="4">
        <f>SUMIFS('Aceite Virgen Extra'!LH$6:LH$257,'Aceite Virgen Extra'!$A$6:$A$257,"&gt;="&amp;$A281,'Aceite Virgen Extra'!$B$6:$B$257,"&lt;="&amp;$B281)</f>
        <v>0.41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0.04</v>
      </c>
      <c r="LV281" s="4">
        <f>SUMIFS('Aceite Virgen Extra'!LV$6:LV$257,'Aceite Virgen Extra'!$A$6:$A$257,"&gt;="&amp;$A281,'Aceite Virgen Extra'!$B$6:$B$257,"&lt;="&amp;$B281)</f>
        <v>0.16</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0.04</v>
      </c>
      <c r="MC281" s="4">
        <f>SUMIFS('Aceite Virgen Extra'!MC$6:MC$257,'Aceite Virgen Extra'!$A$6:$A$257,"&gt;="&amp;$A281,'Aceite Virgen Extra'!$B$6:$B$257,"&lt;="&amp;$B281)</f>
        <v>0.14000000000000001</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0.21</v>
      </c>
      <c r="MJ281" s="4">
        <f>SUMIFS('Aceite Virgen Extra'!MJ$6:MJ$257,'Aceite Virgen Extra'!$A$6:$A$257,"&gt;="&amp;$A281,'Aceite Virgen Extra'!$B$6:$B$257,"&lt;="&amp;$B281)</f>
        <v>0.21</v>
      </c>
      <c r="MK281" s="4">
        <f>SUMIFS('Aceite Virgen Extra'!MK$6:MK$257,'Aceite Virgen Extra'!$A$6:$A$257,"&gt;="&amp;$A281,'Aceite Virgen Extra'!$B$6:$B$257,"&lt;="&amp;$B281)</f>
        <v>0.2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7.0000000000000007E-2</v>
      </c>
      <c r="MX281" s="4">
        <f>SUMIFS('Aceite Virgen Extra'!MX$6:MX$257,'Aceite Virgen Extra'!$A$6:$A$257,"&gt;="&amp;$A281,'Aceite Virgen Extra'!$B$6:$B$257,"&lt;="&amp;$B281)</f>
        <v>0</v>
      </c>
      <c r="MY281" s="4">
        <f>SUMIFS('Aceite Virgen Extra'!MY$6:MY$257,'Aceite Virgen Extra'!$A$6:$A$257,"&gt;="&amp;$A281,'Aceite Virgen Extra'!$B$6:$B$257,"&lt;="&amp;$B281)</f>
        <v>0.15</v>
      </c>
      <c r="MZ281" s="4">
        <f>SUMIFS('Aceite Virgen Extra'!MZ$6:MZ$257,'Aceite Virgen Extra'!$A$6:$A$257,"&gt;="&amp;$A281,'Aceite Virgen Extra'!$B$6:$B$257,"&lt;="&amp;$B281)</f>
        <v>0</v>
      </c>
      <c r="ND281" s="4">
        <f>SUMIFS('Aceite Virgen Extra'!ND$6:ND$257,'Aceite Virgen Extra'!$A$6:$A$257,"&gt;="&amp;$A281,'Aceite Virgen Extra'!$B$6:$B$257,"&lt;="&amp;$B281)</f>
        <v>0.19</v>
      </c>
      <c r="NE281" s="4">
        <f>SUMIFS('Aceite Virgen Extra'!NE$6:NE$257,'Aceite Virgen Extra'!$A$6:$A$257,"&gt;="&amp;$A281,'Aceite Virgen Extra'!$B$6:$B$257,"&lt;="&amp;$B281)</f>
        <v>0</v>
      </c>
      <c r="NF281" s="4">
        <f>SUMIFS('Aceite Virgen Extra'!NF$6:NF$257,'Aceite Virgen Extra'!$A$6:$A$257,"&gt;="&amp;$A281,'Aceite Virgen Extra'!$B$6:$B$257,"&lt;="&amp;$B281)</f>
        <v>0.35</v>
      </c>
      <c r="NG281" s="4">
        <f>SUMIFS('Aceite Virgen Extra'!NG$6:NG$257,'Aceite Virgen Extra'!$A$6:$A$257,"&gt;="&amp;$A281,'Aceite Virgen Extra'!$B$6:$B$257,"&lt;="&amp;$B281)</f>
        <v>0</v>
      </c>
      <c r="NK281" s="4">
        <f>SUMIFS('Aceite Virgen Extra'!NK$6:NK$257,'Aceite Virgen Extra'!$A$6:$A$257,"&gt;="&amp;$A281,'Aceite Virgen Extra'!$B$6:$B$257,"&lt;="&amp;$B281)</f>
        <v>0.12</v>
      </c>
      <c r="NL281" s="4">
        <f>SUMIFS('Aceite Virgen Extra'!NL$6:NL$257,'Aceite Virgen Extra'!$A$6:$A$257,"&gt;="&amp;$A281,'Aceite Virgen Extra'!$B$6:$B$257,"&lt;="&amp;$B281)</f>
        <v>0</v>
      </c>
      <c r="NM281" s="4">
        <f>SUMIFS('Aceite Virgen Extra'!NM$6:NM$257,'Aceite Virgen Extra'!$A$6:$A$257,"&gt;="&amp;$A281,'Aceite Virgen Extra'!$B$6:$B$257,"&lt;="&amp;$B281)</f>
        <v>0.22</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v>
      </c>
      <c r="OA281" s="4">
        <f>SUMIFS('Aceite Virgen Extra'!OA$6:OA$257,'Aceite Virgen Extra'!$A$6:$A$257,"&gt;="&amp;$A281,'Aceite Virgen Extra'!$B$6:$B$257,"&lt;="&amp;$B281)</f>
        <v>0.27</v>
      </c>
      <c r="OB281" s="4">
        <f>SUMIFS('Aceite Virgen Extra'!OB$6:OB$257,'Aceite Virgen Extra'!$A$6:$A$257,"&gt;="&amp;$A281,'Aceite Virgen Extra'!$B$6:$B$257,"&lt;="&amp;$B281)</f>
        <v>0</v>
      </c>
      <c r="OF281" s="4">
        <f>SUMIFS('Aceite Virgen Extra'!OF$6:OF$257,'Aceite Virgen Extra'!$A$6:$A$257,"&gt;="&amp;$A281,'Aceite Virgen Extra'!$B$6:$B$257,"&lt;="&amp;$B281)</f>
        <v>0.21999999999999997</v>
      </c>
      <c r="OG281" s="4">
        <f>SUMIFS('Aceite Virgen Extra'!OG$6:OG$257,'Aceite Virgen Extra'!$A$6:$A$257,"&gt;="&amp;$A281,'Aceite Virgen Extra'!$B$6:$B$257,"&lt;="&amp;$B281)</f>
        <v>0</v>
      </c>
      <c r="OH281" s="4">
        <f>SUMIFS('Aceite Virgen Extra'!OH$6:OH$257,'Aceite Virgen Extra'!$A$6:$A$257,"&gt;="&amp;$A281,'Aceite Virgen Extra'!$B$6:$B$257,"&lt;="&amp;$B281)</f>
        <v>0.43999999999999995</v>
      </c>
      <c r="OI281" s="4">
        <f>SUMIFS('Aceite Virgen Extra'!OI$6:OI$257,'Aceite Virgen Extra'!$A$6:$A$257,"&gt;="&amp;$A281,'Aceite Virgen Extra'!$B$6:$B$257,"&lt;="&amp;$B281)</f>
        <v>0</v>
      </c>
      <c r="OM281" s="4">
        <f>SUMIFS('Aceite Virgen Extra'!OM$6:OM$257,'Aceite Virgen Extra'!$A$6:$A$257,"&gt;="&amp;$A281,'Aceite Virgen Extra'!$B$6:$B$257,"&lt;="&amp;$B281)</f>
        <v>0.4</v>
      </c>
      <c r="ON281" s="4">
        <f>SUMIFS('Aceite Virgen Extra'!ON$6:ON$257,'Aceite Virgen Extra'!$A$6:$A$257,"&gt;="&amp;$A281,'Aceite Virgen Extra'!$B$6:$B$257,"&lt;="&amp;$B281)</f>
        <v>0.2</v>
      </c>
      <c r="OO281" s="4">
        <f>SUMIFS('Aceite Virgen Extra'!OO$6:OO$257,'Aceite Virgen Extra'!$A$6:$A$257,"&gt;="&amp;$A281,'Aceite Virgen Extra'!$B$6:$B$257,"&lt;="&amp;$B281)</f>
        <v>0.66</v>
      </c>
      <c r="OP281" s="4">
        <f>SUMIFS('Aceite Virgen Extra'!OP$6:OP$257,'Aceite Virgen Extra'!$A$6:$A$257,"&gt;="&amp;$A281,'Aceite Virgen Extra'!$B$6:$B$257,"&lt;="&amp;$B281)</f>
        <v>0</v>
      </c>
      <c r="OT281" s="4">
        <f>SUMIFS('Aceite Virgen Extra'!OT$6:OT$257,'Aceite Virgen Extra'!$A$6:$A$257,"&gt;="&amp;$A281,'Aceite Virgen Extra'!$B$6:$B$257,"&lt;="&amp;$B281)</f>
        <v>0.4</v>
      </c>
      <c r="OU281" s="4">
        <f>SUMIFS('Aceite Virgen Extra'!OU$6:OU$257,'Aceite Virgen Extra'!$A$6:$A$257,"&gt;="&amp;$A281,'Aceite Virgen Extra'!$B$6:$B$257,"&lt;="&amp;$B281)</f>
        <v>0.43</v>
      </c>
      <c r="OV281" s="4">
        <f>SUMIFS('Aceite Virgen Extra'!OV$6:OV$257,'Aceite Virgen Extra'!$A$6:$A$257,"&gt;="&amp;$A281,'Aceite Virgen Extra'!$B$6:$B$257,"&lt;="&amp;$B281)</f>
        <v>0.55000000000000004</v>
      </c>
      <c r="OW281" s="4">
        <f>SUMIFS('Aceite Virgen Extra'!OW$6:OW$257,'Aceite Virgen Extra'!$A$6:$A$257,"&gt;="&amp;$A281,'Aceite Virgen Extra'!$B$6:$B$257,"&lt;="&amp;$B281)</f>
        <v>0</v>
      </c>
      <c r="PA281" s="4">
        <f>SUMIFS('Aceite Virgen Extra'!PA$6:PA$257,'Aceite Virgen Extra'!$A$6:$A$257,"&gt;="&amp;$A281,'Aceite Virgen Extra'!$B$6:$B$257,"&lt;="&amp;$B281)</f>
        <v>0.56000000000000005</v>
      </c>
      <c r="PB281" s="4">
        <f>SUMIFS('Aceite Virgen Extra'!PB$6:PB$257,'Aceite Virgen Extra'!$A$6:$A$257,"&gt;="&amp;$A281,'Aceite Virgen Extra'!$B$6:$B$257,"&lt;="&amp;$B281)</f>
        <v>0</v>
      </c>
      <c r="PC281" s="4">
        <f>SUMIFS('Aceite Virgen Extra'!PC$6:PC$257,'Aceite Virgen Extra'!$A$6:$A$257,"&gt;="&amp;$A281,'Aceite Virgen Extra'!$B$6:$B$257,"&lt;="&amp;$B281)</f>
        <v>0.90999999999999992</v>
      </c>
      <c r="PD281" s="4">
        <f>SUMIFS('Aceite Virgen Extra'!PD$6:PD$257,'Aceite Virgen Extra'!$A$6:$A$257,"&gt;="&amp;$A281,'Aceite Virgen Extra'!$B$6:$B$257,"&lt;="&amp;$B281)</f>
        <v>0</v>
      </c>
      <c r="PH281" s="4">
        <f>SUMIFS('Aceite Virgen Extra'!PH$6:PH$257,'Aceite Virgen Extra'!$A$6:$A$257,"&gt;="&amp;$A281,'Aceite Virgen Extra'!$B$6:$B$257,"&lt;="&amp;$B281)</f>
        <v>0.51</v>
      </c>
      <c r="PI281" s="4">
        <f>SUMIFS('Aceite Virgen Extra'!PI$6:PI$257,'Aceite Virgen Extra'!$A$6:$A$257,"&gt;="&amp;$A281,'Aceite Virgen Extra'!$B$6:$B$257,"&lt;="&amp;$B281)</f>
        <v>0</v>
      </c>
      <c r="PJ281" s="4">
        <f>SUMIFS('Aceite Virgen Extra'!PJ$6:PJ$257,'Aceite Virgen Extra'!$A$6:$A$257,"&gt;="&amp;$A281,'Aceite Virgen Extra'!$B$6:$B$257,"&lt;="&amp;$B281)</f>
        <v>0.97000000000000008</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0.21000000000000002</v>
      </c>
      <c r="PW281" s="4">
        <f>SUMIFS('Aceite Virgen Extra'!PW$6:PW$257,'Aceite Virgen Extra'!$A$6:$A$257,"&gt;="&amp;$A281,'Aceite Virgen Extra'!$B$6:$B$257,"&lt;="&amp;$B281)</f>
        <v>0</v>
      </c>
      <c r="PX281" s="4">
        <f>SUMIFS('Aceite Virgen Extra'!PX$6:PX$257,'Aceite Virgen Extra'!$A$6:$A$257,"&gt;="&amp;$A281,'Aceite Virgen Extra'!$B$6:$B$257,"&lt;="&amp;$B281)</f>
        <v>0.26</v>
      </c>
      <c r="PY281" s="4">
        <f>SUMIFS('Aceite Virgen Extra'!PY$6:PY$257,'Aceite Virgen Extra'!$A$6:$A$257,"&gt;="&amp;$A281,'Aceite Virgen Extra'!$B$6:$B$257,"&lt;="&amp;$B281)</f>
        <v>0</v>
      </c>
      <c r="QC281" s="4">
        <f>SUMIFS('Aceite Virgen Extra'!QC$6:QC$257,'Aceite Virgen Extra'!$A$6:$A$257,"&gt;="&amp;$A281,'Aceite Virgen Extra'!$B$6:$B$257,"&lt;="&amp;$B281)</f>
        <v>0.52</v>
      </c>
      <c r="QD281" s="4">
        <f>SUMIFS('Aceite Virgen Extra'!QD$6:QD$257,'Aceite Virgen Extra'!$A$6:$A$257,"&gt;="&amp;$A281,'Aceite Virgen Extra'!$B$6:$B$257,"&lt;="&amp;$B281)</f>
        <v>0</v>
      </c>
      <c r="QE281" s="4">
        <f>SUMIFS('Aceite Virgen Extra'!QE$6:QE$257,'Aceite Virgen Extra'!$A$6:$A$257,"&gt;="&amp;$A281,'Aceite Virgen Extra'!$B$6:$B$257,"&lt;="&amp;$B281)</f>
        <v>0.87</v>
      </c>
      <c r="QF281" s="4">
        <f>SUMIFS('Aceite Virgen Extra'!QF$6:QF$257,'Aceite Virgen Extra'!$A$6:$A$257,"&gt;="&amp;$A281,'Aceite Virgen Extra'!$B$6:$B$257,"&lt;="&amp;$B281)</f>
        <v>0</v>
      </c>
      <c r="QJ281" s="4">
        <f>SUMIFS('Aceite Virgen Extra'!QJ$6:QJ$257,'Aceite Virgen Extra'!$A$6:$A$257,"&gt;="&amp;$A281,'Aceite Virgen Extra'!$B$6:$B$257,"&lt;="&amp;$B281)</f>
        <v>0.22999999999999998</v>
      </c>
      <c r="QK281" s="4">
        <f>SUMIFS('Aceite Virgen Extra'!QK$6:QK$257,'Aceite Virgen Extra'!$A$6:$A$257,"&gt;="&amp;$A281,'Aceite Virgen Extra'!$B$6:$B$257,"&lt;="&amp;$B281)</f>
        <v>0</v>
      </c>
      <c r="QL281" s="4">
        <f>SUMIFS('Aceite Virgen Extra'!QL$6:QL$257,'Aceite Virgen Extra'!$A$6:$A$257,"&gt;="&amp;$A281,'Aceite Virgen Extra'!$B$6:$B$257,"&lt;="&amp;$B281)</f>
        <v>0.41000000000000003</v>
      </c>
      <c r="QM281" s="4">
        <f>SUMIFS('Aceite Virgen Extra'!QM$6:QM$257,'Aceite Virgen Extra'!$A$6:$A$257,"&gt;="&amp;$A281,'Aceite Virgen Extra'!$B$6:$B$257,"&lt;="&amp;$B281)</f>
        <v>0</v>
      </c>
      <c r="QQ281" s="4">
        <f>SUMIFS('Aceite Virgen Extra'!QQ$6:QQ$257,'Aceite Virgen Extra'!$A$6:$A$257,"&gt;="&amp;$A281,'Aceite Virgen Extra'!$B$6:$B$257,"&lt;="&amp;$B281)</f>
        <v>0.08</v>
      </c>
      <c r="QR281" s="4">
        <f>SUMIFS('Aceite Virgen Extra'!QR$6:QR$257,'Aceite Virgen Extra'!$A$6:$A$257,"&gt;="&amp;$A281,'Aceite Virgen Extra'!$B$6:$B$257,"&lt;="&amp;$B281)</f>
        <v>0.11</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0.32</v>
      </c>
      <c r="QY281" s="4">
        <f>SUMIFS('Aceite Virgen Extra'!QY$6:QY$257,'Aceite Virgen Extra'!$A$6:$A$257,"&gt;="&amp;$A281,'Aceite Virgen Extra'!$B$6:$B$257,"&lt;="&amp;$B281)</f>
        <v>0</v>
      </c>
      <c r="QZ281" s="4">
        <f>SUMIFS('Aceite Virgen Extra'!QZ$6:QZ$257,'Aceite Virgen Extra'!$A$6:$A$257,"&gt;="&amp;$A281,'Aceite Virgen Extra'!$B$6:$B$257,"&lt;="&amp;$B281)</f>
        <v>0.57999999999999996</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0.45999999999999996</v>
      </c>
      <c r="RT281" s="4">
        <f>SUMIFS('Aceite Virgen Extra'!RT$6:RT$257,'Aceite Virgen Extra'!$A$6:$A$257,"&gt;="&amp;$A281,'Aceite Virgen Extra'!$B$6:$B$257,"&lt;="&amp;$B281)</f>
        <v>0</v>
      </c>
      <c r="RU281" s="4">
        <f>SUMIFS('Aceite Virgen Extra'!RU$6:RU$257,'Aceite Virgen Extra'!$A$6:$A$257,"&gt;="&amp;$A281,'Aceite Virgen Extra'!$B$6:$B$257,"&lt;="&amp;$B281)</f>
        <v>0.68</v>
      </c>
      <c r="RV281" s="4">
        <f>SUMIFS('Aceite Virgen Extra'!RV$6:RV$257,'Aceite Virgen Extra'!$A$6:$A$257,"&gt;="&amp;$A281,'Aceite Virgen Extra'!$B$6:$B$257,"&lt;="&amp;$B281)</f>
        <v>0</v>
      </c>
      <c r="RZ281" s="69">
        <f>SUMIFS('Aceite Virgen Extra'!RZ$6:RZ$257,'Aceite Virgen Extra'!$A$6:$A$257,"&gt;="&amp;$A281,'Aceite Virgen Extra'!$B$6:$B$257,"&lt;="&amp;$B281)</f>
        <v>0.06</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0.3</v>
      </c>
      <c r="SH281" s="4">
        <f>SUMIFS('Aceite Virgen Extra'!SH$6:SH$257,'Aceite Virgen Extra'!$A$6:$A$257,"&gt;="&amp;$A281,'Aceite Virgen Extra'!$B$6:$B$257,"&lt;="&amp;$B281)</f>
        <v>0</v>
      </c>
      <c r="SI281" s="4">
        <f>SUMIFS('Aceite Virgen Extra'!SI$6:SI$257,'Aceite Virgen Extra'!$A$6:$A$257,"&gt;="&amp;$A281,'Aceite Virgen Extra'!$B$6:$B$257,"&lt;="&amp;$B281)</f>
        <v>0.44</v>
      </c>
      <c r="SJ281" s="4">
        <f>SUMIFS('Aceite Virgen Extra'!SJ$6:SJ$257,'Aceite Virgen Extra'!$A$6:$A$257,"&gt;="&amp;$A281,'Aceite Virgen Extra'!$B$6:$B$257,"&lt;="&amp;$B281)</f>
        <v>0</v>
      </c>
      <c r="SN281" s="69">
        <f>SUMIFS('Aceite Virgen Extra'!SN$6:SN$257,'Aceite Virgen Extra'!$A$6:$A$257,"&gt;="&amp;$A281,'Aceite Virgen Extra'!$B$6:$B$257,"&lt;="&amp;$B281)</f>
        <v>0.23</v>
      </c>
      <c r="SO281" s="4">
        <f>SUMIFS('Aceite Virgen Extra'!SO$6:SO$257,'Aceite Virgen Extra'!$A$6:$A$257,"&gt;="&amp;$A281,'Aceite Virgen Extra'!$B$6:$B$257,"&lt;="&amp;$B281)</f>
        <v>0.16</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0.13</v>
      </c>
      <c r="SV281" s="4">
        <f>SUMIFS('Aceite Virgen Extra'!SV$6:SV$257,'Aceite Virgen Extra'!$A$6:$A$257,"&gt;="&amp;$A281,'Aceite Virgen Extra'!$B$6:$B$257,"&lt;="&amp;$B281)</f>
        <v>0.22</v>
      </c>
      <c r="SW281" s="4">
        <f>SUMIFS('Aceite Virgen Extra'!SW$6:SW$257,'Aceite Virgen Extra'!$A$6:$A$257,"&gt;="&amp;$A281,'Aceite Virgen Extra'!$B$6:$B$257,"&lt;="&amp;$B281)</f>
        <v>0.13</v>
      </c>
      <c r="SX281" s="4">
        <f>SUMIFS('Aceite Virgen Extra'!SX$6:SX$257,'Aceite Virgen Extra'!$A$6:$A$257,"&gt;="&amp;$A281,'Aceite Virgen Extra'!$B$6:$B$257,"&lt;="&amp;$B281)</f>
        <v>0</v>
      </c>
      <c r="TB281" s="69">
        <f>SUMIFS('Aceite Virgen Extra'!TB$6:TB$257,'Aceite Virgen Extra'!$A$6:$A$257,"&gt;="&amp;$A281,'Aceite Virgen Extra'!$B$6:$B$257,"&lt;="&amp;$B281)</f>
        <v>0.39</v>
      </c>
      <c r="TC281" s="4">
        <f>SUMIFS('Aceite Virgen Extra'!TC$6:TC$257,'Aceite Virgen Extra'!$A$6:$A$257,"&gt;="&amp;$A281,'Aceite Virgen Extra'!$B$6:$B$257,"&lt;="&amp;$B281)</f>
        <v>1.47</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1.47</v>
      </c>
      <c r="TJ281" s="4">
        <f>SUMIFS('Aceite Virgen Extra'!TJ$6:TJ$257,'Aceite Virgen Extra'!$A$6:$A$257,"&gt;="&amp;$A281,'Aceite Virgen Extra'!$B$6:$B$257,"&lt;="&amp;$B281)</f>
        <v>2.2599999999999998</v>
      </c>
      <c r="TK281" s="4">
        <f>SUMIFS('Aceite Virgen Extra'!TK$6:TK$257,'Aceite Virgen Extra'!$A$6:$A$257,"&gt;="&amp;$A281,'Aceite Virgen Extra'!$B$6:$B$257,"&lt;="&amp;$B281)</f>
        <v>0.94000000000000006</v>
      </c>
      <c r="TL281" s="4">
        <f>SUMIFS('Aceite Virgen Extra'!TL$6:TL$257,'Aceite Virgen Extra'!$A$6:$A$257,"&gt;="&amp;$A281,'Aceite Virgen Extra'!$B$6:$B$257,"&lt;="&amp;$B281)</f>
        <v>2.74</v>
      </c>
      <c r="TP281" s="69">
        <f>SUMIFS('Aceite Virgen Extra'!TP$6:TP$257,'Aceite Virgen Extra'!$A$6:$A$257,"&gt;="&amp;$A281,'Aceite Virgen Extra'!$B$6:$B$257,"&lt;="&amp;$B281)</f>
        <v>0.75</v>
      </c>
      <c r="TQ281" s="4">
        <f>SUMIFS('Aceite Virgen Extra'!TQ$6:TQ$257,'Aceite Virgen Extra'!$A$6:$A$257,"&gt;="&amp;$A281,'Aceite Virgen Extra'!$B$6:$B$257,"&lt;="&amp;$B281)</f>
        <v>2</v>
      </c>
      <c r="TR281" s="4">
        <f>SUMIFS('Aceite Virgen Extra'!TR$6:TR$257,'Aceite Virgen Extra'!$A$6:$A$257,"&gt;="&amp;$A281,'Aceite Virgen Extra'!$B$6:$B$257,"&lt;="&amp;$B281)</f>
        <v>0.39</v>
      </c>
      <c r="TS281" s="4">
        <f>SUMIFS('Aceite Virgen Extra'!TS$6:TS$257,'Aceite Virgen Extra'!$A$6:$A$257,"&gt;="&amp;$A281,'Aceite Virgen Extra'!$B$6:$B$257,"&lt;="&amp;$B281)</f>
        <v>0</v>
      </c>
      <c r="TW281" s="69">
        <f>SUMIFS('Aceite Virgen Extra'!TW$6:TW$257,'Aceite Virgen Extra'!$A$6:$A$257,"&gt;="&amp;$A281,'Aceite Virgen Extra'!$B$6:$B$257,"&lt;="&amp;$B281)</f>
        <v>0.82</v>
      </c>
      <c r="TX281" s="4">
        <f>SUMIFS('Aceite Virgen Extra'!TX$6:TX$257,'Aceite Virgen Extra'!$A$6:$A$257,"&gt;="&amp;$A281,'Aceite Virgen Extra'!$B$6:$B$257,"&lt;="&amp;$B281)</f>
        <v>1.1200000000000001</v>
      </c>
      <c r="TY281" s="4">
        <f>SUMIFS('Aceite Virgen Extra'!TY$6:TY$257,'Aceite Virgen Extra'!$A$6:$A$257,"&gt;="&amp;$A281,'Aceite Virgen Extra'!$B$6:$B$257,"&lt;="&amp;$B281)</f>
        <v>0.94</v>
      </c>
      <c r="TZ281" s="4">
        <f>SUMIFS('Aceite Virgen Extra'!TZ$6:TZ$257,'Aceite Virgen Extra'!$A$6:$A$257,"&gt;="&amp;$A281,'Aceite Virgen Extra'!$B$6:$B$257,"&lt;="&amp;$B281)</f>
        <v>0</v>
      </c>
      <c r="UD281" s="69">
        <f>SUMIFS('Aceite Virgen Extra'!UD$6:UD$257,'Aceite Virgen Extra'!$A$6:$A$257,"&gt;="&amp;$A281,'Aceite Virgen Extra'!$B$6:$B$257,"&lt;="&amp;$B281)</f>
        <v>0.5</v>
      </c>
      <c r="UE281" s="4">
        <f>SUMIFS('Aceite Virgen Extra'!UE$6:UE$257,'Aceite Virgen Extra'!$A$6:$A$257,"&gt;="&amp;$A281,'Aceite Virgen Extra'!$B$6:$B$257,"&lt;="&amp;$B281)</f>
        <v>0.49</v>
      </c>
      <c r="UF281" s="4">
        <f>SUMIFS('Aceite Virgen Extra'!UF$6:UF$257,'Aceite Virgen Extra'!$A$6:$A$257,"&gt;="&amp;$A281,'Aceite Virgen Extra'!$B$6:$B$257,"&lt;="&amp;$B281)</f>
        <v>0.72</v>
      </c>
      <c r="UG281" s="4">
        <f>SUMIFS('Aceite Virgen Extra'!UG$6:UG$257,'Aceite Virgen Extra'!$A$6:$A$257,"&gt;="&amp;$A281,'Aceite Virgen Extra'!$B$6:$B$257,"&lt;="&amp;$B281)</f>
        <v>0</v>
      </c>
      <c r="UK281" s="69">
        <f>SUMIFS('Aceite Virgen Extra'!UK$6:UK$257,'Aceite Virgen Extra'!$A$6:$A$257,"&gt;="&amp;$A281,'Aceite Virgen Extra'!$B$6:$B$257,"&lt;="&amp;$B281)</f>
        <v>2.02</v>
      </c>
      <c r="UL281" s="4">
        <f>SUMIFS('Aceite Virgen Extra'!UL$6:UL$257,'Aceite Virgen Extra'!$A$6:$A$257,"&gt;="&amp;$A281,'Aceite Virgen Extra'!$B$6:$B$257,"&lt;="&amp;$B281)</f>
        <v>1.3</v>
      </c>
      <c r="UM281" s="4">
        <f>SUMIFS('Aceite Virgen Extra'!UM$6:UM$257,'Aceite Virgen Extra'!$A$6:$A$257,"&gt;="&amp;$A281,'Aceite Virgen Extra'!$B$6:$B$257,"&lt;="&amp;$B281)</f>
        <v>2.1999999999999997</v>
      </c>
      <c r="UN281" s="4">
        <f>SUMIFS('Aceite Virgen Extra'!UN$6:UN$257,'Aceite Virgen Extra'!$A$6:$A$257,"&gt;="&amp;$A281,'Aceite Virgen Extra'!$B$6:$B$257,"&lt;="&amp;$B281)</f>
        <v>0</v>
      </c>
      <c r="UR281" s="69">
        <f>SUMIFS('Aceite Virgen Extra'!UR$6:UR$257,'Aceite Virgen Extra'!$A$6:$A$257,"&gt;="&amp;$A281,'Aceite Virgen Extra'!$B$6:$B$257,"&lt;="&amp;$B281)</f>
        <v>0.66999999999999993</v>
      </c>
      <c r="US281" s="4">
        <f>SUMIFS('Aceite Virgen Extra'!US$6:US$257,'Aceite Virgen Extra'!$A$6:$A$257,"&gt;="&amp;$A281,'Aceite Virgen Extra'!$B$6:$B$257,"&lt;="&amp;$B281)</f>
        <v>0.31</v>
      </c>
      <c r="UT281" s="4">
        <f>SUMIFS('Aceite Virgen Extra'!UT$6:UT$257,'Aceite Virgen Extra'!$A$6:$A$257,"&gt;="&amp;$A281,'Aceite Virgen Extra'!$B$6:$B$257,"&lt;="&amp;$B281)</f>
        <v>0.91</v>
      </c>
      <c r="UU281" s="4">
        <f>SUMIFS('Aceite Virgen Extra'!UU$6:UU$257,'Aceite Virgen Extra'!$A$6:$A$257,"&gt;="&amp;$A281,'Aceite Virgen Extra'!$B$6:$B$257,"&lt;="&amp;$B281)</f>
        <v>0</v>
      </c>
      <c r="UY281" s="69">
        <f>SUMIFS('Aceite Virgen Extra'!UY$6:UY$257,'Aceite Virgen Extra'!$A$6:$A$257,"&gt;="&amp;$A281,'Aceite Virgen Extra'!$B$6:$B$257,"&lt;="&amp;$B281)</f>
        <v>0.39999999999999997</v>
      </c>
      <c r="UZ281" s="4">
        <f>SUMIFS('Aceite Virgen Extra'!UZ$6:UZ$257,'Aceite Virgen Extra'!$A$6:$A$257,"&gt;="&amp;$A281,'Aceite Virgen Extra'!$B$6:$B$257,"&lt;="&amp;$B281)</f>
        <v>0.5</v>
      </c>
      <c r="VA281" s="4">
        <f>SUMIFS('Aceite Virgen Extra'!VA$6:VA$257,'Aceite Virgen Extra'!$A$6:$A$257,"&gt;="&amp;$A281,'Aceite Virgen Extra'!$B$6:$B$257,"&lt;="&amp;$B281)</f>
        <v>0.3</v>
      </c>
      <c r="VB281" s="4">
        <f>SUMIFS('Aceite Virgen Extra'!VB$6:VB$257,'Aceite Virgen Extra'!$A$6:$A$257,"&gt;="&amp;$A281,'Aceite Virgen Extra'!$B$6:$B$257,"&lt;="&amp;$B281)</f>
        <v>0</v>
      </c>
      <c r="VF281" s="69">
        <f>SUMIFS('Aceite Virgen Extra'!VF$6:VF$257,'Aceite Virgen Extra'!$A$6:$A$257,"&gt;="&amp;$A281,'Aceite Virgen Extra'!$B$6:$B$257,"&lt;="&amp;$B281)</f>
        <v>0.49000000000000005</v>
      </c>
      <c r="VG281" s="4">
        <f>SUMIFS('Aceite Virgen Extra'!VG$6:VG$257,'Aceite Virgen Extra'!$A$6:$A$257,"&gt;="&amp;$A281,'Aceite Virgen Extra'!$B$6:$B$257,"&lt;="&amp;$B281)</f>
        <v>1.1400000000000001</v>
      </c>
      <c r="VH281" s="4">
        <f>SUMIFS('Aceite Virgen Extra'!VH$6:VH$257,'Aceite Virgen Extra'!$A$6:$A$257,"&gt;="&amp;$A281,'Aceite Virgen Extra'!$B$6:$B$257,"&lt;="&amp;$B281)</f>
        <v>0.34</v>
      </c>
      <c r="VI281" s="4">
        <f>SUMIFS('Aceite Virgen Extra'!VI$6:VI$257,'Aceite Virgen Extra'!$A$6:$A$257,"&gt;="&amp;$A281,'Aceite Virgen Extra'!$B$6:$B$257,"&lt;="&amp;$B281)</f>
        <v>0</v>
      </c>
      <c r="VM281" s="69">
        <f>SUMIFS('Aceite Virgen Extra'!VM$6:VM$257,'Aceite Virgen Extra'!$A$6:$A$257,"&gt;="&amp;$A281,'Aceite Virgen Extra'!$B$6:$B$257,"&lt;="&amp;$B281)</f>
        <v>0.95000000000000007</v>
      </c>
      <c r="VN281" s="4">
        <f>SUMIFS('Aceite Virgen Extra'!VN$6:VN$257,'Aceite Virgen Extra'!$A$6:$A$257,"&gt;="&amp;$A281,'Aceite Virgen Extra'!$B$6:$B$257,"&lt;="&amp;$B281)</f>
        <v>1.06</v>
      </c>
      <c r="VO281" s="4">
        <f>SUMIFS('Aceite Virgen Extra'!VO$6:VO$257,'Aceite Virgen Extra'!$A$6:$A$257,"&gt;="&amp;$A281,'Aceite Virgen Extra'!$B$6:$B$257,"&lt;="&amp;$B281)</f>
        <v>1.03</v>
      </c>
      <c r="VP281" s="4">
        <f>SUMIFS('Aceite Virgen Extra'!VP$6:VP$257,'Aceite Virgen Extra'!$A$6:$A$257,"&gt;="&amp;$A281,'Aceite Virgen Extra'!$B$6:$B$257,"&lt;="&amp;$B281)</f>
        <v>0</v>
      </c>
      <c r="VT281" s="69">
        <f>SUMIFS('Aceite Virgen Extra'!VT$6:VT$257,'Aceite Virgen Extra'!$A$6:$A$257,"&gt;="&amp;$A281,'Aceite Virgen Extra'!$B$6:$B$257,"&lt;="&amp;$B281)</f>
        <v>1.6400000000000001</v>
      </c>
      <c r="VU281" s="4">
        <f>SUMIFS('Aceite Virgen Extra'!VU$6:VU$257,'Aceite Virgen Extra'!$A$6:$A$257,"&gt;="&amp;$A281,'Aceite Virgen Extra'!$B$6:$B$257,"&lt;="&amp;$B281)</f>
        <v>2.08</v>
      </c>
      <c r="VV281" s="4">
        <f>SUMIFS('Aceite Virgen Extra'!VV$6:VV$257,'Aceite Virgen Extra'!$A$6:$A$257,"&gt;="&amp;$A281,'Aceite Virgen Extra'!$B$6:$B$257,"&lt;="&amp;$B281)</f>
        <v>1.96</v>
      </c>
      <c r="VW281" s="4">
        <f>SUMIFS('Aceite Virgen Extra'!VW$6:VW$257,'Aceite Virgen Extra'!$A$6:$A$257,"&gt;="&amp;$A281,'Aceite Virgen Extra'!$B$6:$B$257,"&lt;="&amp;$B281)</f>
        <v>0</v>
      </c>
      <c r="WA281" s="69">
        <f>SUMIFS('Aceite Virgen Extra'!WA$6:WA$257,'Aceite Virgen Extra'!$A$6:$A$257,"&gt;="&amp;$A281,'Aceite Virgen Extra'!$B$6:$B$257,"&lt;="&amp;$B281)</f>
        <v>0.2</v>
      </c>
      <c r="WB281" s="4">
        <f>SUMIFS('Aceite Virgen Extra'!WB$6:WB$257,'Aceite Virgen Extra'!$A$6:$A$257,"&gt;="&amp;$A281,'Aceite Virgen Extra'!$B$6:$B$257,"&lt;="&amp;$B281)</f>
        <v>0.23</v>
      </c>
      <c r="WC281" s="4">
        <f>SUMIFS('Aceite Virgen Extra'!WC$6:WC$257,'Aceite Virgen Extra'!$A$6:$A$257,"&gt;="&amp;$A281,'Aceite Virgen Extra'!$B$6:$B$257,"&lt;="&amp;$B281)</f>
        <v>0.24000000000000002</v>
      </c>
      <c r="WD281" s="4">
        <f>SUMIFS('Aceite Virgen Extra'!WD$6:WD$257,'Aceite Virgen Extra'!$A$6:$A$257,"&gt;="&amp;$A281,'Aceite Virgen Extra'!$B$6:$B$257,"&lt;="&amp;$B281)</f>
        <v>0</v>
      </c>
      <c r="WH281" s="69">
        <f>SUMIFS('Aceite Virgen Extra'!WH$6:WH$257,'Aceite Virgen Extra'!$A$6:$A$257,"&gt;="&amp;$A281,'Aceite Virgen Extra'!$B$6:$B$257,"&lt;="&amp;$B281)</f>
        <v>0.32</v>
      </c>
      <c r="WI281" s="4">
        <f>SUMIFS('Aceite Virgen Extra'!WI$6:WI$257,'Aceite Virgen Extra'!$A$6:$A$257,"&gt;="&amp;$A281,'Aceite Virgen Extra'!$B$6:$B$257,"&lt;="&amp;$B281)</f>
        <v>0</v>
      </c>
      <c r="WJ281" s="4">
        <f>SUMIFS('Aceite Virgen Extra'!WJ$6:WJ$257,'Aceite Virgen Extra'!$A$6:$A$257,"&gt;="&amp;$A281,'Aceite Virgen Extra'!$B$6:$B$257,"&lt;="&amp;$B281)</f>
        <v>0.35</v>
      </c>
      <c r="WK281" s="4">
        <f>SUMIFS('Aceite Virgen Extra'!WK$6:WK$257,'Aceite Virgen Extra'!$A$6:$A$257,"&gt;="&amp;$A281,'Aceite Virgen Extra'!$B$6:$B$257,"&lt;="&amp;$B281)</f>
        <v>0.5</v>
      </c>
      <c r="WO281" s="69">
        <f>SUMIFS('Aceite Virgen Extra'!WO$6:WO$257,'Aceite Virgen Extra'!$A$6:$A$257,"&gt;="&amp;$A281,'Aceite Virgen Extra'!$B$6:$B$257,"&lt;="&amp;$B281)</f>
        <v>0.42</v>
      </c>
      <c r="WP281" s="4">
        <f>SUMIFS('Aceite Virgen Extra'!WP$6:WP$257,'Aceite Virgen Extra'!$A$6:$A$257,"&gt;="&amp;$A281,'Aceite Virgen Extra'!$B$6:$B$257,"&lt;="&amp;$B281)</f>
        <v>0</v>
      </c>
      <c r="WQ281" s="4">
        <f>SUMIFS('Aceite Virgen Extra'!WQ$6:WQ$257,'Aceite Virgen Extra'!$A$6:$A$257,"&gt;="&amp;$A281,'Aceite Virgen Extra'!$B$6:$B$257,"&lt;="&amp;$B281)</f>
        <v>0.71</v>
      </c>
      <c r="WR281" s="4">
        <f>SUMIFS('Aceite Virgen Extra'!WR$6:WR$257,'Aceite Virgen Extra'!$A$6:$A$257,"&gt;="&amp;$A281,'Aceite Virgen Extra'!$B$6:$B$257,"&lt;="&amp;$B281)</f>
        <v>0.25</v>
      </c>
      <c r="WV281" s="69">
        <f>SUMIFS('Aceite Virgen Extra'!WV$6:WV$257,'Aceite Virgen Extra'!$A$6:$A$257,"&gt;="&amp;$A281,'Aceite Virgen Extra'!$B$6:$B$257,"&lt;="&amp;$B281)</f>
        <v>0.73</v>
      </c>
      <c r="WW281" s="4">
        <f>SUMIFS('Aceite Virgen Extra'!WW$6:WW$257,'Aceite Virgen Extra'!$A$6:$A$257,"&gt;="&amp;$A281,'Aceite Virgen Extra'!$B$6:$B$257,"&lt;="&amp;$B281)</f>
        <v>0.66999999999999993</v>
      </c>
      <c r="WX281" s="4">
        <f>SUMIFS('Aceite Virgen Extra'!WX$6:WX$257,'Aceite Virgen Extra'!$A$6:$A$257,"&gt;="&amp;$A281,'Aceite Virgen Extra'!$B$6:$B$257,"&lt;="&amp;$B281)</f>
        <v>0.8</v>
      </c>
      <c r="WY281" s="4">
        <f>SUMIFS('Aceite Virgen Extra'!WY$6:WY$257,'Aceite Virgen Extra'!$A$6:$A$257,"&gt;="&amp;$A281,'Aceite Virgen Extra'!$B$6:$B$257,"&lt;="&amp;$B281)</f>
        <v>0</v>
      </c>
      <c r="XC281" s="69">
        <f>SUMIFS('Aceite Virgen Extra'!XC$6:XC$257,'Aceite Virgen Extra'!$A$6:$A$257,"&gt;="&amp;$A281,'Aceite Virgen Extra'!$B$6:$B$257,"&lt;="&amp;$B281)</f>
        <v>0.15</v>
      </c>
      <c r="XD281" s="4">
        <f>SUMIFS('Aceite Virgen Extra'!XD$6:XD$257,'Aceite Virgen Extra'!$A$6:$A$257,"&gt;="&amp;$A281,'Aceite Virgen Extra'!$B$6:$B$257,"&lt;="&amp;$B281)</f>
        <v>0.17</v>
      </c>
      <c r="XE281" s="4">
        <f>SUMIFS('Aceite Virgen Extra'!XE$6:XE$257,'Aceite Virgen Extra'!$A$6:$A$257,"&gt;="&amp;$A281,'Aceite Virgen Extra'!$B$6:$B$257,"&lt;="&amp;$B281)</f>
        <v>0.18</v>
      </c>
      <c r="XF281" s="4">
        <f>SUMIFS('Aceite Virgen Extra'!XF$6:XF$257,'Aceite Virgen Extra'!$A$6:$A$257,"&gt;="&amp;$A281,'Aceite Virgen Extra'!$B$6:$B$257,"&lt;="&amp;$B281)</f>
        <v>0</v>
      </c>
      <c r="XJ281" s="69">
        <f>SUMIFS('Aceite Virgen Extra'!XJ$6:XJ$257,'Aceite Virgen Extra'!$A$6:$A$257,"&gt;="&amp;$A281,'Aceite Virgen Extra'!$B$6:$B$257,"&lt;="&amp;$B281)</f>
        <v>0.31</v>
      </c>
      <c r="XK281" s="4">
        <f>SUMIFS('Aceite Virgen Extra'!XK$6:XK$257,'Aceite Virgen Extra'!$A$6:$A$257,"&gt;="&amp;$A281,'Aceite Virgen Extra'!$B$6:$B$257,"&lt;="&amp;$B281)</f>
        <v>1.25</v>
      </c>
      <c r="XL281" s="4">
        <f>SUMIFS('Aceite Virgen Extra'!XL$6:XL$257,'Aceite Virgen Extra'!$A$6:$A$257,"&gt;="&amp;$A281,'Aceite Virgen Extra'!$B$6:$B$257,"&lt;="&amp;$B281)</f>
        <v>0</v>
      </c>
      <c r="XM281" s="4">
        <f>SUMIFS('Aceite Virgen Extra'!XM$6:XM$257,'Aceite Virgen Extra'!$A$6:$A$257,"&gt;="&amp;$A281,'Aceite Virgen Extra'!$B$6:$B$257,"&lt;="&amp;$B281)</f>
        <v>0</v>
      </c>
      <c r="XQ281" s="69">
        <f>SUMIFS('Aceite Virgen Extra'!XQ$6:XQ$257,'Aceite Virgen Extra'!$A$6:$A$257,"&gt;="&amp;$A281,'Aceite Virgen Extra'!$B$6:$B$257,"&lt;="&amp;$B281)</f>
        <v>0.06</v>
      </c>
      <c r="XR281" s="4">
        <f>SUMIFS('Aceite Virgen Extra'!XR$6:XR$257,'Aceite Virgen Extra'!$A$6:$A$257,"&gt;="&amp;$A281,'Aceite Virgen Extra'!$B$6:$B$257,"&lt;="&amp;$B281)</f>
        <v>0.21</v>
      </c>
      <c r="XS281" s="4">
        <f>SUMIFS('Aceite Virgen Extra'!XS$6:XS$257,'Aceite Virgen Extra'!$A$6:$A$257,"&gt;="&amp;$A281,'Aceite Virgen Extra'!$B$6:$B$257,"&lt;="&amp;$B281)</f>
        <v>0</v>
      </c>
      <c r="XT281" s="4">
        <f>SUMIFS('Aceite Virgen Extra'!XT$6:XT$257,'Aceite Virgen Extra'!$A$6:$A$257,"&gt;="&amp;$A281,'Aceite Virgen Extra'!$B$6:$B$257,"&lt;="&amp;$B281)</f>
        <v>0</v>
      </c>
    </row>
    <row r="282" spans="1:644" x14ac:dyDescent="0.25">
      <c r="A282" s="9">
        <f>'TAM Aceite Virgen Extra'!B30</f>
        <v>11.2</v>
      </c>
      <c r="B282" s="9">
        <f>'TAM Aceite Virgen Extra'!C30</f>
        <v>11.5</v>
      </c>
      <c r="C282" s="9"/>
      <c r="D282" s="4">
        <f>SUMIFS('Aceite Virgen Extra'!D$6:D$257,'Aceite Virgen Extra'!$A$6:$A$257,"&gt;="&amp;$A282,'Aceite Virgen Extra'!$B$6:$B$257,"&lt;="&amp;$B282)</f>
        <v>0.4</v>
      </c>
      <c r="E282" s="4">
        <f>SUMIFS('Aceite Virgen Extra'!E$6:E$257,'Aceite Virgen Extra'!$A$6:$A$257,"&gt;="&amp;$A282,'Aceite Virgen Extra'!$B$6:$B$257,"&lt;="&amp;$B282)</f>
        <v>0.35</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0.32</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0.17</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0.32</v>
      </c>
      <c r="BW282" s="4">
        <f>SUMIFS('Aceite Virgen Extra'!BW$6:BW$257,'Aceite Virgen Extra'!$A$6:$A$257,"&gt;="&amp;$A282,'Aceite Virgen Extra'!$B$6:$B$257,"&lt;="&amp;$B282)</f>
        <v>1.02</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0.23</v>
      </c>
      <c r="CD282" s="4">
        <f>SUMIFS('Aceite Virgen Extra'!CD$6:CD$257,'Aceite Virgen Extra'!$A$6:$A$257,"&gt;="&amp;$A282,'Aceite Virgen Extra'!$B$6:$B$257,"&lt;="&amp;$B282)</f>
        <v>0.41000000000000003</v>
      </c>
      <c r="CE282" s="4">
        <f>SUMIFS('Aceite Virgen Extra'!CE$6:CE$257,'Aceite Virgen Extra'!$A$6:$A$257,"&gt;="&amp;$A282,'Aceite Virgen Extra'!$B$6:$B$257,"&lt;="&amp;$B282)</f>
        <v>0.06</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0.16999999999999998</v>
      </c>
      <c r="CY282" s="4">
        <f>SUMIFS('Aceite Virgen Extra'!CY$6:CY$257,'Aceite Virgen Extra'!$A$6:$A$257,"&gt;="&amp;$A282,'Aceite Virgen Extra'!$B$6:$B$257,"&lt;="&amp;$B282)</f>
        <v>0.7</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0.16</v>
      </c>
      <c r="DT282" s="4">
        <f>SUMIFS('Aceite Virgen Extra'!DT$6:DT$257,'Aceite Virgen Extra'!$A$6:$A$257,"&gt;="&amp;$A282,'Aceite Virgen Extra'!$B$6:$B$257,"&lt;="&amp;$B282)</f>
        <v>0.47</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0.09</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0.09</v>
      </c>
      <c r="EO282" s="4">
        <f>SUMIFS('Aceite Virgen Extra'!EO$6:EO$257,'Aceite Virgen Extra'!$A$6:$A$257,"&gt;="&amp;$A282,'Aceite Virgen Extra'!$B$6:$B$257,"&lt;="&amp;$B282)</f>
        <v>0</v>
      </c>
      <c r="EP282" s="4">
        <f>SUMIFS('Aceite Virgen Extra'!EP$6:EP$257,'Aceite Virgen Extra'!$A$6:$A$257,"&gt;="&amp;$A282,'Aceite Virgen Extra'!$B$6:$B$257,"&lt;="&amp;$B282)</f>
        <v>7.0000000000000007E-2</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0.13</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0.24</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0.28000000000000003</v>
      </c>
      <c r="FL282" s="4">
        <f>SUMIFS('Aceite Virgen Extra'!FL$6:FL$257,'Aceite Virgen Extra'!$A$6:$A$257,"&gt;="&amp;$A282,'Aceite Virgen Extra'!$B$6:$B$257,"&lt;="&amp;$B282)</f>
        <v>0</v>
      </c>
      <c r="FP282" s="4">
        <f>SUMIFS('Aceite Virgen Extra'!FP$6:FP$257,'Aceite Virgen Extra'!$A$6:$A$257,"&gt;="&amp;$A282,'Aceite Virgen Extra'!$B$6:$B$257,"&lt;="&amp;$B282)</f>
        <v>0.15</v>
      </c>
      <c r="FQ282" s="4">
        <f>SUMIFS('Aceite Virgen Extra'!FQ$6:FQ$257,'Aceite Virgen Extra'!$A$6:$A$257,"&gt;="&amp;$A282,'Aceite Virgen Extra'!$B$6:$B$257,"&lt;="&amp;$B282)</f>
        <v>0</v>
      </c>
      <c r="FR282" s="4">
        <f>SUMIFS('Aceite Virgen Extra'!FR$6:FR$257,'Aceite Virgen Extra'!$A$6:$A$257,"&gt;="&amp;$A282,'Aceite Virgen Extra'!$B$6:$B$257,"&lt;="&amp;$B282)</f>
        <v>0.2</v>
      </c>
      <c r="FS282" s="4">
        <f>SUMIFS('Aceite Virgen Extra'!FS$6:FS$257,'Aceite Virgen Extra'!$A$6:$A$257,"&gt;="&amp;$A282,'Aceite Virgen Extra'!$B$6:$B$257,"&lt;="&amp;$B282)</f>
        <v>0</v>
      </c>
      <c r="FW282" s="4">
        <f>SUMIFS('Aceite Virgen Extra'!FW$6:FW$257,'Aceite Virgen Extra'!$A$6:$A$257,"&gt;="&amp;$A282,'Aceite Virgen Extra'!$B$6:$B$257,"&lt;="&amp;$B282)</f>
        <v>0.4</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0.21000000000000002</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0.67</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0.49</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0.12000000000000001</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7.0000000000000007E-2</v>
      </c>
      <c r="KM282" s="4">
        <f>SUMIFS('Aceite Virgen Extra'!KM$6:KM$257,'Aceite Virgen Extra'!$A$6:$A$257,"&gt;="&amp;$A282,'Aceite Virgen Extra'!$B$6:$B$257,"&lt;="&amp;$B282)</f>
        <v>0.31</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0.28999999999999998</v>
      </c>
      <c r="LA282" s="4">
        <f>SUMIFS('Aceite Virgen Extra'!LA$6:LA$257,'Aceite Virgen Extra'!$A$6:$A$257,"&gt;="&amp;$A282,'Aceite Virgen Extra'!$B$6:$B$257,"&lt;="&amp;$B282)</f>
        <v>0</v>
      </c>
      <c r="LB282" s="4">
        <f>SUMIFS('Aceite Virgen Extra'!LB$6:LB$257,'Aceite Virgen Extra'!$A$6:$A$257,"&gt;="&amp;$A282,'Aceite Virgen Extra'!$B$6:$B$257,"&lt;="&amp;$B282)</f>
        <v>0.47</v>
      </c>
      <c r="LC282" s="4">
        <f>SUMIFS('Aceite Virgen Extra'!LC$6:LC$257,'Aceite Virgen Extra'!$A$6:$A$257,"&gt;="&amp;$A282,'Aceite Virgen Extra'!$B$6:$B$257,"&lt;="&amp;$B282)</f>
        <v>0</v>
      </c>
      <c r="LG282" s="4">
        <f>SUMIFS('Aceite Virgen Extra'!LG$6:LG$257,'Aceite Virgen Extra'!$A$6:$A$257,"&gt;="&amp;$A282,'Aceite Virgen Extra'!$B$6:$B$257,"&lt;="&amp;$B282)</f>
        <v>0.22</v>
      </c>
      <c r="LH282" s="4">
        <f>SUMIFS('Aceite Virgen Extra'!LH$6:LH$257,'Aceite Virgen Extra'!$A$6:$A$257,"&gt;="&amp;$A282,'Aceite Virgen Extra'!$B$6:$B$257,"&lt;="&amp;$B282)</f>
        <v>0.66</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0.16999999999999998</v>
      </c>
      <c r="MC282" s="4">
        <f>SUMIFS('Aceite Virgen Extra'!MC$6:MC$257,'Aceite Virgen Extra'!$A$6:$A$257,"&gt;="&amp;$A282,'Aceite Virgen Extra'!$B$6:$B$257,"&lt;="&amp;$B282)</f>
        <v>0</v>
      </c>
      <c r="MD282" s="4">
        <f>SUMIFS('Aceite Virgen Extra'!MD$6:MD$257,'Aceite Virgen Extra'!$A$6:$A$257,"&gt;="&amp;$A282,'Aceite Virgen Extra'!$B$6:$B$257,"&lt;="&amp;$B282)</f>
        <v>0.34</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0.24</v>
      </c>
      <c r="MK282" s="4">
        <f>SUMIFS('Aceite Virgen Extra'!MK$6:MK$257,'Aceite Virgen Extra'!$A$6:$A$257,"&gt;="&amp;$A282,'Aceite Virgen Extra'!$B$6:$B$257,"&lt;="&amp;$B282)</f>
        <v>7.0000000000000007E-2</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0.5</v>
      </c>
      <c r="MX282" s="4">
        <f>SUMIFS('Aceite Virgen Extra'!MX$6:MX$257,'Aceite Virgen Extra'!$A$6:$A$257,"&gt;="&amp;$A282,'Aceite Virgen Extra'!$B$6:$B$257,"&lt;="&amp;$B282)</f>
        <v>0.96</v>
      </c>
      <c r="MY282" s="4">
        <f>SUMIFS('Aceite Virgen Extra'!MY$6:MY$257,'Aceite Virgen Extra'!$A$6:$A$257,"&gt;="&amp;$A282,'Aceite Virgen Extra'!$B$6:$B$257,"&lt;="&amp;$B282)</f>
        <v>0.25</v>
      </c>
      <c r="MZ282" s="4">
        <f>SUMIFS('Aceite Virgen Extra'!MZ$6:MZ$257,'Aceite Virgen Extra'!$A$6:$A$257,"&gt;="&amp;$A282,'Aceite Virgen Extra'!$B$6:$B$257,"&lt;="&amp;$B282)</f>
        <v>0</v>
      </c>
      <c r="ND282" s="4">
        <f>SUMIFS('Aceite Virgen Extra'!ND$6:ND$257,'Aceite Virgen Extra'!$A$6:$A$257,"&gt;="&amp;$A282,'Aceite Virgen Extra'!$B$6:$B$257,"&lt;="&amp;$B282)</f>
        <v>0.32</v>
      </c>
      <c r="NE282" s="4">
        <f>SUMIFS('Aceite Virgen Extra'!NE$6:NE$257,'Aceite Virgen Extra'!$A$6:$A$257,"&gt;="&amp;$A282,'Aceite Virgen Extra'!$B$6:$B$257,"&lt;="&amp;$B282)</f>
        <v>1.1599999999999999</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v>
      </c>
      <c r="NS282" s="4">
        <f>SUMIFS('Aceite Virgen Extra'!NS$6:NS$257,'Aceite Virgen Extra'!$A$6:$A$257,"&gt;="&amp;$A282,'Aceite Virgen Extra'!$B$6:$B$257,"&lt;="&amp;$B282)</f>
        <v>0</v>
      </c>
      <c r="NT282" s="4">
        <f>SUMIFS('Aceite Virgen Extra'!NT$6:NT$257,'Aceite Virgen Extra'!$A$6:$A$257,"&gt;="&amp;$A282,'Aceite Virgen Extra'!$B$6:$B$257,"&lt;="&amp;$B282)</f>
        <v>0.38</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0.06</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0.43</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0.39</v>
      </c>
      <c r="QK282" s="4">
        <f>SUMIFS('Aceite Virgen Extra'!QK$6:QK$257,'Aceite Virgen Extra'!$A$6:$A$257,"&gt;="&amp;$A282,'Aceite Virgen Extra'!$B$6:$B$257,"&lt;="&amp;$B282)</f>
        <v>0.46</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0.77</v>
      </c>
      <c r="RM282" s="4">
        <f>SUMIFS('Aceite Virgen Extra'!RM$6:RM$257,'Aceite Virgen Extra'!$A$6:$A$257,"&gt;="&amp;$A282,'Aceite Virgen Extra'!$B$6:$B$257,"&lt;="&amp;$B282)</f>
        <v>0</v>
      </c>
      <c r="RN282" s="4">
        <f>SUMIFS('Aceite Virgen Extra'!RN$6:RN$257,'Aceite Virgen Extra'!$A$6:$A$257,"&gt;="&amp;$A282,'Aceite Virgen Extra'!$B$6:$B$257,"&lt;="&amp;$B282)</f>
        <v>1.26</v>
      </c>
      <c r="RO282" s="4">
        <f>SUMIFS('Aceite Virgen Extra'!RO$6:RO$257,'Aceite Virgen Extra'!$A$6:$A$257,"&gt;="&amp;$A282,'Aceite Virgen Extra'!$B$6:$B$257,"&lt;="&amp;$B282)</f>
        <v>0.96</v>
      </c>
      <c r="RS282" s="69">
        <f>SUMIFS('Aceite Virgen Extra'!RS$6:RS$257,'Aceite Virgen Extra'!$A$6:$A$257,"&gt;="&amp;$A282,'Aceite Virgen Extra'!$B$6:$B$257,"&lt;="&amp;$B282)</f>
        <v>0.63</v>
      </c>
      <c r="RT282" s="4">
        <f>SUMIFS('Aceite Virgen Extra'!RT$6:RT$257,'Aceite Virgen Extra'!$A$6:$A$257,"&gt;="&amp;$A282,'Aceite Virgen Extra'!$B$6:$B$257,"&lt;="&amp;$B282)</f>
        <v>0</v>
      </c>
      <c r="RU282" s="4">
        <f>SUMIFS('Aceite Virgen Extra'!RU$6:RU$257,'Aceite Virgen Extra'!$A$6:$A$257,"&gt;="&amp;$A282,'Aceite Virgen Extra'!$B$6:$B$257,"&lt;="&amp;$B282)</f>
        <v>1.1499999999999999</v>
      </c>
      <c r="RV282" s="4">
        <f>SUMIFS('Aceite Virgen Extra'!RV$6:RV$257,'Aceite Virgen Extra'!$A$6:$A$257,"&gt;="&amp;$A282,'Aceite Virgen Extra'!$B$6:$B$257,"&lt;="&amp;$B282)</f>
        <v>0</v>
      </c>
      <c r="RZ282" s="69">
        <f>SUMIFS('Aceite Virgen Extra'!RZ$6:RZ$257,'Aceite Virgen Extra'!$A$6:$A$257,"&gt;="&amp;$A282,'Aceite Virgen Extra'!$B$6:$B$257,"&lt;="&amp;$B282)</f>
        <v>1.21</v>
      </c>
      <c r="SA282" s="4">
        <f>SUMIFS('Aceite Virgen Extra'!SA$6:SA$257,'Aceite Virgen Extra'!$A$6:$A$257,"&gt;="&amp;$A282,'Aceite Virgen Extra'!$B$6:$B$257,"&lt;="&amp;$B282)</f>
        <v>2.94</v>
      </c>
      <c r="SB282" s="4">
        <f>SUMIFS('Aceite Virgen Extra'!SB$6:SB$257,'Aceite Virgen Extra'!$A$6:$A$257,"&gt;="&amp;$A282,'Aceite Virgen Extra'!$B$6:$B$257,"&lt;="&amp;$B282)</f>
        <v>0.51</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0.62</v>
      </c>
      <c r="SO282" s="4">
        <f>SUMIFS('Aceite Virgen Extra'!SO$6:SO$257,'Aceite Virgen Extra'!$A$6:$A$257,"&gt;="&amp;$A282,'Aceite Virgen Extra'!$B$6:$B$257,"&lt;="&amp;$B282)</f>
        <v>0</v>
      </c>
      <c r="SP282" s="4">
        <f>SUMIFS('Aceite Virgen Extra'!SP$6:SP$257,'Aceite Virgen Extra'!$A$6:$A$257,"&gt;="&amp;$A282,'Aceite Virgen Extra'!$B$6:$B$257,"&lt;="&amp;$B282)</f>
        <v>1.1300000000000001</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0.44000000000000006</v>
      </c>
      <c r="TC282" s="4">
        <f>SUMIFS('Aceite Virgen Extra'!TC$6:TC$257,'Aceite Virgen Extra'!$A$6:$A$257,"&gt;="&amp;$A282,'Aceite Virgen Extra'!$B$6:$B$257,"&lt;="&amp;$B282)</f>
        <v>1.03</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0.44</v>
      </c>
      <c r="TJ282" s="4">
        <f>SUMIFS('Aceite Virgen Extra'!TJ$6:TJ$257,'Aceite Virgen Extra'!$A$6:$A$257,"&gt;="&amp;$A282,'Aceite Virgen Extra'!$B$6:$B$257,"&lt;="&amp;$B282)</f>
        <v>0.48</v>
      </c>
      <c r="TK282" s="4">
        <f>SUMIFS('Aceite Virgen Extra'!TK$6:TK$257,'Aceite Virgen Extra'!$A$6:$A$257,"&gt;="&amp;$A282,'Aceite Virgen Extra'!$B$6:$B$257,"&lt;="&amp;$B282)</f>
        <v>0.33</v>
      </c>
      <c r="TL282" s="4">
        <f>SUMIFS('Aceite Virgen Extra'!TL$6:TL$257,'Aceite Virgen Extra'!$A$6:$A$257,"&gt;="&amp;$A282,'Aceite Virgen Extra'!$B$6:$B$257,"&lt;="&amp;$B282)</f>
        <v>0</v>
      </c>
      <c r="TP282" s="69">
        <f>SUMIFS('Aceite Virgen Extra'!TP$6:TP$257,'Aceite Virgen Extra'!$A$6:$A$257,"&gt;="&amp;$A282,'Aceite Virgen Extra'!$B$6:$B$257,"&lt;="&amp;$B282)</f>
        <v>0.51</v>
      </c>
      <c r="TQ282" s="4">
        <f>SUMIFS('Aceite Virgen Extra'!TQ$6:TQ$257,'Aceite Virgen Extra'!$A$6:$A$257,"&gt;="&amp;$A282,'Aceite Virgen Extra'!$B$6:$B$257,"&lt;="&amp;$B282)</f>
        <v>0.55000000000000004</v>
      </c>
      <c r="TR282" s="4">
        <f>SUMIFS('Aceite Virgen Extra'!TR$6:TR$257,'Aceite Virgen Extra'!$A$6:$A$257,"&gt;="&amp;$A282,'Aceite Virgen Extra'!$B$6:$B$257,"&lt;="&amp;$B282)</f>
        <v>0.70000000000000007</v>
      </c>
      <c r="TS282" s="4">
        <f>SUMIFS('Aceite Virgen Extra'!TS$6:TS$257,'Aceite Virgen Extra'!$A$6:$A$257,"&gt;="&amp;$A282,'Aceite Virgen Extra'!$B$6:$B$257,"&lt;="&amp;$B282)</f>
        <v>0</v>
      </c>
      <c r="TW282" s="69">
        <f>SUMIFS('Aceite Virgen Extra'!TW$6:TW$257,'Aceite Virgen Extra'!$A$6:$A$257,"&gt;="&amp;$A282,'Aceite Virgen Extra'!$B$6:$B$257,"&lt;="&amp;$B282)</f>
        <v>0.71</v>
      </c>
      <c r="TX282" s="4">
        <f>SUMIFS('Aceite Virgen Extra'!TX$6:TX$257,'Aceite Virgen Extra'!$A$6:$A$257,"&gt;="&amp;$A282,'Aceite Virgen Extra'!$B$6:$B$257,"&lt;="&amp;$B282)</f>
        <v>1.54</v>
      </c>
      <c r="TY282" s="4">
        <f>SUMIFS('Aceite Virgen Extra'!TY$6:TY$257,'Aceite Virgen Extra'!$A$6:$A$257,"&gt;="&amp;$A282,'Aceite Virgen Extra'!$B$6:$B$257,"&lt;="&amp;$B282)</f>
        <v>0.59</v>
      </c>
      <c r="TZ282" s="4">
        <f>SUMIFS('Aceite Virgen Extra'!TZ$6:TZ$257,'Aceite Virgen Extra'!$A$6:$A$257,"&gt;="&amp;$A282,'Aceite Virgen Extra'!$B$6:$B$257,"&lt;="&amp;$B282)</f>
        <v>0</v>
      </c>
      <c r="UD282" s="69">
        <f>SUMIFS('Aceite Virgen Extra'!UD$6:UD$257,'Aceite Virgen Extra'!$A$6:$A$257,"&gt;="&amp;$A282,'Aceite Virgen Extra'!$B$6:$B$257,"&lt;="&amp;$B282)</f>
        <v>1.2999999999999998</v>
      </c>
      <c r="UE282" s="4">
        <f>SUMIFS('Aceite Virgen Extra'!UE$6:UE$257,'Aceite Virgen Extra'!$A$6:$A$257,"&gt;="&amp;$A282,'Aceite Virgen Extra'!$B$6:$B$257,"&lt;="&amp;$B282)</f>
        <v>1.01</v>
      </c>
      <c r="UF282" s="4">
        <f>SUMIFS('Aceite Virgen Extra'!UF$6:UF$257,'Aceite Virgen Extra'!$A$6:$A$257,"&gt;="&amp;$A282,'Aceite Virgen Extra'!$B$6:$B$257,"&lt;="&amp;$B282)</f>
        <v>1.4600000000000002</v>
      </c>
      <c r="UG282" s="4">
        <f>SUMIFS('Aceite Virgen Extra'!UG$6:UG$257,'Aceite Virgen Extra'!$A$6:$A$257,"&gt;="&amp;$A282,'Aceite Virgen Extra'!$B$6:$B$257,"&lt;="&amp;$B282)</f>
        <v>1.25</v>
      </c>
      <c r="UK282" s="69">
        <f>SUMIFS('Aceite Virgen Extra'!UK$6:UK$257,'Aceite Virgen Extra'!$A$6:$A$257,"&gt;="&amp;$A282,'Aceite Virgen Extra'!$B$6:$B$257,"&lt;="&amp;$B282)</f>
        <v>0.33</v>
      </c>
      <c r="UL282" s="4">
        <f>SUMIFS('Aceite Virgen Extra'!UL$6:UL$257,'Aceite Virgen Extra'!$A$6:$A$257,"&gt;="&amp;$A282,'Aceite Virgen Extra'!$B$6:$B$257,"&lt;="&amp;$B282)</f>
        <v>0</v>
      </c>
      <c r="UM282" s="4">
        <f>SUMIFS('Aceite Virgen Extra'!UM$6:UM$257,'Aceite Virgen Extra'!$A$6:$A$257,"&gt;="&amp;$A282,'Aceite Virgen Extra'!$B$6:$B$257,"&lt;="&amp;$B282)</f>
        <v>0.59</v>
      </c>
      <c r="UN282" s="4">
        <f>SUMIFS('Aceite Virgen Extra'!UN$6:UN$257,'Aceite Virgen Extra'!$A$6:$A$257,"&gt;="&amp;$A282,'Aceite Virgen Extra'!$B$6:$B$257,"&lt;="&amp;$B282)</f>
        <v>0</v>
      </c>
      <c r="UR282" s="69">
        <f>SUMIFS('Aceite Virgen Extra'!UR$6:UR$257,'Aceite Virgen Extra'!$A$6:$A$257,"&gt;="&amp;$A282,'Aceite Virgen Extra'!$B$6:$B$257,"&lt;="&amp;$B282)</f>
        <v>0.13</v>
      </c>
      <c r="US282" s="4">
        <f>SUMIFS('Aceite Virgen Extra'!US$6:US$257,'Aceite Virgen Extra'!$A$6:$A$257,"&gt;="&amp;$A282,'Aceite Virgen Extra'!$B$6:$B$257,"&lt;="&amp;$B282)</f>
        <v>0</v>
      </c>
      <c r="UT282" s="4">
        <f>SUMIFS('Aceite Virgen Extra'!UT$6:UT$257,'Aceite Virgen Extra'!$A$6:$A$257,"&gt;="&amp;$A282,'Aceite Virgen Extra'!$B$6:$B$257,"&lt;="&amp;$B282)</f>
        <v>0.23</v>
      </c>
      <c r="UU282" s="4">
        <f>SUMIFS('Aceite Virgen Extra'!UU$6:UU$257,'Aceite Virgen Extra'!$A$6:$A$257,"&gt;="&amp;$A282,'Aceite Virgen Extra'!$B$6:$B$257,"&lt;="&amp;$B282)</f>
        <v>0</v>
      </c>
      <c r="UY282" s="69">
        <f>SUMIFS('Aceite Virgen Extra'!UY$6:UY$257,'Aceite Virgen Extra'!$A$6:$A$257,"&gt;="&amp;$A282,'Aceite Virgen Extra'!$B$6:$B$257,"&lt;="&amp;$B282)</f>
        <v>1.1100000000000001</v>
      </c>
      <c r="UZ282" s="4">
        <f>SUMIFS('Aceite Virgen Extra'!UZ$6:UZ$257,'Aceite Virgen Extra'!$A$6:$A$257,"&gt;="&amp;$A282,'Aceite Virgen Extra'!$B$6:$B$257,"&lt;="&amp;$B282)</f>
        <v>0.97</v>
      </c>
      <c r="VA282" s="4">
        <f>SUMIFS('Aceite Virgen Extra'!VA$6:VA$257,'Aceite Virgen Extra'!$A$6:$A$257,"&gt;="&amp;$A282,'Aceite Virgen Extra'!$B$6:$B$257,"&lt;="&amp;$B282)</f>
        <v>0.95</v>
      </c>
      <c r="VB282" s="4">
        <f>SUMIFS('Aceite Virgen Extra'!VB$6:VB$257,'Aceite Virgen Extra'!$A$6:$A$257,"&gt;="&amp;$A282,'Aceite Virgen Extra'!$B$6:$B$257,"&lt;="&amp;$B282)</f>
        <v>0</v>
      </c>
      <c r="VF282" s="69">
        <f>SUMIFS('Aceite Virgen Extra'!VF$6:VF$257,'Aceite Virgen Extra'!$A$6:$A$257,"&gt;="&amp;$A282,'Aceite Virgen Extra'!$B$6:$B$257,"&lt;="&amp;$B282)</f>
        <v>0.77999999999999992</v>
      </c>
      <c r="VG282" s="4">
        <f>SUMIFS('Aceite Virgen Extra'!VG$6:VG$257,'Aceite Virgen Extra'!$A$6:$A$257,"&gt;="&amp;$A282,'Aceite Virgen Extra'!$B$6:$B$257,"&lt;="&amp;$B282)</f>
        <v>1.35</v>
      </c>
      <c r="VH282" s="4">
        <f>SUMIFS('Aceite Virgen Extra'!VH$6:VH$257,'Aceite Virgen Extra'!$A$6:$A$257,"&gt;="&amp;$A282,'Aceite Virgen Extra'!$B$6:$B$257,"&lt;="&amp;$B282)</f>
        <v>0.46</v>
      </c>
      <c r="VI282" s="4">
        <f>SUMIFS('Aceite Virgen Extra'!VI$6:VI$257,'Aceite Virgen Extra'!$A$6:$A$257,"&gt;="&amp;$A282,'Aceite Virgen Extra'!$B$6:$B$257,"&lt;="&amp;$B282)</f>
        <v>0</v>
      </c>
      <c r="VM282" s="69">
        <f>SUMIFS('Aceite Virgen Extra'!VM$6:VM$257,'Aceite Virgen Extra'!$A$6:$A$257,"&gt;="&amp;$A282,'Aceite Virgen Extra'!$B$6:$B$257,"&lt;="&amp;$B282)</f>
        <v>1.36</v>
      </c>
      <c r="VN282" s="4">
        <f>SUMIFS('Aceite Virgen Extra'!VN$6:VN$257,'Aceite Virgen Extra'!$A$6:$A$257,"&gt;="&amp;$A282,'Aceite Virgen Extra'!$B$6:$B$257,"&lt;="&amp;$B282)</f>
        <v>0.25</v>
      </c>
      <c r="VO282" s="4">
        <f>SUMIFS('Aceite Virgen Extra'!VO$6:VO$257,'Aceite Virgen Extra'!$A$6:$A$257,"&gt;="&amp;$A282,'Aceite Virgen Extra'!$B$6:$B$257,"&lt;="&amp;$B282)</f>
        <v>1.7</v>
      </c>
      <c r="VP282" s="4">
        <f>SUMIFS('Aceite Virgen Extra'!VP$6:VP$257,'Aceite Virgen Extra'!$A$6:$A$257,"&gt;="&amp;$A282,'Aceite Virgen Extra'!$B$6:$B$257,"&lt;="&amp;$B282)</f>
        <v>1.84</v>
      </c>
      <c r="VT282" s="69">
        <f>SUMIFS('Aceite Virgen Extra'!VT$6:VT$257,'Aceite Virgen Extra'!$A$6:$A$257,"&gt;="&amp;$A282,'Aceite Virgen Extra'!$B$6:$B$257,"&lt;="&amp;$B282)</f>
        <v>0.39</v>
      </c>
      <c r="VU282" s="4">
        <f>SUMIFS('Aceite Virgen Extra'!VU$6:VU$257,'Aceite Virgen Extra'!$A$6:$A$257,"&gt;="&amp;$A282,'Aceite Virgen Extra'!$B$6:$B$257,"&lt;="&amp;$B282)</f>
        <v>0</v>
      </c>
      <c r="VV282" s="4">
        <f>SUMIFS('Aceite Virgen Extra'!VV$6:VV$257,'Aceite Virgen Extra'!$A$6:$A$257,"&gt;="&amp;$A282,'Aceite Virgen Extra'!$B$6:$B$257,"&lt;="&amp;$B282)</f>
        <v>0.38</v>
      </c>
      <c r="VW282" s="4">
        <f>SUMIFS('Aceite Virgen Extra'!VW$6:VW$257,'Aceite Virgen Extra'!$A$6:$A$257,"&gt;="&amp;$A282,'Aceite Virgen Extra'!$B$6:$B$257,"&lt;="&amp;$B282)</f>
        <v>1.03</v>
      </c>
      <c r="WA282" s="69">
        <f>SUMIFS('Aceite Virgen Extra'!WA$6:WA$257,'Aceite Virgen Extra'!$A$6:$A$257,"&gt;="&amp;$A282,'Aceite Virgen Extra'!$B$6:$B$257,"&lt;="&amp;$B282)</f>
        <v>1.0900000000000001</v>
      </c>
      <c r="WB282" s="4">
        <f>SUMIFS('Aceite Virgen Extra'!WB$6:WB$257,'Aceite Virgen Extra'!$A$6:$A$257,"&gt;="&amp;$A282,'Aceite Virgen Extra'!$B$6:$B$257,"&lt;="&amp;$B282)</f>
        <v>0.79999999999999993</v>
      </c>
      <c r="WC282" s="4">
        <f>SUMIFS('Aceite Virgen Extra'!WC$6:WC$257,'Aceite Virgen Extra'!$A$6:$A$257,"&gt;="&amp;$A282,'Aceite Virgen Extra'!$B$6:$B$257,"&lt;="&amp;$B282)</f>
        <v>1.1000000000000001</v>
      </c>
      <c r="WD282" s="4">
        <f>SUMIFS('Aceite Virgen Extra'!WD$6:WD$257,'Aceite Virgen Extra'!$A$6:$A$257,"&gt;="&amp;$A282,'Aceite Virgen Extra'!$B$6:$B$257,"&lt;="&amp;$B282)</f>
        <v>1.6</v>
      </c>
      <c r="WH282" s="69">
        <f>SUMIFS('Aceite Virgen Extra'!WH$6:WH$257,'Aceite Virgen Extra'!$A$6:$A$257,"&gt;="&amp;$A282,'Aceite Virgen Extra'!$B$6:$B$257,"&lt;="&amp;$B282)</f>
        <v>1.46</v>
      </c>
      <c r="WI282" s="4">
        <f>SUMIFS('Aceite Virgen Extra'!WI$6:WI$257,'Aceite Virgen Extra'!$A$6:$A$257,"&gt;="&amp;$A282,'Aceite Virgen Extra'!$B$6:$B$257,"&lt;="&amp;$B282)</f>
        <v>2.77</v>
      </c>
      <c r="WJ282" s="4">
        <f>SUMIFS('Aceite Virgen Extra'!WJ$6:WJ$257,'Aceite Virgen Extra'!$A$6:$A$257,"&gt;="&amp;$A282,'Aceite Virgen Extra'!$B$6:$B$257,"&lt;="&amp;$B282)</f>
        <v>1.1400000000000001</v>
      </c>
      <c r="WK282" s="4">
        <f>SUMIFS('Aceite Virgen Extra'!WK$6:WK$257,'Aceite Virgen Extra'!$A$6:$A$257,"&gt;="&amp;$A282,'Aceite Virgen Extra'!$B$6:$B$257,"&lt;="&amp;$B282)</f>
        <v>0</v>
      </c>
      <c r="WO282" s="69">
        <f>SUMIFS('Aceite Virgen Extra'!WO$6:WO$257,'Aceite Virgen Extra'!$A$6:$A$257,"&gt;="&amp;$A282,'Aceite Virgen Extra'!$B$6:$B$257,"&lt;="&amp;$B282)</f>
        <v>0.41</v>
      </c>
      <c r="WP282" s="4">
        <f>SUMIFS('Aceite Virgen Extra'!WP$6:WP$257,'Aceite Virgen Extra'!$A$6:$A$257,"&gt;="&amp;$A282,'Aceite Virgen Extra'!$B$6:$B$257,"&lt;="&amp;$B282)</f>
        <v>0.71</v>
      </c>
      <c r="WQ282" s="4">
        <f>SUMIFS('Aceite Virgen Extra'!WQ$6:WQ$257,'Aceite Virgen Extra'!$A$6:$A$257,"&gt;="&amp;$A282,'Aceite Virgen Extra'!$B$6:$B$257,"&lt;="&amp;$B282)</f>
        <v>0.21000000000000002</v>
      </c>
      <c r="WR282" s="4">
        <f>SUMIFS('Aceite Virgen Extra'!WR$6:WR$257,'Aceite Virgen Extra'!$A$6:$A$257,"&gt;="&amp;$A282,'Aceite Virgen Extra'!$B$6:$B$257,"&lt;="&amp;$B282)</f>
        <v>0</v>
      </c>
      <c r="WV282" s="69">
        <f>SUMIFS('Aceite Virgen Extra'!WV$6:WV$257,'Aceite Virgen Extra'!$A$6:$A$257,"&gt;="&amp;$A282,'Aceite Virgen Extra'!$B$6:$B$257,"&lt;="&amp;$B282)</f>
        <v>0.2</v>
      </c>
      <c r="WW282" s="4">
        <f>SUMIFS('Aceite Virgen Extra'!WW$6:WW$257,'Aceite Virgen Extra'!$A$6:$A$257,"&gt;="&amp;$A282,'Aceite Virgen Extra'!$B$6:$B$257,"&lt;="&amp;$B282)</f>
        <v>0</v>
      </c>
      <c r="WX282" s="4">
        <f>SUMIFS('Aceite Virgen Extra'!WX$6:WX$257,'Aceite Virgen Extra'!$A$6:$A$257,"&gt;="&amp;$A282,'Aceite Virgen Extra'!$B$6:$B$257,"&lt;="&amp;$B282)</f>
        <v>0.30000000000000004</v>
      </c>
      <c r="WY282" s="4">
        <f>SUMIFS('Aceite Virgen Extra'!WY$6:WY$257,'Aceite Virgen Extra'!$A$6:$A$257,"&gt;="&amp;$A282,'Aceite Virgen Extra'!$B$6:$B$257,"&lt;="&amp;$B282)</f>
        <v>0</v>
      </c>
      <c r="XC282" s="69">
        <f>SUMIFS('Aceite Virgen Extra'!XC$6:XC$257,'Aceite Virgen Extra'!$A$6:$A$257,"&gt;="&amp;$A282,'Aceite Virgen Extra'!$B$6:$B$257,"&lt;="&amp;$B282)</f>
        <v>1.19</v>
      </c>
      <c r="XD282" s="4">
        <f>SUMIFS('Aceite Virgen Extra'!XD$6:XD$257,'Aceite Virgen Extra'!$A$6:$A$257,"&gt;="&amp;$A282,'Aceite Virgen Extra'!$B$6:$B$257,"&lt;="&amp;$B282)</f>
        <v>0.38</v>
      </c>
      <c r="XE282" s="4">
        <f>SUMIFS('Aceite Virgen Extra'!XE$6:XE$257,'Aceite Virgen Extra'!$A$6:$A$257,"&gt;="&amp;$A282,'Aceite Virgen Extra'!$B$6:$B$257,"&lt;="&amp;$B282)</f>
        <v>1.83</v>
      </c>
      <c r="XF282" s="4">
        <f>SUMIFS('Aceite Virgen Extra'!XF$6:XF$257,'Aceite Virgen Extra'!$A$6:$A$257,"&gt;="&amp;$A282,'Aceite Virgen Extra'!$B$6:$B$257,"&lt;="&amp;$B282)</f>
        <v>0</v>
      </c>
      <c r="XJ282" s="69">
        <f>SUMIFS('Aceite Virgen Extra'!XJ$6:XJ$257,'Aceite Virgen Extra'!$A$6:$A$257,"&gt;="&amp;$A282,'Aceite Virgen Extra'!$B$6:$B$257,"&lt;="&amp;$B282)</f>
        <v>0.09</v>
      </c>
      <c r="XK282" s="4">
        <f>SUMIFS('Aceite Virgen Extra'!XK$6:XK$257,'Aceite Virgen Extra'!$A$6:$A$257,"&gt;="&amp;$A282,'Aceite Virgen Extra'!$B$6:$B$257,"&lt;="&amp;$B282)</f>
        <v>0</v>
      </c>
      <c r="XL282" s="4">
        <f>SUMIFS('Aceite Virgen Extra'!XL$6:XL$257,'Aceite Virgen Extra'!$A$6:$A$257,"&gt;="&amp;$A282,'Aceite Virgen Extra'!$B$6:$B$257,"&lt;="&amp;$B282)</f>
        <v>0.16</v>
      </c>
      <c r="XM282" s="4">
        <f>SUMIFS('Aceite Virgen Extra'!XM$6:XM$257,'Aceite Virgen Extra'!$A$6:$A$257,"&gt;="&amp;$A282,'Aceite Virgen Extra'!$B$6:$B$257,"&lt;="&amp;$B282)</f>
        <v>0</v>
      </c>
      <c r="XQ282" s="69">
        <f>SUMIFS('Aceite Virgen Extra'!XQ$6:XQ$257,'Aceite Virgen Extra'!$A$6:$A$257,"&gt;="&amp;$A282,'Aceite Virgen Extra'!$B$6:$B$257,"&lt;="&amp;$B282)</f>
        <v>0.34</v>
      </c>
      <c r="XR282" s="4">
        <f>SUMIFS('Aceite Virgen Extra'!XR$6:XR$257,'Aceite Virgen Extra'!$A$6:$A$257,"&gt;="&amp;$A282,'Aceite Virgen Extra'!$B$6:$B$257,"&lt;="&amp;$B282)</f>
        <v>0.77</v>
      </c>
      <c r="XS282" s="4">
        <f>SUMIFS('Aceite Virgen Extra'!XS$6:XS$257,'Aceite Virgen Extra'!$A$6:$A$257,"&gt;="&amp;$A282,'Aceite Virgen Extra'!$B$6:$B$257,"&lt;="&amp;$B282)</f>
        <v>0.24000000000000002</v>
      </c>
      <c r="XT282" s="4">
        <f>SUMIFS('Aceite Virgen Extra'!XT$6:XT$257,'Aceite Virgen Extra'!$A$6:$A$257,"&gt;="&amp;$A282,'Aceite Virgen Extra'!$B$6:$B$257,"&lt;="&amp;$B282)</f>
        <v>0</v>
      </c>
    </row>
    <row r="283" spans="1:644" x14ac:dyDescent="0.25">
      <c r="A283" s="9">
        <f>'TAM Aceite Virgen Extra'!B31</f>
        <v>11.5</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0.2</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0.22999999999999998</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0.21</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0.24000000000000002</v>
      </c>
      <c r="FQ283" s="4">
        <f>SUMIFS('Aceite Virgen Extra'!FQ$6:FQ$257,'Aceite Virgen Extra'!$A$6:$A$257,"&gt;="&amp;$A283,'Aceite Virgen Extra'!$B$6:$B$257,"&lt;="&amp;$B283)</f>
        <v>0</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0.12000000000000001</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0.21000000000000002</v>
      </c>
      <c r="LH283" s="4">
        <f>SUMIFS('Aceite Virgen Extra'!LH$6:LH$257,'Aceite Virgen Extra'!$A$6:$A$257,"&gt;="&amp;$A283,'Aceite Virgen Extra'!$B$6:$B$257,"&lt;="&amp;$B283)</f>
        <v>0.39</v>
      </c>
      <c r="LI283" s="4">
        <f>SUMIFS('Aceite Virgen Extra'!LI$6:LI$257,'Aceite Virgen Extra'!$A$6:$A$257,"&gt;="&amp;$A283,'Aceite Virgen Extra'!$B$6:$B$257,"&lt;="&amp;$B283)</f>
        <v>0.22</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0.09</v>
      </c>
      <c r="NL283" s="4">
        <f>SUMIFS('Aceite Virgen Extra'!NL$6:NL$257,'Aceite Virgen Extra'!$A$6:$A$257,"&gt;="&amp;$A283,'Aceite Virgen Extra'!$B$6:$B$257,"&lt;="&amp;$B283)</f>
        <v>0</v>
      </c>
      <c r="NM283" s="4">
        <f>SUMIFS('Aceite Virgen Extra'!NM$6:NM$257,'Aceite Virgen Extra'!$A$6:$A$257,"&gt;="&amp;$A283,'Aceite Virgen Extra'!$B$6:$B$257,"&lt;="&amp;$B283)</f>
        <v>0.16</v>
      </c>
      <c r="NN283" s="4">
        <f>SUMIFS('Aceite Virgen Extra'!NN$6:NN$257,'Aceite Virgen Extra'!$A$6:$A$257,"&gt;="&amp;$A283,'Aceite Virgen Extra'!$B$6:$B$257,"&lt;="&amp;$B283)</f>
        <v>0</v>
      </c>
      <c r="NR283" s="4">
        <f>SUMIFS('Aceite Virgen Extra'!NR$6:NR$257,'Aceite Virgen Extra'!$A$6:$A$257,"&gt;="&amp;$A283,'Aceite Virgen Extra'!$B$6:$B$257,"&lt;="&amp;$B283)</f>
        <v>0.04</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0.05</v>
      </c>
      <c r="OG283" s="4">
        <f>SUMIFS('Aceite Virgen Extra'!OG$6:OG$257,'Aceite Virgen Extra'!$A$6:$A$257,"&gt;="&amp;$A283,'Aceite Virgen Extra'!$B$6:$B$257,"&lt;="&amp;$B283)</f>
        <v>0</v>
      </c>
      <c r="OH283" s="4">
        <f>SUMIFS('Aceite Virgen Extra'!OH$6:OH$257,'Aceite Virgen Extra'!$A$6:$A$257,"&gt;="&amp;$A283,'Aceite Virgen Extra'!$B$6:$B$257,"&lt;="&amp;$B283)</f>
        <v>0.1</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0.04</v>
      </c>
      <c r="QK283" s="4">
        <f>SUMIFS('Aceite Virgen Extra'!QK$6:QK$257,'Aceite Virgen Extra'!$A$6:$A$257,"&gt;="&amp;$A283,'Aceite Virgen Extra'!$B$6:$B$257,"&lt;="&amp;$B283)</f>
        <v>0</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0.09</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6.49</v>
      </c>
      <c r="RM283" s="4">
        <f>SUMIFS('Aceite Virgen Extra'!RM$6:RM$257,'Aceite Virgen Extra'!$A$6:$A$257,"&gt;="&amp;$A283,'Aceite Virgen Extra'!$B$6:$B$257,"&lt;="&amp;$B283)</f>
        <v>0.23</v>
      </c>
      <c r="RN283" s="4">
        <f>SUMIFS('Aceite Virgen Extra'!RN$6:RN$257,'Aceite Virgen Extra'!$A$6:$A$257,"&gt;="&amp;$A283,'Aceite Virgen Extra'!$B$6:$B$257,"&lt;="&amp;$B283)</f>
        <v>11.409999999999998</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0.28000000000000003</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0.15</v>
      </c>
      <c r="TC283" s="4">
        <f>SUMIFS('Aceite Virgen Extra'!TC$6:TC$257,'Aceite Virgen Extra'!$A$6:$A$257,"&gt;="&amp;$A283,'Aceite Virgen Extra'!$B$6:$B$257,"&lt;="&amp;$B283)</f>
        <v>0.57999999999999996</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0.23</v>
      </c>
      <c r="TQ283" s="4">
        <f>SUMIFS('Aceite Virgen Extra'!TQ$6:TQ$257,'Aceite Virgen Extra'!$A$6:$A$257,"&gt;="&amp;$A283,'Aceite Virgen Extra'!$B$6:$B$257,"&lt;="&amp;$B283)</f>
        <v>0.54</v>
      </c>
      <c r="TR283" s="4">
        <f>SUMIFS('Aceite Virgen Extra'!TR$6:TR$257,'Aceite Virgen Extra'!$A$6:$A$257,"&gt;="&amp;$A283,'Aceite Virgen Extra'!$B$6:$B$257,"&lt;="&amp;$B283)</f>
        <v>0.16</v>
      </c>
      <c r="TS283" s="4">
        <f>SUMIFS('Aceite Virgen Extra'!TS$6:TS$257,'Aceite Virgen Extra'!$A$6:$A$257,"&gt;="&amp;$A283,'Aceite Virgen Extra'!$B$6:$B$257,"&lt;="&amp;$B283)</f>
        <v>0</v>
      </c>
      <c r="TW283" s="69">
        <f>SUMIFS('Aceite Virgen Extra'!TW$6:TW$257,'Aceite Virgen Extra'!$A$6:$A$257,"&gt;="&amp;$A283,'Aceite Virgen Extra'!$B$6:$B$257,"&lt;="&amp;$B283)</f>
        <v>0.51</v>
      </c>
      <c r="TX283" s="4">
        <f>SUMIFS('Aceite Virgen Extra'!TX$6:TX$257,'Aceite Virgen Extra'!$A$6:$A$257,"&gt;="&amp;$A283,'Aceite Virgen Extra'!$B$6:$B$257,"&lt;="&amp;$B283)</f>
        <v>0</v>
      </c>
      <c r="TY283" s="4">
        <f>SUMIFS('Aceite Virgen Extra'!TY$6:TY$257,'Aceite Virgen Extra'!$A$6:$A$257,"&gt;="&amp;$A283,'Aceite Virgen Extra'!$B$6:$B$257,"&lt;="&amp;$B283)</f>
        <v>0.9</v>
      </c>
      <c r="TZ283" s="4">
        <f>SUMIFS('Aceite Virgen Extra'!TZ$6:TZ$257,'Aceite Virgen Extra'!$A$6:$A$257,"&gt;="&amp;$A283,'Aceite Virgen Extra'!$B$6:$B$257,"&lt;="&amp;$B283)</f>
        <v>0</v>
      </c>
      <c r="UD283" s="69">
        <f>SUMIFS('Aceite Virgen Extra'!UD$6:UD$257,'Aceite Virgen Extra'!$A$6:$A$257,"&gt;="&amp;$A283,'Aceite Virgen Extra'!$B$6:$B$257,"&lt;="&amp;$B283)</f>
        <v>0.23</v>
      </c>
      <c r="UE283" s="4">
        <f>SUMIFS('Aceite Virgen Extra'!UE$6:UE$257,'Aceite Virgen Extra'!$A$6:$A$257,"&gt;="&amp;$A283,'Aceite Virgen Extra'!$B$6:$B$257,"&lt;="&amp;$B283)</f>
        <v>0</v>
      </c>
      <c r="UF283" s="4">
        <f>SUMIFS('Aceite Virgen Extra'!UF$6:UF$257,'Aceite Virgen Extra'!$A$6:$A$257,"&gt;="&amp;$A283,'Aceite Virgen Extra'!$B$6:$B$257,"&lt;="&amp;$B283)</f>
        <v>0.42</v>
      </c>
      <c r="UG283" s="4">
        <f>SUMIFS('Aceite Virgen Extra'!UG$6:UG$257,'Aceite Virgen Extra'!$A$6:$A$257,"&gt;="&amp;$A283,'Aceite Virgen Extra'!$B$6:$B$257,"&lt;="&amp;$B283)</f>
        <v>0</v>
      </c>
      <c r="UK283" s="69">
        <f>SUMIFS('Aceite Virgen Extra'!UK$6:UK$257,'Aceite Virgen Extra'!$A$6:$A$257,"&gt;="&amp;$A283,'Aceite Virgen Extra'!$B$6:$B$257,"&lt;="&amp;$B283)</f>
        <v>0.15000000000000002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0.51</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0.31000000000000005</v>
      </c>
      <c r="UZ283" s="4">
        <f>SUMIFS('Aceite Virgen Extra'!UZ$6:UZ$257,'Aceite Virgen Extra'!$A$6:$A$257,"&gt;="&amp;$A283,'Aceite Virgen Extra'!$B$6:$B$257,"&lt;="&amp;$B283)</f>
        <v>0.69</v>
      </c>
      <c r="VA283" s="4">
        <f>SUMIFS('Aceite Virgen Extra'!VA$6:VA$257,'Aceite Virgen Extra'!$A$6:$A$257,"&gt;="&amp;$A283,'Aceite Virgen Extra'!$B$6:$B$257,"&lt;="&amp;$B283)</f>
        <v>0.11</v>
      </c>
      <c r="VB283" s="4">
        <f>SUMIFS('Aceite Virgen Extra'!VB$6:VB$257,'Aceite Virgen Extra'!$A$6:$A$257,"&gt;="&amp;$A283,'Aceite Virgen Extra'!$B$6:$B$257,"&lt;="&amp;$B283)</f>
        <v>0.99</v>
      </c>
      <c r="VF283" s="69">
        <f>SUMIFS('Aceite Virgen Extra'!VF$6:VF$257,'Aceite Virgen Extra'!$A$6:$A$257,"&gt;="&amp;$A283,'Aceite Virgen Extra'!$B$6:$B$257,"&lt;="&amp;$B283)</f>
        <v>0.28000000000000003</v>
      </c>
      <c r="VG283" s="4">
        <f>SUMIFS('Aceite Virgen Extra'!VG$6:VG$257,'Aceite Virgen Extra'!$A$6:$A$257,"&gt;="&amp;$A283,'Aceite Virgen Extra'!$B$6:$B$257,"&lt;="&amp;$B283)</f>
        <v>0</v>
      </c>
      <c r="VH283" s="4">
        <f>SUMIFS('Aceite Virgen Extra'!VH$6:VH$257,'Aceite Virgen Extra'!$A$6:$A$257,"&gt;="&amp;$A283,'Aceite Virgen Extra'!$B$6:$B$257,"&lt;="&amp;$B283)</f>
        <v>0.49</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0.31</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0.53</v>
      </c>
      <c r="WB283" s="4">
        <f>SUMIFS('Aceite Virgen Extra'!WB$6:WB$257,'Aceite Virgen Extra'!$A$6:$A$257,"&gt;="&amp;$A283,'Aceite Virgen Extra'!$B$6:$B$257,"&lt;="&amp;$B283)</f>
        <v>0</v>
      </c>
      <c r="WC283" s="4">
        <f>SUMIFS('Aceite Virgen Extra'!WC$6:WC$257,'Aceite Virgen Extra'!$A$6:$A$257,"&gt;="&amp;$A283,'Aceite Virgen Extra'!$B$6:$B$257,"&lt;="&amp;$B283)</f>
        <v>0.84</v>
      </c>
      <c r="WD283" s="4">
        <f>SUMIFS('Aceite Virgen Extra'!WD$6:WD$257,'Aceite Virgen Extra'!$A$6:$A$257,"&gt;="&amp;$A283,'Aceite Virgen Extra'!$B$6:$B$257,"&lt;="&amp;$B283)</f>
        <v>0</v>
      </c>
      <c r="WH283" s="69">
        <f>SUMIFS('Aceite Virgen Extra'!WH$6:WH$257,'Aceite Virgen Extra'!$A$6:$A$257,"&gt;="&amp;$A283,'Aceite Virgen Extra'!$B$6:$B$257,"&lt;="&amp;$B283)</f>
        <v>0.12</v>
      </c>
      <c r="WI283" s="4">
        <f>SUMIFS('Aceite Virgen Extra'!WI$6:WI$257,'Aceite Virgen Extra'!$A$6:$A$257,"&gt;="&amp;$A283,'Aceite Virgen Extra'!$B$6:$B$257,"&lt;="&amp;$B283)</f>
        <v>0</v>
      </c>
      <c r="WJ283" s="4">
        <f>SUMIFS('Aceite Virgen Extra'!WJ$6:WJ$257,'Aceite Virgen Extra'!$A$6:$A$257,"&gt;="&amp;$A283,'Aceite Virgen Extra'!$B$6:$B$257,"&lt;="&amp;$B283)</f>
        <v>0.2</v>
      </c>
      <c r="WK283" s="4">
        <f>SUMIFS('Aceite Virgen Extra'!WK$6:WK$257,'Aceite Virgen Extra'!$A$6:$A$257,"&gt;="&amp;$A283,'Aceite Virgen Extra'!$B$6:$B$257,"&lt;="&amp;$B283)</f>
        <v>0</v>
      </c>
      <c r="WO283" s="69">
        <f>SUMIFS('Aceite Virgen Extra'!WO$6:WO$257,'Aceite Virgen Extra'!$A$6:$A$257,"&gt;="&amp;$A283,'Aceite Virgen Extra'!$B$6:$B$257,"&lt;="&amp;$B283)</f>
        <v>0.33</v>
      </c>
      <c r="WP283" s="4">
        <f>SUMIFS('Aceite Virgen Extra'!WP$6:WP$257,'Aceite Virgen Extra'!$A$6:$A$257,"&gt;="&amp;$A283,'Aceite Virgen Extra'!$B$6:$B$257,"&lt;="&amp;$B283)</f>
        <v>0</v>
      </c>
      <c r="WQ283" s="4">
        <f>SUMIFS('Aceite Virgen Extra'!WQ$6:WQ$257,'Aceite Virgen Extra'!$A$6:$A$257,"&gt;="&amp;$A283,'Aceite Virgen Extra'!$B$6:$B$257,"&lt;="&amp;$B283)</f>
        <v>0.6</v>
      </c>
      <c r="WR283" s="4">
        <f>SUMIFS('Aceite Virgen Extra'!WR$6:WR$257,'Aceite Virgen Extra'!$A$6:$A$257,"&gt;="&amp;$A283,'Aceite Virgen Extra'!$B$6:$B$257,"&lt;="&amp;$B283)</f>
        <v>0</v>
      </c>
      <c r="WV283" s="69">
        <f>SUMIFS('Aceite Virgen Extra'!WV$6:WV$257,'Aceite Virgen Extra'!$A$6:$A$257,"&gt;="&amp;$A283,'Aceite Virgen Extra'!$B$6:$B$257,"&lt;="&amp;$B283)</f>
        <v>0.31</v>
      </c>
      <c r="WW283" s="4">
        <f>SUMIFS('Aceite Virgen Extra'!WW$6:WW$257,'Aceite Virgen Extra'!$A$6:$A$257,"&gt;="&amp;$A283,'Aceite Virgen Extra'!$B$6:$B$257,"&lt;="&amp;$B283)</f>
        <v>0.66999999999999993</v>
      </c>
      <c r="WX283" s="4">
        <f>SUMIFS('Aceite Virgen Extra'!WX$6:WX$257,'Aceite Virgen Extra'!$A$6:$A$257,"&gt;="&amp;$A283,'Aceite Virgen Extra'!$B$6:$B$257,"&lt;="&amp;$B283)</f>
        <v>0.25</v>
      </c>
      <c r="WY283" s="4">
        <f>SUMIFS('Aceite Virgen Extra'!WY$6:WY$257,'Aceite Virgen Extra'!$A$6:$A$257,"&gt;="&amp;$A283,'Aceite Virgen Extra'!$B$6:$B$257,"&lt;="&amp;$B283)</f>
        <v>0</v>
      </c>
      <c r="XC283" s="69">
        <f>SUMIFS('Aceite Virgen Extra'!XC$6:XC$257,'Aceite Virgen Extra'!$A$6:$A$257,"&gt;="&amp;$A283,'Aceite Virgen Extra'!$B$6:$B$257,"&lt;="&amp;$B283)</f>
        <v>0.24</v>
      </c>
      <c r="XD283" s="4">
        <f>SUMIFS('Aceite Virgen Extra'!XD$6:XD$257,'Aceite Virgen Extra'!$A$6:$A$257,"&gt;="&amp;$A283,'Aceite Virgen Extra'!$B$6:$B$257,"&lt;="&amp;$B283)</f>
        <v>0.23</v>
      </c>
      <c r="XE283" s="4">
        <f>SUMIFS('Aceite Virgen Extra'!XE$6:XE$257,'Aceite Virgen Extra'!$A$6:$A$257,"&gt;="&amp;$A283,'Aceite Virgen Extra'!$B$6:$B$257,"&lt;="&amp;$B283)</f>
        <v>0.16</v>
      </c>
      <c r="XF283" s="4">
        <f>SUMIFS('Aceite Virgen Extra'!XF$6:XF$257,'Aceite Virgen Extra'!$A$6:$A$257,"&gt;="&amp;$A283,'Aceite Virgen Extra'!$B$6:$B$257,"&lt;="&amp;$B283)</f>
        <v>0</v>
      </c>
      <c r="XJ283" s="69">
        <f>SUMIFS('Aceite Virgen Extra'!XJ$6:XJ$257,'Aceite Virgen Extra'!$A$6:$A$257,"&gt;="&amp;$A283,'Aceite Virgen Extra'!$B$6:$B$257,"&lt;="&amp;$B283)</f>
        <v>0.24</v>
      </c>
      <c r="XK283" s="4">
        <f>SUMIFS('Aceite Virgen Extra'!XK$6:XK$257,'Aceite Virgen Extra'!$A$6:$A$257,"&gt;="&amp;$A283,'Aceite Virgen Extra'!$B$6:$B$257,"&lt;="&amp;$B283)</f>
        <v>0.49</v>
      </c>
      <c r="XL283" s="4">
        <f>SUMIFS('Aceite Virgen Extra'!XL$6:XL$257,'Aceite Virgen Extra'!$A$6:$A$257,"&gt;="&amp;$A283,'Aceite Virgen Extra'!$B$6:$B$257,"&lt;="&amp;$B283)</f>
        <v>0.21</v>
      </c>
      <c r="XM283" s="4">
        <f>SUMIFS('Aceite Virgen Extra'!XM$6:XM$257,'Aceite Virgen Extra'!$A$6:$A$257,"&gt;="&amp;$A283,'Aceite Virgen Extra'!$B$6:$B$257,"&lt;="&amp;$B283)</f>
        <v>0</v>
      </c>
      <c r="XQ283" s="69">
        <f>SUMIFS('Aceite Virgen Extra'!XQ$6:XQ$257,'Aceite Virgen Extra'!$A$6:$A$257,"&gt;="&amp;$A283,'Aceite Virgen Extra'!$B$6:$B$257,"&lt;="&amp;$B283)</f>
        <v>0.1</v>
      </c>
      <c r="XR283" s="4">
        <f>SUMIFS('Aceite Virgen Extra'!XR$6:XR$257,'Aceite Virgen Extra'!$A$6:$A$257,"&gt;="&amp;$A283,'Aceite Virgen Extra'!$B$6:$B$257,"&lt;="&amp;$B283)</f>
        <v>0</v>
      </c>
      <c r="XS283" s="4">
        <f>SUMIFS('Aceite Virgen Extra'!XS$6:XS$257,'Aceite Virgen Extra'!$A$6:$A$257,"&gt;="&amp;$A283,'Aceite Virgen Extra'!$B$6:$B$257,"&lt;="&amp;$B283)</f>
        <v>0.11</v>
      </c>
      <c r="XT283" s="4">
        <f>SUMIFS('Aceite Virgen Extra'!XT$6:XT$257,'Aceite Virgen Extra'!$A$6:$A$257,"&gt;="&amp;$A283,'Aceite Virgen Extra'!$B$6:$B$257,"&lt;="&amp;$B283)</f>
        <v>0</v>
      </c>
    </row>
    <row r="284" spans="1:644" x14ac:dyDescent="0.25">
      <c r="A284" s="9">
        <f>'TAM Aceite Virgen Extra'!B32</f>
        <v>11.8</v>
      </c>
      <c r="B284" s="9">
        <f>'TAM Aceite Virgen Extra'!C32</f>
        <v>12.1</v>
      </c>
      <c r="C284" s="9"/>
      <c r="D284" s="4">
        <f>SUMIFS('Aceite Virgen Extra'!D$6:D$257,'Aceite Virgen Extra'!$A$6:$A$257,"&gt;="&amp;$A284,'Aceite Virgen Extra'!$B$6:$B$257,"&lt;="&amp;$B284)</f>
        <v>0.29000000000000004</v>
      </c>
      <c r="E284" s="4">
        <f>SUMIFS('Aceite Virgen Extra'!E$6:E$257,'Aceite Virgen Extra'!$A$6:$A$257,"&gt;="&amp;$A284,'Aceite Virgen Extra'!$B$6:$B$257,"&lt;="&amp;$B284)</f>
        <v>0.27</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0.04</v>
      </c>
      <c r="Z284" s="4">
        <f>SUMIFS('Aceite Virgen Extra'!Z$6:Z$257,'Aceite Virgen Extra'!$A$6:$A$257,"&gt;="&amp;$A284,'Aceite Virgen Extra'!$B$6:$B$257,"&lt;="&amp;$B284)</f>
        <v>0.16</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0.33</v>
      </c>
      <c r="AN284" s="4">
        <f>SUMIFS('Aceite Virgen Extra'!AN$6:AN$257,'Aceite Virgen Extra'!$A$6:$A$257,"&gt;="&amp;$A284,'Aceite Virgen Extra'!$B$6:$B$257,"&lt;="&amp;$B284)</f>
        <v>0</v>
      </c>
      <c r="AO284" s="4">
        <f>SUMIFS('Aceite Virgen Extra'!AO$6:AO$257,'Aceite Virgen Extra'!$A$6:$A$257,"&gt;="&amp;$A284,'Aceite Virgen Extra'!$B$6:$B$257,"&lt;="&amp;$B284)</f>
        <v>0.16</v>
      </c>
      <c r="AP284" s="4">
        <f>SUMIFS('Aceite Virgen Extra'!AP$6:AP$257,'Aceite Virgen Extra'!$A$6:$A$257,"&gt;="&amp;$A284,'Aceite Virgen Extra'!$B$6:$B$257,"&lt;="&amp;$B284)</f>
        <v>0.17</v>
      </c>
      <c r="AQ284" s="9"/>
      <c r="AR284" s="9"/>
      <c r="AT284" s="4">
        <f>SUMIFS('Aceite Virgen Extra'!AT$6:AT$257,'Aceite Virgen Extra'!$A$6:$A$257,"&gt;="&amp;$A284,'Aceite Virgen Extra'!$B$6:$B$257,"&lt;="&amp;$B284)</f>
        <v>0.46000000000000008</v>
      </c>
      <c r="AU284" s="4">
        <f>SUMIFS('Aceite Virgen Extra'!AU$6:AU$257,'Aceite Virgen Extra'!$A$6:$A$257,"&gt;="&amp;$A284,'Aceite Virgen Extra'!$B$6:$B$257,"&lt;="&amp;$B284)</f>
        <v>0.3</v>
      </c>
      <c r="AV284" s="4">
        <f>SUMIFS('Aceite Virgen Extra'!AV$6:AV$257,'Aceite Virgen Extra'!$A$6:$A$257,"&gt;="&amp;$A284,'Aceite Virgen Extra'!$B$6:$B$257,"&lt;="&amp;$B284)</f>
        <v>0.06</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0.44000000000000006</v>
      </c>
      <c r="BI284" s="4">
        <f>SUMIFS('Aceite Virgen Extra'!BI$6:BI$257,'Aceite Virgen Extra'!$A$6:$A$257,"&gt;="&amp;$A284,'Aceite Virgen Extra'!$B$6:$B$257,"&lt;="&amp;$B284)</f>
        <v>0.15</v>
      </c>
      <c r="BJ284" s="4">
        <f>SUMIFS('Aceite Virgen Extra'!BJ$6:BJ$257,'Aceite Virgen Extra'!$A$6:$A$257,"&gt;="&amp;$A284,'Aceite Virgen Extra'!$B$6:$B$257,"&lt;="&amp;$B284)</f>
        <v>0.36</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0.64</v>
      </c>
      <c r="DT284" s="4">
        <f>SUMIFS('Aceite Virgen Extra'!DT$6:DT$257,'Aceite Virgen Extra'!$A$6:$A$257,"&gt;="&amp;$A284,'Aceite Virgen Extra'!$B$6:$B$257,"&lt;="&amp;$B284)</f>
        <v>1.0699999999999998</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0.38</v>
      </c>
      <c r="EA284" s="4">
        <f>SUMIFS('Aceite Virgen Extra'!EA$6:EA$257,'Aceite Virgen Extra'!$A$6:$A$257,"&gt;="&amp;$A284,'Aceite Virgen Extra'!$B$6:$B$257,"&lt;="&amp;$B284)</f>
        <v>0.1</v>
      </c>
      <c r="EB284" s="4">
        <f>SUMIFS('Aceite Virgen Extra'!EB$6:EB$257,'Aceite Virgen Extra'!$A$6:$A$257,"&gt;="&amp;$A284,'Aceite Virgen Extra'!$B$6:$B$257,"&lt;="&amp;$B284)</f>
        <v>0.18</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1.1099999999999999</v>
      </c>
      <c r="HG284" s="4">
        <f>SUMIFS('Aceite Virgen Extra'!HG$6:HG$257,'Aceite Virgen Extra'!$A$6:$A$257,"&gt;="&amp;$A284,'Aceite Virgen Extra'!$B$6:$B$257,"&lt;="&amp;$B284)</f>
        <v>0</v>
      </c>
      <c r="HH284" s="4">
        <f>SUMIFS('Aceite Virgen Extra'!HH$6:HH$257,'Aceite Virgen Extra'!$A$6:$A$257,"&gt;="&amp;$A284,'Aceite Virgen Extra'!$B$6:$B$257,"&lt;="&amp;$B284)</f>
        <v>0.11</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0.12</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0.22999999999999998</v>
      </c>
      <c r="MC284" s="4">
        <f>SUMIFS('Aceite Virgen Extra'!MC$6:MC$257,'Aceite Virgen Extra'!$A$6:$A$257,"&gt;="&amp;$A284,'Aceite Virgen Extra'!$B$6:$B$257,"&lt;="&amp;$B284)</f>
        <v>0</v>
      </c>
      <c r="MD284" s="4">
        <f>SUMIFS('Aceite Virgen Extra'!MD$6:MD$257,'Aceite Virgen Extra'!$A$6:$A$257,"&gt;="&amp;$A284,'Aceite Virgen Extra'!$B$6:$B$257,"&lt;="&amp;$B284)</f>
        <v>0.45999999999999996</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0.21000000000000002</v>
      </c>
      <c r="NS284" s="4">
        <f>SUMIFS('Aceite Virgen Extra'!NS$6:NS$257,'Aceite Virgen Extra'!$A$6:$A$257,"&gt;="&amp;$A284,'Aceite Virgen Extra'!$B$6:$B$257,"&lt;="&amp;$B284)</f>
        <v>0</v>
      </c>
      <c r="NT284" s="4">
        <f>SUMIFS('Aceite Virgen Extra'!NT$6:NT$257,'Aceite Virgen Extra'!$A$6:$A$257,"&gt;="&amp;$A284,'Aceite Virgen Extra'!$B$6:$B$257,"&lt;="&amp;$B284)</f>
        <v>0.19</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0.11</v>
      </c>
      <c r="PW284" s="4">
        <f>SUMIFS('Aceite Virgen Extra'!PW$6:PW$257,'Aceite Virgen Extra'!$A$6:$A$257,"&gt;="&amp;$A284,'Aceite Virgen Extra'!$B$6:$B$257,"&lt;="&amp;$B284)</f>
        <v>0</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0.05</v>
      </c>
      <c r="QD284" s="4">
        <f>SUMIFS('Aceite Virgen Extra'!QD$6:QD$257,'Aceite Virgen Extra'!$A$6:$A$257,"&gt;="&amp;$A284,'Aceite Virgen Extra'!$B$6:$B$257,"&lt;="&amp;$B284)</f>
        <v>0</v>
      </c>
      <c r="QE284" s="4">
        <f>SUMIFS('Aceite Virgen Extra'!QE$6:QE$257,'Aceite Virgen Extra'!$A$6:$A$257,"&gt;="&amp;$A284,'Aceite Virgen Extra'!$B$6:$B$257,"&lt;="&amp;$B284)</f>
        <v>0.09</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0.1</v>
      </c>
      <c r="QT284" s="4">
        <f>SUMIFS('Aceite Virgen Extra'!QT$6:QT$257,'Aceite Virgen Extra'!$A$6:$A$257,"&gt;="&amp;$A284,'Aceite Virgen Extra'!$B$6:$B$257,"&lt;="&amp;$B284)</f>
        <v>0</v>
      </c>
      <c r="QX284" s="4">
        <f>SUMIFS('Aceite Virgen Extra'!QX$6:QX$257,'Aceite Virgen Extra'!$A$6:$A$257,"&gt;="&amp;$A284,'Aceite Virgen Extra'!$B$6:$B$257,"&lt;="&amp;$B284)</f>
        <v>7.0000000000000007E-2</v>
      </c>
      <c r="QY284" s="4">
        <f>SUMIFS('Aceite Virgen Extra'!QY$6:QY$257,'Aceite Virgen Extra'!$A$6:$A$257,"&gt;="&amp;$A284,'Aceite Virgen Extra'!$B$6:$B$257,"&lt;="&amp;$B284)</f>
        <v>0</v>
      </c>
      <c r="QZ284" s="4">
        <f>SUMIFS('Aceite Virgen Extra'!QZ$6:QZ$257,'Aceite Virgen Extra'!$A$6:$A$257,"&gt;="&amp;$A284,'Aceite Virgen Extra'!$B$6:$B$257,"&lt;="&amp;$B284)</f>
        <v>0.13</v>
      </c>
      <c r="RA284" s="4">
        <f>SUMIFS('Aceite Virgen Extra'!RA$6:RA$257,'Aceite Virgen Extra'!$A$6:$A$257,"&gt;="&amp;$A284,'Aceite Virgen Extra'!$B$6:$B$257,"&lt;="&amp;$B284)</f>
        <v>0</v>
      </c>
      <c r="RE284" s="4">
        <f>SUMIFS('Aceite Virgen Extra'!RE$6:RE$257,'Aceite Virgen Extra'!$A$6:$A$257,"&gt;="&amp;$A284,'Aceite Virgen Extra'!$B$6:$B$257,"&lt;="&amp;$B284)</f>
        <v>0.28999999999999998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1.68</v>
      </c>
      <c r="RT284" s="4">
        <f>SUMIFS('Aceite Virgen Extra'!RT$6:RT$257,'Aceite Virgen Extra'!$A$6:$A$257,"&gt;="&amp;$A284,'Aceite Virgen Extra'!$B$6:$B$257,"&lt;="&amp;$B284)</f>
        <v>0.25</v>
      </c>
      <c r="RU284" s="4">
        <f>SUMIFS('Aceite Virgen Extra'!RU$6:RU$257,'Aceite Virgen Extra'!$A$6:$A$257,"&gt;="&amp;$A284,'Aceite Virgen Extra'!$B$6:$B$257,"&lt;="&amp;$B284)</f>
        <v>2.63</v>
      </c>
      <c r="RV284" s="4">
        <f>SUMIFS('Aceite Virgen Extra'!RV$6:RV$257,'Aceite Virgen Extra'!$A$6:$A$257,"&gt;="&amp;$A284,'Aceite Virgen Extra'!$B$6:$B$257,"&lt;="&amp;$B284)</f>
        <v>1.77</v>
      </c>
      <c r="RZ284" s="69">
        <f>SUMIFS('Aceite Virgen Extra'!RZ$6:RZ$257,'Aceite Virgen Extra'!$A$6:$A$257,"&gt;="&amp;$A284,'Aceite Virgen Extra'!$B$6:$B$257,"&lt;="&amp;$B284)</f>
        <v>7.4300000000000006</v>
      </c>
      <c r="SA284" s="4">
        <f>SUMIFS('Aceite Virgen Extra'!SA$6:SA$257,'Aceite Virgen Extra'!$A$6:$A$257,"&gt;="&amp;$A284,'Aceite Virgen Extra'!$B$6:$B$257,"&lt;="&amp;$B284)</f>
        <v>2.0099999999999998</v>
      </c>
      <c r="SB284" s="4">
        <f>SUMIFS('Aceite Virgen Extra'!SB$6:SB$257,'Aceite Virgen Extra'!$A$6:$A$257,"&gt;="&amp;$A284,'Aceite Virgen Extra'!$B$6:$B$257,"&lt;="&amp;$B284)</f>
        <v>13.14</v>
      </c>
      <c r="SC284" s="4">
        <f>SUMIFS('Aceite Virgen Extra'!SC$6:SC$257,'Aceite Virgen Extra'!$A$6:$A$257,"&gt;="&amp;$A284,'Aceite Virgen Extra'!$B$6:$B$257,"&lt;="&amp;$B284)</f>
        <v>0.32</v>
      </c>
      <c r="SG284" s="69">
        <f>SUMIFS('Aceite Virgen Extra'!SG$6:SG$257,'Aceite Virgen Extra'!$A$6:$A$257,"&gt;="&amp;$A284,'Aceite Virgen Extra'!$B$6:$B$257,"&lt;="&amp;$B284)</f>
        <v>4.9000000000000004</v>
      </c>
      <c r="SH284" s="4">
        <f>SUMIFS('Aceite Virgen Extra'!SH$6:SH$257,'Aceite Virgen Extra'!$A$6:$A$257,"&gt;="&amp;$A284,'Aceite Virgen Extra'!$B$6:$B$257,"&lt;="&amp;$B284)</f>
        <v>2.25</v>
      </c>
      <c r="SI284" s="4">
        <f>SUMIFS('Aceite Virgen Extra'!SI$6:SI$257,'Aceite Virgen Extra'!$A$6:$A$257,"&gt;="&amp;$A284,'Aceite Virgen Extra'!$B$6:$B$257,"&lt;="&amp;$B284)</f>
        <v>6.71</v>
      </c>
      <c r="SJ284" s="4">
        <f>SUMIFS('Aceite Virgen Extra'!SJ$6:SJ$257,'Aceite Virgen Extra'!$A$6:$A$257,"&gt;="&amp;$A284,'Aceite Virgen Extra'!$B$6:$B$257,"&lt;="&amp;$B284)</f>
        <v>0.63</v>
      </c>
      <c r="SN284" s="69">
        <f>SUMIFS('Aceite Virgen Extra'!SN$6:SN$257,'Aceite Virgen Extra'!$A$6:$A$257,"&gt;="&amp;$A284,'Aceite Virgen Extra'!$B$6:$B$257,"&lt;="&amp;$B284)</f>
        <v>1.62</v>
      </c>
      <c r="SO284" s="4">
        <f>SUMIFS('Aceite Virgen Extra'!SO$6:SO$257,'Aceite Virgen Extra'!$A$6:$A$257,"&gt;="&amp;$A284,'Aceite Virgen Extra'!$B$6:$B$257,"&lt;="&amp;$B284)</f>
        <v>0.7</v>
      </c>
      <c r="SP284" s="4">
        <f>SUMIFS('Aceite Virgen Extra'!SP$6:SP$257,'Aceite Virgen Extra'!$A$6:$A$257,"&gt;="&amp;$A284,'Aceite Virgen Extra'!$B$6:$B$257,"&lt;="&amp;$B284)</f>
        <v>2.2199999999999998</v>
      </c>
      <c r="SQ284" s="4">
        <f>SUMIFS('Aceite Virgen Extra'!SQ$6:SQ$257,'Aceite Virgen Extra'!$A$6:$A$257,"&gt;="&amp;$A284,'Aceite Virgen Extra'!$B$6:$B$257,"&lt;="&amp;$B284)</f>
        <v>2.2200000000000002</v>
      </c>
      <c r="SU284" s="69">
        <f>SUMIFS('Aceite Virgen Extra'!SU$6:SU$257,'Aceite Virgen Extra'!$A$6:$A$257,"&gt;="&amp;$A284,'Aceite Virgen Extra'!$B$6:$B$257,"&lt;="&amp;$B284)</f>
        <v>0.34</v>
      </c>
      <c r="SV284" s="4">
        <f>SUMIFS('Aceite Virgen Extra'!SV$6:SV$257,'Aceite Virgen Extra'!$A$6:$A$257,"&gt;="&amp;$A284,'Aceite Virgen Extra'!$B$6:$B$257,"&lt;="&amp;$B284)</f>
        <v>0</v>
      </c>
      <c r="SW284" s="4">
        <f>SUMIFS('Aceite Virgen Extra'!SW$6:SW$257,'Aceite Virgen Extra'!$A$6:$A$257,"&gt;="&amp;$A284,'Aceite Virgen Extra'!$B$6:$B$257,"&lt;="&amp;$B284)</f>
        <v>0.45000000000000007</v>
      </c>
      <c r="SX284" s="4">
        <f>SUMIFS('Aceite Virgen Extra'!SX$6:SX$257,'Aceite Virgen Extra'!$A$6:$A$257,"&gt;="&amp;$A284,'Aceite Virgen Extra'!$B$6:$B$257,"&lt;="&amp;$B284)</f>
        <v>0.76</v>
      </c>
      <c r="TB284" s="69">
        <f>SUMIFS('Aceite Virgen Extra'!TB$6:TB$257,'Aceite Virgen Extra'!$A$6:$A$257,"&gt;="&amp;$A284,'Aceite Virgen Extra'!$B$6:$B$257,"&lt;="&amp;$B284)</f>
        <v>2.13</v>
      </c>
      <c r="TC284" s="4">
        <f>SUMIFS('Aceite Virgen Extra'!TC$6:TC$257,'Aceite Virgen Extra'!$A$6:$A$257,"&gt;="&amp;$A284,'Aceite Virgen Extra'!$B$6:$B$257,"&lt;="&amp;$B284)</f>
        <v>4.43</v>
      </c>
      <c r="TD284" s="4">
        <f>SUMIFS('Aceite Virgen Extra'!TD$6:TD$257,'Aceite Virgen Extra'!$A$6:$A$257,"&gt;="&amp;$A284,'Aceite Virgen Extra'!$B$6:$B$257,"&lt;="&amp;$B284)</f>
        <v>1.54</v>
      </c>
      <c r="TE284" s="4">
        <f>SUMIFS('Aceite Virgen Extra'!TE$6:TE$257,'Aceite Virgen Extra'!$A$6:$A$257,"&gt;="&amp;$A284,'Aceite Virgen Extra'!$B$6:$B$257,"&lt;="&amp;$B284)</f>
        <v>0.3</v>
      </c>
      <c r="TI284" s="69">
        <f>SUMIFS('Aceite Virgen Extra'!TI$6:TI$257,'Aceite Virgen Extra'!$A$6:$A$257,"&gt;="&amp;$A284,'Aceite Virgen Extra'!$B$6:$B$257,"&lt;="&amp;$B284)</f>
        <v>3.64</v>
      </c>
      <c r="TJ284" s="4">
        <f>SUMIFS('Aceite Virgen Extra'!TJ$6:TJ$257,'Aceite Virgen Extra'!$A$6:$A$257,"&gt;="&amp;$A284,'Aceite Virgen Extra'!$B$6:$B$257,"&lt;="&amp;$B284)</f>
        <v>8.8000000000000007</v>
      </c>
      <c r="TK284" s="4">
        <f>SUMIFS('Aceite Virgen Extra'!TK$6:TK$257,'Aceite Virgen Extra'!$A$6:$A$257,"&gt;="&amp;$A284,'Aceite Virgen Extra'!$B$6:$B$257,"&lt;="&amp;$B284)</f>
        <v>1.21</v>
      </c>
      <c r="TL284" s="4">
        <f>SUMIFS('Aceite Virgen Extra'!TL$6:TL$257,'Aceite Virgen Extra'!$A$6:$A$257,"&gt;="&amp;$A284,'Aceite Virgen Extra'!$B$6:$B$257,"&lt;="&amp;$B284)</f>
        <v>1.59</v>
      </c>
      <c r="TP284" s="69">
        <f>SUMIFS('Aceite Virgen Extra'!TP$6:TP$257,'Aceite Virgen Extra'!$A$6:$A$257,"&gt;="&amp;$A284,'Aceite Virgen Extra'!$B$6:$B$257,"&lt;="&amp;$B284)</f>
        <v>1.76</v>
      </c>
      <c r="TQ284" s="4">
        <f>SUMIFS('Aceite Virgen Extra'!TQ$6:TQ$257,'Aceite Virgen Extra'!$A$6:$A$257,"&gt;="&amp;$A284,'Aceite Virgen Extra'!$B$6:$B$257,"&lt;="&amp;$B284)</f>
        <v>1.47</v>
      </c>
      <c r="TR284" s="4">
        <f>SUMIFS('Aceite Virgen Extra'!TR$6:TR$257,'Aceite Virgen Extra'!$A$6:$A$257,"&gt;="&amp;$A284,'Aceite Virgen Extra'!$B$6:$B$257,"&lt;="&amp;$B284)</f>
        <v>2.44</v>
      </c>
      <c r="TS284" s="4">
        <f>SUMIFS('Aceite Virgen Extra'!TS$6:TS$257,'Aceite Virgen Extra'!$A$6:$A$257,"&gt;="&amp;$A284,'Aceite Virgen Extra'!$B$6:$B$257,"&lt;="&amp;$B284)</f>
        <v>0</v>
      </c>
      <c r="TW284" s="69">
        <f>SUMIFS('Aceite Virgen Extra'!TW$6:TW$257,'Aceite Virgen Extra'!$A$6:$A$257,"&gt;="&amp;$A284,'Aceite Virgen Extra'!$B$6:$B$257,"&lt;="&amp;$B284)</f>
        <v>1.6600000000000001</v>
      </c>
      <c r="TX284" s="4">
        <f>SUMIFS('Aceite Virgen Extra'!TX$6:TX$257,'Aceite Virgen Extra'!$A$6:$A$257,"&gt;="&amp;$A284,'Aceite Virgen Extra'!$B$6:$B$257,"&lt;="&amp;$B284)</f>
        <v>2.2000000000000002</v>
      </c>
      <c r="TY284" s="4">
        <f>SUMIFS('Aceite Virgen Extra'!TY$6:TY$257,'Aceite Virgen Extra'!$A$6:$A$257,"&gt;="&amp;$A284,'Aceite Virgen Extra'!$B$6:$B$257,"&lt;="&amp;$B284)</f>
        <v>0.98</v>
      </c>
      <c r="TZ284" s="4">
        <f>SUMIFS('Aceite Virgen Extra'!TZ$6:TZ$257,'Aceite Virgen Extra'!$A$6:$A$257,"&gt;="&amp;$A284,'Aceite Virgen Extra'!$B$6:$B$257,"&lt;="&amp;$B284)</f>
        <v>5.15</v>
      </c>
      <c r="UD284" s="69">
        <f>SUMIFS('Aceite Virgen Extra'!UD$6:UD$257,'Aceite Virgen Extra'!$A$6:$A$257,"&gt;="&amp;$A284,'Aceite Virgen Extra'!$B$6:$B$257,"&lt;="&amp;$B284)</f>
        <v>0.64</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1.1600000000000001</v>
      </c>
      <c r="UZ284" s="4">
        <f>SUMIFS('Aceite Virgen Extra'!UZ$6:UZ$257,'Aceite Virgen Extra'!$A$6:$A$257,"&gt;="&amp;$A284,'Aceite Virgen Extra'!$B$6:$B$257,"&lt;="&amp;$B284)</f>
        <v>0.21</v>
      </c>
      <c r="VA284" s="4">
        <f>SUMIFS('Aceite Virgen Extra'!VA$6:VA$257,'Aceite Virgen Extra'!$A$6:$A$257,"&gt;="&amp;$A284,'Aceite Virgen Extra'!$B$6:$B$257,"&lt;="&amp;$B284)</f>
        <v>1.76</v>
      </c>
      <c r="VB284" s="4">
        <f>SUMIFS('Aceite Virgen Extra'!VB$6:VB$257,'Aceite Virgen Extra'!$A$6:$A$257,"&gt;="&amp;$A284,'Aceite Virgen Extra'!$B$6:$B$257,"&lt;="&amp;$B284)</f>
        <v>0.5</v>
      </c>
      <c r="VF284" s="69">
        <f>SUMIFS('Aceite Virgen Extra'!VF$6:VF$257,'Aceite Virgen Extra'!$A$6:$A$257,"&gt;="&amp;$A284,'Aceite Virgen Extra'!$B$6:$B$257,"&lt;="&amp;$B284)</f>
        <v>1.4300000000000002</v>
      </c>
      <c r="VG284" s="4">
        <f>SUMIFS('Aceite Virgen Extra'!VG$6:VG$257,'Aceite Virgen Extra'!$A$6:$A$257,"&gt;="&amp;$A284,'Aceite Virgen Extra'!$B$6:$B$257,"&lt;="&amp;$B284)</f>
        <v>0.57999999999999996</v>
      </c>
      <c r="VH284" s="4">
        <f>SUMIFS('Aceite Virgen Extra'!VH$6:VH$257,'Aceite Virgen Extra'!$A$6:$A$257,"&gt;="&amp;$A284,'Aceite Virgen Extra'!$B$6:$B$257,"&lt;="&amp;$B284)</f>
        <v>2.0699999999999998</v>
      </c>
      <c r="VI284" s="4">
        <f>SUMIFS('Aceite Virgen Extra'!VI$6:VI$257,'Aceite Virgen Extra'!$A$6:$A$257,"&gt;="&amp;$A284,'Aceite Virgen Extra'!$B$6:$B$257,"&lt;="&amp;$B284)</f>
        <v>0.48</v>
      </c>
      <c r="VM284" s="69">
        <f>SUMIFS('Aceite Virgen Extra'!VM$6:VM$257,'Aceite Virgen Extra'!$A$6:$A$257,"&gt;="&amp;$A284,'Aceite Virgen Extra'!$B$6:$B$257,"&lt;="&amp;$B284)</f>
        <v>2.68</v>
      </c>
      <c r="VN284" s="4">
        <f>SUMIFS('Aceite Virgen Extra'!VN$6:VN$257,'Aceite Virgen Extra'!$A$6:$A$257,"&gt;="&amp;$A284,'Aceite Virgen Extra'!$B$6:$B$257,"&lt;="&amp;$B284)</f>
        <v>3.13</v>
      </c>
      <c r="VO284" s="4">
        <f>SUMIFS('Aceite Virgen Extra'!VO$6:VO$257,'Aceite Virgen Extra'!$A$6:$A$257,"&gt;="&amp;$A284,'Aceite Virgen Extra'!$B$6:$B$257,"&lt;="&amp;$B284)</f>
        <v>3.15</v>
      </c>
      <c r="VP284" s="4">
        <f>SUMIFS('Aceite Virgen Extra'!VP$6:VP$257,'Aceite Virgen Extra'!$A$6:$A$257,"&gt;="&amp;$A284,'Aceite Virgen Extra'!$B$6:$B$257,"&lt;="&amp;$B284)</f>
        <v>0</v>
      </c>
      <c r="VT284" s="69">
        <f>SUMIFS('Aceite Virgen Extra'!VT$6:VT$257,'Aceite Virgen Extra'!$A$6:$A$257,"&gt;="&amp;$A284,'Aceite Virgen Extra'!$B$6:$B$257,"&lt;="&amp;$B284)</f>
        <v>1.1499999999999999</v>
      </c>
      <c r="VU284" s="4">
        <f>SUMIFS('Aceite Virgen Extra'!VU$6:VU$257,'Aceite Virgen Extra'!$A$6:$A$257,"&gt;="&amp;$A284,'Aceite Virgen Extra'!$B$6:$B$257,"&lt;="&amp;$B284)</f>
        <v>0.94</v>
      </c>
      <c r="VV284" s="4">
        <f>SUMIFS('Aceite Virgen Extra'!VV$6:VV$257,'Aceite Virgen Extra'!$A$6:$A$257,"&gt;="&amp;$A284,'Aceite Virgen Extra'!$B$6:$B$257,"&lt;="&amp;$B284)</f>
        <v>1.42</v>
      </c>
      <c r="VW284" s="4">
        <f>SUMIFS('Aceite Virgen Extra'!VW$6:VW$257,'Aceite Virgen Extra'!$A$6:$A$257,"&gt;="&amp;$A284,'Aceite Virgen Extra'!$B$6:$B$257,"&lt;="&amp;$B284)</f>
        <v>0</v>
      </c>
      <c r="WA284" s="69">
        <f>SUMIFS('Aceite Virgen Extra'!WA$6:WA$257,'Aceite Virgen Extra'!$A$6:$A$257,"&gt;="&amp;$A284,'Aceite Virgen Extra'!$B$6:$B$257,"&lt;="&amp;$B284)</f>
        <v>1.6400000000000001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c r="WH284" s="69">
        <f>SUMIFS('Aceite Virgen Extra'!WH$6:WH$257,'Aceite Virgen Extra'!$A$6:$A$257,"&gt;="&amp;$A284,'Aceite Virgen Extra'!$B$6:$B$257,"&lt;="&amp;$B284)</f>
        <v>1.0900000000000001</v>
      </c>
      <c r="WI284" s="4">
        <f>SUMIFS('Aceite Virgen Extra'!WI$6:WI$257,'Aceite Virgen Extra'!$A$6:$A$257,"&gt;="&amp;$A284,'Aceite Virgen Extra'!$B$6:$B$257,"&lt;="&amp;$B284)</f>
        <v>2.4</v>
      </c>
      <c r="WJ284" s="4">
        <f>SUMIFS('Aceite Virgen Extra'!WJ$6:WJ$257,'Aceite Virgen Extra'!$A$6:$A$257,"&gt;="&amp;$A284,'Aceite Virgen Extra'!$B$6:$B$257,"&lt;="&amp;$B284)</f>
        <v>0.89</v>
      </c>
      <c r="WK284" s="4">
        <f>SUMIFS('Aceite Virgen Extra'!WK$6:WK$257,'Aceite Virgen Extra'!$A$6:$A$257,"&gt;="&amp;$A284,'Aceite Virgen Extra'!$B$6:$B$257,"&lt;="&amp;$B284)</f>
        <v>0</v>
      </c>
      <c r="WO284" s="69">
        <f>SUMIFS('Aceite Virgen Extra'!WO$6:WO$257,'Aceite Virgen Extra'!$A$6:$A$257,"&gt;="&amp;$A284,'Aceite Virgen Extra'!$B$6:$B$257,"&lt;="&amp;$B284)</f>
        <v>0.43000000000000005</v>
      </c>
      <c r="WP284" s="4">
        <f>SUMIFS('Aceite Virgen Extra'!WP$6:WP$257,'Aceite Virgen Extra'!$A$6:$A$257,"&gt;="&amp;$A284,'Aceite Virgen Extra'!$B$6:$B$257,"&lt;="&amp;$B284)</f>
        <v>0</v>
      </c>
      <c r="WQ284" s="4">
        <f>SUMIFS('Aceite Virgen Extra'!WQ$6:WQ$257,'Aceite Virgen Extra'!$A$6:$A$257,"&gt;="&amp;$A284,'Aceite Virgen Extra'!$B$6:$B$257,"&lt;="&amp;$B284)</f>
        <v>0.33999999999999997</v>
      </c>
      <c r="WR284" s="4">
        <f>SUMIFS('Aceite Virgen Extra'!WR$6:WR$257,'Aceite Virgen Extra'!$A$6:$A$257,"&gt;="&amp;$A284,'Aceite Virgen Extra'!$B$6:$B$257,"&lt;="&amp;$B284)</f>
        <v>1.5699999999999998</v>
      </c>
      <c r="WV284" s="69">
        <f>SUMIFS('Aceite Virgen Extra'!WV$6:WV$257,'Aceite Virgen Extra'!$A$6:$A$257,"&gt;="&amp;$A284,'Aceite Virgen Extra'!$B$6:$B$257,"&lt;="&amp;$B284)</f>
        <v>0.64</v>
      </c>
      <c r="WW284" s="4">
        <f>SUMIFS('Aceite Virgen Extra'!WW$6:WW$257,'Aceite Virgen Extra'!$A$6:$A$257,"&gt;="&amp;$A284,'Aceite Virgen Extra'!$B$6:$B$257,"&lt;="&amp;$B284)</f>
        <v>0.21</v>
      </c>
      <c r="WX284" s="4">
        <f>SUMIFS('Aceite Virgen Extra'!WX$6:WX$257,'Aceite Virgen Extra'!$A$6:$A$257,"&gt;="&amp;$A284,'Aceite Virgen Extra'!$B$6:$B$257,"&lt;="&amp;$B284)</f>
        <v>0.89</v>
      </c>
      <c r="WY284" s="4">
        <f>SUMIFS('Aceite Virgen Extra'!WY$6:WY$257,'Aceite Virgen Extra'!$A$6:$A$257,"&gt;="&amp;$A284,'Aceite Virgen Extra'!$B$6:$B$257,"&lt;="&amp;$B284)</f>
        <v>0</v>
      </c>
      <c r="XC284" s="69">
        <f>SUMIFS('Aceite Virgen Extra'!XC$6:XC$257,'Aceite Virgen Extra'!$A$6:$A$257,"&gt;="&amp;$A284,'Aceite Virgen Extra'!$B$6:$B$257,"&lt;="&amp;$B284)</f>
        <v>1.48</v>
      </c>
      <c r="XD284" s="4">
        <f>SUMIFS('Aceite Virgen Extra'!XD$6:XD$257,'Aceite Virgen Extra'!$A$6:$A$257,"&gt;="&amp;$A284,'Aceite Virgen Extra'!$B$6:$B$257,"&lt;="&amp;$B284)</f>
        <v>1.2</v>
      </c>
      <c r="XE284" s="4">
        <f>SUMIFS('Aceite Virgen Extra'!XE$6:XE$257,'Aceite Virgen Extra'!$A$6:$A$257,"&gt;="&amp;$A284,'Aceite Virgen Extra'!$B$6:$B$257,"&lt;="&amp;$B284)</f>
        <v>2.0499999999999998</v>
      </c>
      <c r="XF284" s="4">
        <f>SUMIFS('Aceite Virgen Extra'!XF$6:XF$257,'Aceite Virgen Extra'!$A$6:$A$257,"&gt;="&amp;$A284,'Aceite Virgen Extra'!$B$6:$B$257,"&lt;="&amp;$B284)</f>
        <v>0</v>
      </c>
      <c r="XJ284" s="69">
        <f>SUMIFS('Aceite Virgen Extra'!XJ$6:XJ$257,'Aceite Virgen Extra'!$A$6:$A$257,"&gt;="&amp;$A284,'Aceite Virgen Extra'!$B$6:$B$257,"&lt;="&amp;$B284)</f>
        <v>4.74</v>
      </c>
      <c r="XK284" s="4">
        <f>SUMIFS('Aceite Virgen Extra'!XK$6:XK$257,'Aceite Virgen Extra'!$A$6:$A$257,"&gt;="&amp;$A284,'Aceite Virgen Extra'!$B$6:$B$257,"&lt;="&amp;$B284)</f>
        <v>4.32</v>
      </c>
      <c r="XL284" s="4">
        <f>SUMIFS('Aceite Virgen Extra'!XL$6:XL$257,'Aceite Virgen Extra'!$A$6:$A$257,"&gt;="&amp;$A284,'Aceite Virgen Extra'!$B$6:$B$257,"&lt;="&amp;$B284)</f>
        <v>6.2399999999999993</v>
      </c>
      <c r="XM284" s="4">
        <f>SUMIFS('Aceite Virgen Extra'!XM$6:XM$257,'Aceite Virgen Extra'!$A$6:$A$257,"&gt;="&amp;$A284,'Aceite Virgen Extra'!$B$6:$B$257,"&lt;="&amp;$B284)</f>
        <v>0.24</v>
      </c>
      <c r="XQ284" s="69">
        <f>SUMIFS('Aceite Virgen Extra'!XQ$6:XQ$257,'Aceite Virgen Extra'!$A$6:$A$257,"&gt;="&amp;$A284,'Aceite Virgen Extra'!$B$6:$B$257,"&lt;="&amp;$B284)</f>
        <v>0.74</v>
      </c>
      <c r="XR284" s="4">
        <f>SUMIFS('Aceite Virgen Extra'!XR$6:XR$257,'Aceite Virgen Extra'!$A$6:$A$257,"&gt;="&amp;$A284,'Aceite Virgen Extra'!$B$6:$B$257,"&lt;="&amp;$B284)</f>
        <v>0.81</v>
      </c>
      <c r="XS284" s="4">
        <f>SUMIFS('Aceite Virgen Extra'!XS$6:XS$257,'Aceite Virgen Extra'!$A$6:$A$257,"&gt;="&amp;$A284,'Aceite Virgen Extra'!$B$6:$B$257,"&lt;="&amp;$B284)</f>
        <v>0.78999999999999992</v>
      </c>
      <c r="XT284" s="4">
        <f>SUMIFS('Aceite Virgen Extra'!XT$6:XT$257,'Aceite Virgen Extra'!$A$6:$A$257,"&gt;="&amp;$A284,'Aceite Virgen Extra'!$B$6:$B$257,"&lt;="&amp;$B284)</f>
        <v>0.33</v>
      </c>
    </row>
    <row r="285" spans="1:644" x14ac:dyDescent="0.25">
      <c r="A285" s="9">
        <f>$B$284</f>
        <v>12.1</v>
      </c>
      <c r="B285" s="9">
        <f>'TAM Aceite Virgen Extra'!C33</f>
        <v>0</v>
      </c>
      <c r="C285" s="9"/>
      <c r="D285" s="4">
        <f>SUMIF('Aceite Virgen Extra'!$A$6:$A$257,"&gt;="&amp;$A285,'Aceite Virgen Extra'!D$6:D$257)</f>
        <v>1.48</v>
      </c>
      <c r="E285" s="4">
        <f>SUMIF('Aceite Virgen Extra'!$A$6:$A$257,"&gt;="&amp;$A285,'Aceite Virgen Extra'!E$6:E$257)</f>
        <v>1.5299999999999998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2.46</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2.2799999999999998</v>
      </c>
      <c r="DT285" s="4">
        <f>SUMIF('Aceite Virgen Extra'!$A$6:$A$257,"&gt;="&amp;$A285,'Aceite Virgen Extra'!DT$6:DT$257)</f>
        <v>2.98</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2.66</v>
      </c>
      <c r="QD285" s="4">
        <f>SUMIF('Aceite Virgen Extra'!$A$6:$A$257,"&gt;="&amp;$A285,'Aceite Virgen Extra'!QD$6:QD$257)</f>
        <v>2.79</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4.29</v>
      </c>
      <c r="QR285" s="4">
        <f>SUMIF('Aceite Virgen Extra'!$A$6:$A$257,"&gt;="&amp;$A285,'Aceite Virgen Extra'!QR$6:QR$257)</f>
        <v>3.26</v>
      </c>
      <c r="QS285" s="4">
        <f>SUMIF('Aceite Virgen Extra'!$A$6:$A$257,"&gt;="&amp;$A285,'Aceite Virgen Extra'!QS$6:QS$257)</f>
        <v>5.27</v>
      </c>
      <c r="QT285" s="4">
        <f>SUMIF('Aceite Virgen Extra'!$A$6:$A$257,"&gt;="&amp;$A285,'Aceite Virgen Extra'!QT$6:QT$257)</f>
        <v>0.53</v>
      </c>
      <c r="QX285" s="4">
        <f>SUMIF('Aceite Virgen Extra'!$A$6:$A$257,"&gt;="&amp;$A285,'Aceite Virgen Extra'!QX$6:QX$257)</f>
        <v>8.02</v>
      </c>
      <c r="QY285" s="4">
        <f>SUMIF('Aceite Virgen Extra'!$A$6:$A$257,"&gt;="&amp;$A285,'Aceite Virgen Extra'!QY$6:QY$257)</f>
        <v>4.2200000000000006</v>
      </c>
      <c r="QZ285" s="4">
        <f>SUMIF('Aceite Virgen Extra'!$A$6:$A$257,"&gt;="&amp;$A285,'Aceite Virgen Extra'!QZ$6:QZ$257)</f>
        <v>10.76</v>
      </c>
      <c r="RA285" s="4">
        <f>SUMIF('Aceite Virgen Extra'!$A$6:$A$257,"&gt;="&amp;$A285,'Aceite Virgen Extra'!RA$6:RA$257)</f>
        <v>0</v>
      </c>
      <c r="RE285" s="4">
        <f>SUMIF('Aceite Virgen Extra'!$A$6:$A$257,"&gt;="&amp;$A285,'Aceite Virgen Extra'!RE$6:RE$257)</f>
        <v>3.81</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447</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11.02</v>
      </c>
      <c r="SO285" s="4">
        <f>SUMIF('Aceite Virgen Extra'!$A$6:$A$257,"&gt;="&amp;$A285,'Aceite Virgen Extra'!SO$6:SO$257)</f>
        <v>6.88</v>
      </c>
      <c r="SP285" s="4">
        <f>SUMIF('Aceite Virgen Extra'!$A$6:$A$257,"&gt;="&amp;$A285,'Aceite Virgen Extra'!SP$6:SP$257)</f>
        <v>15.73</v>
      </c>
      <c r="SQ285" s="4">
        <f>SUMIF('Aceite Virgen Extra'!$A$6:$A$257,"&gt;="&amp;$A285,'Aceite Virgen Extra'!SQ$6:SQ$257)</f>
        <v>0</v>
      </c>
      <c r="SU285" s="70">
        <f>SUMIF('Aceite Virgen Extra'!$A$6:$A$257,"&gt;="&amp;$A285,'Aceite Virgen Extra'!SU$6:SU$257)</f>
        <v>11.48</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17.98</v>
      </c>
      <c r="TJ285" s="4">
        <f>SUMIF('Aceite Virgen Extra'!$A$6:$A$257,"&gt;="&amp;$A285,'Aceite Virgen Extra'!TJ$6:TJ$257)</f>
        <v>19.149999999999999</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22.9</v>
      </c>
      <c r="TX285" s="4">
        <f>SUMIFS('Aceite Virgen Extra'!TX$6:TX$257,'Aceite Virgen Extra'!$A$6:$A$257,"&gt;="&amp;$A285)</f>
        <v>28.439999999999998</v>
      </c>
      <c r="TY285" s="4">
        <f>SUMIFS('Aceite Virgen Extra'!TY$6:TY$257,'Aceite Virgen Extra'!$A$6:$A$257,"&gt;="&amp;$A285)</f>
        <v>20.6</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26.509999999999998</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26.48</v>
      </c>
      <c r="VN285" s="4">
        <f>SUMIFS('Aceite Virgen Extra'!VN$6:VN$257,'Aceite Virgen Extra'!$A$6:$A$257,"&gt;="&amp;$A285)</f>
        <v>33.06</v>
      </c>
      <c r="VO285" s="4">
        <f>SUMIFS('Aceite Virgen Extra'!VO$6:VO$257,'Aceite Virgen Extra'!$A$6:$A$257,"&gt;="&amp;$A285)</f>
        <v>24.88</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22.88</v>
      </c>
      <c r="WP285" s="4">
        <f>SUMIFS('Aceite Virgen Extra'!WP$6:WP$257,'Aceite Virgen Extra'!$A$6:$A$257,"&gt;="&amp;$A285)</f>
        <v>33.24</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21.5</v>
      </c>
      <c r="WW285" s="4">
        <f>SUMIFS('Aceite Virgen Extra'!WW$6:WW$257,'Aceite Virgen Extra'!$A$6:$A$257,"&gt;="&amp;$A285)</f>
        <v>28.9</v>
      </c>
      <c r="WX285" s="4">
        <f>SUMIFS('Aceite Virgen Extra'!WX$6:WX$257,'Aceite Virgen Extra'!$A$6:$A$257,"&gt;="&amp;$A285)</f>
        <v>21.06</v>
      </c>
      <c r="WY285" s="4">
        <f>SUMIFS('Aceite Virgen Extra'!WY$6:WY$257,'Aceite Virgen Extra'!$A$6:$A$257,"&gt;="&amp;$A285)</f>
        <v>7.83</v>
      </c>
      <c r="XC285" s="69">
        <f>SUMIF('Aceite Virgen Extra'!$A$6:$A$257,"&gt;="&amp;$A285,'Aceite Virgen Extra'!XC$6:XC$257)</f>
        <v>16.23</v>
      </c>
      <c r="XD285" s="4">
        <f>SUMIFS('Aceite Virgen Extra'!XD$6:XD$257,'Aceite Virgen Extra'!$A$6:$A$257,"&gt;="&amp;$A285)</f>
        <v>23.86</v>
      </c>
      <c r="XE285" s="4">
        <f>SUMIFS('Aceite Virgen Extra'!XE$6:XE$257,'Aceite Virgen Extra'!$A$6:$A$257,"&gt;="&amp;$A285)</f>
        <v>14.209999999999999</v>
      </c>
      <c r="XF285" s="4">
        <f>SUMIFS('Aceite Virgen Extra'!XF$6:XF$257,'Aceite Virgen Extra'!$A$6:$A$257,"&gt;="&amp;$A285)</f>
        <v>8.8000000000000007</v>
      </c>
      <c r="XJ285" s="69">
        <f>SUMIF('Aceite Virgen Extra'!$A$6:$A$257,"&gt;="&amp;$A285,'Aceite Virgen Extra'!XJ$6:XJ$257)</f>
        <v>14.4</v>
      </c>
      <c r="XK285" s="4">
        <f>SUMIFS('Aceite Virgen Extra'!XK$6:XK$257,'Aceite Virgen Extra'!$A$6:$A$257,"&gt;="&amp;$A285)</f>
        <v>18.22</v>
      </c>
      <c r="XL285" s="4">
        <f>SUMIFS('Aceite Virgen Extra'!XL$6:XL$257,'Aceite Virgen Extra'!$A$6:$A$257,"&gt;="&amp;$A285)</f>
        <v>13.120000000000001</v>
      </c>
      <c r="XM285" s="4">
        <f>SUMIFS('Aceite Virgen Extra'!XM$6:XM$257,'Aceite Virgen Extra'!$A$6:$A$257,"&gt;="&amp;$A285)</f>
        <v>11.16</v>
      </c>
      <c r="XQ285" s="69">
        <f>SUMIF('Aceite Virgen Extra'!$A$6:$A$257,"&gt;="&amp;$A285,'Aceite Virgen Extra'!XQ$6:XQ$257)</f>
        <v>11.65</v>
      </c>
      <c r="XR285" s="4">
        <f>SUMIFS('Aceite Virgen Extra'!XR$6:XR$257,'Aceite Virgen Extra'!$A$6:$A$257,"&gt;="&amp;$A285)</f>
        <v>4.28</v>
      </c>
      <c r="XS285" s="4">
        <f>SUMIFS('Aceite Virgen Extra'!XS$6:XS$257,'Aceite Virgen Extra'!$A$6:$A$257,"&gt;="&amp;$A285)</f>
        <v>14.84</v>
      </c>
      <c r="XT285" s="4">
        <f>SUMIFS('Aceite Virgen Extra'!XT$6:XT$257,'Aceite Virgen Extra'!$A$6:$A$257,"&gt;="&amp;$A285)</f>
        <v>12.63</v>
      </c>
    </row>
    <row r="286" spans="1:644" x14ac:dyDescent="0.25">
      <c r="HZ286"/>
      <c r="JB286"/>
    </row>
    <row r="287" spans="1:644" x14ac:dyDescent="0.25">
      <c r="D287" s="1">
        <f>SUM(D262:D285)</f>
        <v>100.01999999999997</v>
      </c>
      <c r="E287" s="1">
        <f>SUM(E262:E285)</f>
        <v>99.960000000000008</v>
      </c>
      <c r="F287" s="1">
        <f>SUM(F262:F285)</f>
        <v>100.02000000000001</v>
      </c>
      <c r="G287" s="1">
        <f>SUM(G262:G285)</f>
        <v>100.00000000000001</v>
      </c>
      <c r="K287" s="1">
        <f>SUM(K262:K285)</f>
        <v>99.970000000000013</v>
      </c>
      <c r="L287" s="1">
        <f>SUM(L262:L285)</f>
        <v>99.980000000000032</v>
      </c>
      <c r="M287" s="1">
        <f>SUM(M262:M285)</f>
        <v>100</v>
      </c>
      <c r="N287" s="1">
        <f>SUM(N262:N285)</f>
        <v>99.999999999999986</v>
      </c>
      <c r="R287" s="1">
        <f>SUM(R262:R285)</f>
        <v>99.989999999999966</v>
      </c>
      <c r="S287" s="1">
        <f>SUM(S262:S285)</f>
        <v>100.02000000000001</v>
      </c>
      <c r="T287" s="1">
        <f>SUM(T262:T285)</f>
        <v>99.97</v>
      </c>
      <c r="U287" s="1">
        <f>SUM(U262:U285)</f>
        <v>99.990000000000009</v>
      </c>
      <c r="Y287" s="1">
        <f>SUM(Y262:Y285)</f>
        <v>100.05</v>
      </c>
      <c r="Z287" s="1">
        <f>SUM(Z262:Z285)</f>
        <v>99.970000000000013</v>
      </c>
      <c r="AA287" s="1">
        <f>SUM(AA262:AA285)</f>
        <v>100.00999999999998</v>
      </c>
      <c r="AB287" s="1">
        <f>SUM(AB262:AB285)</f>
        <v>99.98</v>
      </c>
      <c r="AF287" s="1">
        <f>SUM(AF262:AF285)</f>
        <v>100.00999999999998</v>
      </c>
      <c r="AG287" s="1">
        <f>SUM(AG262:AG285)</f>
        <v>99.990000000000009</v>
      </c>
      <c r="AH287" s="1">
        <f>SUM(AH262:AH285)</f>
        <v>100.01000000000002</v>
      </c>
      <c r="AI287" s="1">
        <f>SUM(AI262:AI285)</f>
        <v>99.97</v>
      </c>
      <c r="AM287" s="1">
        <f>SUM(AM262:AM285)</f>
        <v>99.980000000000032</v>
      </c>
      <c r="AN287" s="1">
        <f>SUM(AN262:AN285)</f>
        <v>99.98</v>
      </c>
      <c r="AO287" s="1">
        <f>SUM(AO262:AO285)</f>
        <v>100.02000000000002</v>
      </c>
      <c r="AP287" s="1">
        <f>SUM(AP262:AP285)</f>
        <v>100.01000000000002</v>
      </c>
      <c r="AT287" s="1">
        <f>SUM(AT262:AT285)</f>
        <v>100.00000000000001</v>
      </c>
      <c r="AU287" s="1">
        <f>SUM(AU262:AU285)</f>
        <v>100.00000000000003</v>
      </c>
      <c r="AV287" s="1">
        <f>SUM(AV262:AV285)</f>
        <v>99.980000000000018</v>
      </c>
      <c r="AW287" s="1">
        <f>SUM(AW262:AW285)</f>
        <v>99.999999999999986</v>
      </c>
      <c r="BA287" s="1">
        <f>SUM(BA262:BA285)</f>
        <v>100.05000000000001</v>
      </c>
      <c r="BB287" s="1">
        <f>SUM(BB262:BB285)</f>
        <v>99.99</v>
      </c>
      <c r="BC287" s="1">
        <f>SUM(BC262:BC285)</f>
        <v>99.97</v>
      </c>
      <c r="BD287" s="1">
        <f>SUM(BD262:BD285)</f>
        <v>100.03999999999998</v>
      </c>
      <c r="BH287" s="1">
        <f>SUM(BH262:BH285)</f>
        <v>100.03</v>
      </c>
      <c r="BI287" s="1">
        <f>SUM(BI262:BI285)</f>
        <v>100.01000000000002</v>
      </c>
      <c r="BJ287" s="1">
        <f>SUM(BJ262:BJ285)</f>
        <v>99.99</v>
      </c>
      <c r="BK287" s="1">
        <f>SUM(BK262:BK285)</f>
        <v>99.990000000000009</v>
      </c>
      <c r="BO287" s="1">
        <f>SUM(BO262:BO285)</f>
        <v>100.00999999999995</v>
      </c>
      <c r="BP287" s="1">
        <f>SUM(BP262:BP285)</f>
        <v>100.02999999999997</v>
      </c>
      <c r="BQ287" s="1">
        <f>SUM(BQ262:BQ285)</f>
        <v>100.02</v>
      </c>
      <c r="BR287" s="1">
        <f>SUM(BR262:BR285)</f>
        <v>100.01</v>
      </c>
      <c r="BV287" s="1">
        <f>SUM(BV262:BV285)</f>
        <v>100.00999999999993</v>
      </c>
      <c r="BW287" s="1">
        <f>SUM(BW262:BW285)</f>
        <v>99.95999999999998</v>
      </c>
      <c r="BX287" s="1">
        <f>SUM(BX262:BX285)</f>
        <v>99.97999999999999</v>
      </c>
      <c r="BY287" s="1">
        <f>SUM(BY262:BY285)</f>
        <v>100.02</v>
      </c>
      <c r="CC287" s="1">
        <f>SUM(CC262:CC285)</f>
        <v>100.00000000000003</v>
      </c>
      <c r="CD287" s="1">
        <f>SUM(CD262:CD285)</f>
        <v>99.98</v>
      </c>
      <c r="CE287" s="1">
        <f>SUM(CE262:CE285)</f>
        <v>99.990000000000009</v>
      </c>
      <c r="CF287" s="1">
        <f>SUM(CF262:CF285)</f>
        <v>99.999999999999972</v>
      </c>
      <c r="CJ287" s="1">
        <f>SUM(CJ262:CJ285)</f>
        <v>100.00000000000003</v>
      </c>
      <c r="CK287" s="1">
        <f>SUM(CK262:CK285)</f>
        <v>99.98</v>
      </c>
      <c r="CL287" s="1">
        <f>SUM(CL262:CL285)</f>
        <v>100.00000000000004</v>
      </c>
      <c r="CM287" s="1">
        <f>SUM(CM262:CM285)</f>
        <v>100.01000000000002</v>
      </c>
      <c r="CQ287" s="1">
        <f>SUM(CQ262:CQ285)</f>
        <v>99.959999999999965</v>
      </c>
      <c r="CR287" s="1">
        <f>SUM(CR262:CR285)</f>
        <v>99.990000000000009</v>
      </c>
      <c r="CS287" s="1">
        <f>SUM(CS262:CS285)</f>
        <v>99.99</v>
      </c>
      <c r="CT287" s="1">
        <f>SUM(CT262:CT285)</f>
        <v>99.999999999999986</v>
      </c>
      <c r="CX287" s="1">
        <f>SUM(CX262:CX285)</f>
        <v>99.99</v>
      </c>
      <c r="CY287" s="1">
        <f>SUM(CY262:CY285)</f>
        <v>99.970000000000013</v>
      </c>
      <c r="CZ287" s="1">
        <f>SUM(CZ262:CZ285)</f>
        <v>100.06000000000003</v>
      </c>
      <c r="DA287" s="1">
        <f>SUM(DA262:DA285)</f>
        <v>99.98</v>
      </c>
      <c r="DE287" s="1">
        <f>SUM(DE262:DE285)</f>
        <v>99.999999999999986</v>
      </c>
      <c r="DF287" s="1">
        <f>SUM(DF262:DF285)</f>
        <v>99.960000000000008</v>
      </c>
      <c r="DG287" s="1">
        <f>SUM(DG262:DG285)</f>
        <v>99.999999999999957</v>
      </c>
      <c r="DH287" s="1">
        <f>SUM(DH262:DH285)</f>
        <v>99.999999999999972</v>
      </c>
      <c r="DL287" s="1">
        <f>SUM(DL262:DL285)</f>
        <v>100.03</v>
      </c>
      <c r="DM287" s="1">
        <f>SUM(DM262:DM285)</f>
        <v>99.980000000000018</v>
      </c>
      <c r="DN287" s="1">
        <f>SUM(DN262:DN285)</f>
        <v>99.989999999999966</v>
      </c>
      <c r="DO287" s="1">
        <f>SUM(DO262:DO285)</f>
        <v>99.95999999999998</v>
      </c>
      <c r="DS287" s="1">
        <f>SUM(DS262:DS285)</f>
        <v>99.960000000000008</v>
      </c>
      <c r="DT287" s="1">
        <f>SUM(DT262:DT285)</f>
        <v>99.989999999999981</v>
      </c>
      <c r="DU287" s="1">
        <f>SUM(DU262:DU285)</f>
        <v>100.01999999999998</v>
      </c>
      <c r="DV287" s="1">
        <f>SUM(DV262:DV285)</f>
        <v>99.999999999999986</v>
      </c>
      <c r="DZ287" s="1">
        <f>SUM(DZ262:DZ285)</f>
        <v>100.01999999999997</v>
      </c>
      <c r="EA287" s="1">
        <f>SUM(EA262:EA285)</f>
        <v>100.00999999999996</v>
      </c>
      <c r="EB287" s="1">
        <f>SUM(EB262:EB285)</f>
        <v>100.02000000000001</v>
      </c>
      <c r="EC287" s="1">
        <f>SUM(EC262:EC285)</f>
        <v>99.999999999999986</v>
      </c>
      <c r="EG287" s="1">
        <f>SUM(EG262:EG285)</f>
        <v>100.06</v>
      </c>
      <c r="EH287" s="1">
        <f>SUM(EH262:EH285)</f>
        <v>100.01000000000002</v>
      </c>
      <c r="EI287" s="1">
        <f>SUM(EI262:EI285)</f>
        <v>100.00999999999999</v>
      </c>
      <c r="EJ287" s="1">
        <f>SUM(EJ262:EJ285)</f>
        <v>99.950000000000017</v>
      </c>
      <c r="EN287" s="1">
        <f>SUM(EN262:EN285)</f>
        <v>100.04000000000002</v>
      </c>
      <c r="EO287" s="1">
        <f>SUM(EO262:EO285)</f>
        <v>100.04000000000005</v>
      </c>
      <c r="EP287" s="1">
        <f>SUM(EP262:EP285)</f>
        <v>100.01999999999998</v>
      </c>
      <c r="EQ287" s="1">
        <f>SUM(EQ262:EQ285)</f>
        <v>99.989999999999981</v>
      </c>
      <c r="EU287" s="1">
        <f>SUM(EU262:EU285)</f>
        <v>99.95</v>
      </c>
      <c r="EV287" s="1">
        <f>SUM(EV262:EV285)</f>
        <v>99.97999999999999</v>
      </c>
      <c r="EW287" s="1">
        <f>SUM(EW262:EW285)</f>
        <v>100.01</v>
      </c>
      <c r="EX287" s="1">
        <f>SUM(EX262:EX285)</f>
        <v>99.980000000000032</v>
      </c>
      <c r="FB287" s="1">
        <f>SUM(FB262:FB285)</f>
        <v>99.990000000000023</v>
      </c>
      <c r="FC287" s="1">
        <f>SUM(FC262:FC285)</f>
        <v>99.969999999999985</v>
      </c>
      <c r="FD287" s="1">
        <f>SUM(FD262:FD285)</f>
        <v>99.989999999999981</v>
      </c>
      <c r="FE287" s="1">
        <f>SUM(FE262:FE285)</f>
        <v>99.98</v>
      </c>
      <c r="FI287" s="1">
        <f>SUM(FI262:FI285)</f>
        <v>99.960000000000065</v>
      </c>
      <c r="FJ287" s="1">
        <f>SUM(FJ262:FJ285)</f>
        <v>100.00000000000003</v>
      </c>
      <c r="FK287" s="1">
        <f>SUM(FK262:FK285)</f>
        <v>100.02</v>
      </c>
      <c r="FL287" s="1">
        <f>SUM(FL262:FL285)</f>
        <v>100.02000000000002</v>
      </c>
      <c r="FP287" s="1">
        <f>SUM(FP262:FP285)</f>
        <v>100.07999999999997</v>
      </c>
      <c r="FQ287" s="1">
        <f>SUM(FQ262:FQ285)</f>
        <v>100.01</v>
      </c>
      <c r="FR287" s="1">
        <f>SUM(FR262:FR285)</f>
        <v>100.00999999999998</v>
      </c>
      <c r="FS287" s="1">
        <f>SUM(FS262:FS285)</f>
        <v>100.00000000000001</v>
      </c>
      <c r="FW287" s="1">
        <f>SUM(FW262:FW285)</f>
        <v>99.990000000000052</v>
      </c>
      <c r="FX287" s="1">
        <f>SUM(FX262:FX285)</f>
        <v>100.02000000000001</v>
      </c>
      <c r="FY287" s="1">
        <f>SUM(FY262:FY285)</f>
        <v>100.01</v>
      </c>
      <c r="FZ287" s="1">
        <f>SUM(FZ262:FZ285)</f>
        <v>99.990000000000009</v>
      </c>
      <c r="GD287" s="1">
        <f>SUM(GD262:GD285)</f>
        <v>99.979999999999976</v>
      </c>
      <c r="GE287" s="1">
        <f>SUM(GE262:GE285)</f>
        <v>100.01000000000003</v>
      </c>
      <c r="GF287" s="1">
        <f>SUM(GF262:GF285)</f>
        <v>100.04</v>
      </c>
      <c r="GG287" s="1">
        <f>SUM(GG262:GG285)</f>
        <v>100.00999999999999</v>
      </c>
      <c r="GK287" s="1">
        <f>SUM(GK262:GK285)</f>
        <v>99.959999999999937</v>
      </c>
      <c r="GL287" s="1">
        <f>SUM(GL262:GL285)</f>
        <v>99.960000000000008</v>
      </c>
      <c r="GM287" s="1">
        <f>SUM(GM262:GM285)</f>
        <v>99.979999999999961</v>
      </c>
      <c r="GN287" s="1">
        <f>SUM(GN262:GN285)</f>
        <v>99.990000000000038</v>
      </c>
      <c r="GR287" s="1">
        <f>SUM(GR262:GR285)</f>
        <v>100.02000000000002</v>
      </c>
      <c r="GS287" s="1">
        <f>SUM(GS262:GS285)</f>
        <v>100.04</v>
      </c>
      <c r="GT287" s="1">
        <f>SUM(GT262:GT285)</f>
        <v>99.98</v>
      </c>
      <c r="GU287" s="1">
        <f>SUM(GU262:GU285)</f>
        <v>100.01000000000002</v>
      </c>
      <c r="GY287" s="1">
        <f>SUM(GY262:GY285)</f>
        <v>99.970000000000013</v>
      </c>
      <c r="GZ287" s="1">
        <f>SUM(GZ262:GZ285)</f>
        <v>99.990000000000009</v>
      </c>
      <c r="HA287" s="1">
        <f>SUM(HA262:HA285)</f>
        <v>99.94</v>
      </c>
      <c r="HB287" s="1">
        <f>SUM(HB262:HB285)</f>
        <v>99.97999999999999</v>
      </c>
      <c r="HF287" s="1">
        <f>SUM(HF262:HF285)</f>
        <v>100.01</v>
      </c>
      <c r="HG287" s="1">
        <f>SUM(HG262:HG285)</f>
        <v>100.01000000000002</v>
      </c>
      <c r="HH287" s="1">
        <f>SUM(HH262:HH285)</f>
        <v>100.02000000000004</v>
      </c>
      <c r="HI287" s="1">
        <f>SUM(HI262:HI285)</f>
        <v>100.00999999999999</v>
      </c>
      <c r="HM287" s="1">
        <f>SUM(HM262:HM285)</f>
        <v>100.04000000000002</v>
      </c>
      <c r="HN287" s="1">
        <f>SUM(HN262:HN285)</f>
        <v>100.00000000000003</v>
      </c>
      <c r="HO287" s="1">
        <f>SUM(HO262:HO285)</f>
        <v>99.97</v>
      </c>
      <c r="HP287" s="1">
        <f>SUM(HP262:HP285)</f>
        <v>99.989999999999981</v>
      </c>
      <c r="HT287" s="1">
        <f>SUM(HT262:HT285)</f>
        <v>100.00000000000001</v>
      </c>
      <c r="HU287" s="1">
        <f>SUM(HU262:HU285)</f>
        <v>99.99</v>
      </c>
      <c r="HV287" s="1">
        <f>SUM(HV262:HV285)</f>
        <v>99.989999999999981</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v>
      </c>
      <c r="IJ287" s="1">
        <f>SUM(IJ262:IJ285)</f>
        <v>99.979999999999976</v>
      </c>
      <c r="IK287" s="1">
        <f>SUM(IK262:IK285)</f>
        <v>99.989999999999981</v>
      </c>
      <c r="IL287" s="1"/>
      <c r="IM287" s="1"/>
      <c r="IN287" s="1"/>
      <c r="IO287" s="1">
        <f>SUM(IO262:IO285)</f>
        <v>99.960000000000065</v>
      </c>
      <c r="IP287" s="1">
        <f>SUM(IP262:IP285)</f>
        <v>100.01999999999997</v>
      </c>
      <c r="IQ287" s="1">
        <f>SUM(IQ262:IQ285)</f>
        <v>99.990000000000023</v>
      </c>
      <c r="IR287" s="1">
        <f>SUM(IR262:IR285)</f>
        <v>99.980000000000018</v>
      </c>
      <c r="IU287" s="1"/>
      <c r="IV287" s="1">
        <f>SUM(IV262:IV285)</f>
        <v>99.97</v>
      </c>
      <c r="IW287" s="1">
        <f>SUM(IW262:IW285)</f>
        <v>100.01999999999998</v>
      </c>
      <c r="IX287" s="1">
        <f>SUM(IX262:IX285)</f>
        <v>100.00000000000001</v>
      </c>
      <c r="IY287" s="1">
        <f>SUM(IY262:IY285)</f>
        <v>99.97</v>
      </c>
      <c r="JB287"/>
      <c r="JC287" s="1">
        <f>SUM(JC262:JC285)</f>
        <v>99.98</v>
      </c>
      <c r="JD287" s="1">
        <f>SUM(JD262:JD285)</f>
        <v>100.00000000000003</v>
      </c>
      <c r="JE287" s="1">
        <f>SUM(JE262:JE285)</f>
        <v>99.99</v>
      </c>
      <c r="JF287" s="1">
        <f>SUM(JF262:JF285)</f>
        <v>99.989999999999981</v>
      </c>
      <c r="JJ287" s="1">
        <f>SUM(JJ262:JJ285)</f>
        <v>100</v>
      </c>
      <c r="JK287" s="1">
        <f>SUM(JK262:JK285)</f>
        <v>100.00999999999999</v>
      </c>
      <c r="JL287" s="1">
        <f>SUM(JL262:JL285)</f>
        <v>99.929999999999964</v>
      </c>
      <c r="JM287" s="1">
        <f>SUM(JM262:JM285)</f>
        <v>100.01999999999997</v>
      </c>
      <c r="JQ287" s="1">
        <f>SUM(JQ262:JQ285)</f>
        <v>100.01000000000003</v>
      </c>
      <c r="JR287" s="1">
        <f>SUM(JR262:JR285)</f>
        <v>100.01000000000006</v>
      </c>
      <c r="JS287" s="1">
        <f>SUM(JS262:JS285)</f>
        <v>99.990000000000038</v>
      </c>
      <c r="JT287" s="1">
        <f>SUM(JT262:JT285)</f>
        <v>99.999999999999986</v>
      </c>
      <c r="JX287" s="1">
        <f>SUM(JX262:JX285)</f>
        <v>99.970000000000041</v>
      </c>
      <c r="JY287" s="1">
        <f>SUM(JY262:JY285)</f>
        <v>99.990000000000009</v>
      </c>
      <c r="JZ287" s="1">
        <f>SUM(JZ262:JZ285)</f>
        <v>99.990000000000052</v>
      </c>
      <c r="KA287" s="1">
        <f>SUM(KA262:KA285)</f>
        <v>99.970000000000013</v>
      </c>
      <c r="KE287" s="32">
        <f>SUM(KE262:KE285)</f>
        <v>100.00000000000003</v>
      </c>
      <c r="KF287" s="32">
        <f>SUM(KF262:KF285)</f>
        <v>99.990000000000023</v>
      </c>
      <c r="KG287" s="32">
        <f>SUM(KG262:KG285)</f>
        <v>99.990000000000023</v>
      </c>
      <c r="KH287" s="32">
        <f>SUM(KH262:KH285)</f>
        <v>100.02000000000001</v>
      </c>
      <c r="KL287" s="32">
        <f>SUM(KL262:KL285)</f>
        <v>99.990000000000009</v>
      </c>
      <c r="KM287" s="32">
        <f>SUM(KM262:KM285)</f>
        <v>100.05000000000001</v>
      </c>
      <c r="KN287" s="32">
        <f>SUM(KN262:KN285)</f>
        <v>100.02000000000004</v>
      </c>
      <c r="KO287" s="32">
        <f>SUM(KO262:KO285)</f>
        <v>100.04</v>
      </c>
      <c r="KS287" s="32">
        <f>SUM(KS262:KS285)</f>
        <v>100.02000000000001</v>
      </c>
      <c r="KT287" s="32">
        <f>SUM(KT262:KT285)</f>
        <v>100.02000000000004</v>
      </c>
      <c r="KU287" s="32">
        <f>SUM(KU262:KU285)</f>
        <v>99.970000000000041</v>
      </c>
      <c r="KV287" s="32">
        <f>SUM(KV262:KV285)</f>
        <v>100.00000000000003</v>
      </c>
      <c r="KZ287" s="32">
        <f>SUM(KZ262:KZ285)</f>
        <v>100</v>
      </c>
      <c r="LA287" s="32">
        <f>SUM(LA262:LA285)</f>
        <v>100.03</v>
      </c>
      <c r="LB287" s="32">
        <f>SUM(LB262:LB285)</f>
        <v>100.03000000000002</v>
      </c>
      <c r="LC287" s="32">
        <f>SUM(LC262:LC285)</f>
        <v>100.00000000000001</v>
      </c>
      <c r="LG287" s="32">
        <f>SUM(LG262:LG285)</f>
        <v>100.05</v>
      </c>
      <c r="LH287" s="32">
        <f>SUM(LH262:LH285)</f>
        <v>99.99</v>
      </c>
      <c r="LI287" s="32">
        <f>SUM(LI262:LI285)</f>
        <v>100.03</v>
      </c>
      <c r="LJ287" s="32">
        <f>SUM(LJ262:LJ285)</f>
        <v>99.989999999999981</v>
      </c>
      <c r="LN287" s="32">
        <f>SUM(LN262:LN285)</f>
        <v>99.99</v>
      </c>
      <c r="LO287" s="32">
        <f>SUM(LO262:LO285)</f>
        <v>100.01999999999998</v>
      </c>
      <c r="LP287" s="32">
        <f>SUM(LP262:LP285)</f>
        <v>99.99</v>
      </c>
      <c r="LQ287" s="32">
        <f>SUM(LQ262:LQ285)</f>
        <v>100.02000000000001</v>
      </c>
      <c r="LU287" s="32">
        <f>SUM(LU262:LU285)</f>
        <v>100.08000000000003</v>
      </c>
      <c r="LV287" s="32">
        <f>SUM(LV262:LV285)</f>
        <v>100.04</v>
      </c>
      <c r="LW287" s="32">
        <f>SUM(LW262:LW285)</f>
        <v>99.98</v>
      </c>
      <c r="LX287" s="32">
        <f>SUM(LX262:LX285)</f>
        <v>99.960000000000008</v>
      </c>
      <c r="MB287" s="32">
        <f>SUM(MB262:MB285)</f>
        <v>100.01000000000002</v>
      </c>
      <c r="MC287" s="32">
        <f>SUM(MC262:MC285)</f>
        <v>99.98</v>
      </c>
      <c r="MD287" s="32">
        <f>SUM(MD262:MD285)</f>
        <v>99.989999999999966</v>
      </c>
      <c r="ME287" s="32">
        <f>SUM(ME262:ME285)</f>
        <v>99.97999999999999</v>
      </c>
      <c r="MI287" s="32">
        <f>SUM(MI262:MI285)</f>
        <v>99.969999999999956</v>
      </c>
      <c r="MJ287" s="32">
        <f>SUM(MJ262:MJ285)</f>
        <v>100.01999999999998</v>
      </c>
      <c r="MK287" s="32">
        <f>SUM(MK262:MK285)</f>
        <v>99.96999999999997</v>
      </c>
      <c r="ML287" s="32">
        <f>SUM(ML262:ML285)</f>
        <v>100</v>
      </c>
      <c r="MP287" s="32">
        <f>SUM(MP262:MP285)</f>
        <v>100.02999999999997</v>
      </c>
      <c r="MQ287" s="32">
        <f>SUM(MQ262:MQ285)</f>
        <v>100.03</v>
      </c>
      <c r="MR287" s="32">
        <f>SUM(MR262:MR285)</f>
        <v>100.01999999999998</v>
      </c>
      <c r="MS287" s="32">
        <f>SUM(MS262:MS285)</f>
        <v>100.00999999999999</v>
      </c>
      <c r="MW287" s="32">
        <f>SUM(MW262:MW285)</f>
        <v>99.94</v>
      </c>
      <c r="MX287" s="32">
        <f>SUM(MX262:MX285)</f>
        <v>100.03999999999999</v>
      </c>
      <c r="MY287" s="32">
        <f>SUM(MY262:MY285)</f>
        <v>99.949999999999989</v>
      </c>
      <c r="MZ287" s="32">
        <f>SUM(MZ262:MZ285)</f>
        <v>100.01000000000002</v>
      </c>
      <c r="ND287" s="32">
        <f>SUM(ND262:ND285)</f>
        <v>100.02</v>
      </c>
      <c r="NE287" s="32">
        <f>SUM(NE262:NE285)</f>
        <v>99.979999999999976</v>
      </c>
      <c r="NF287" s="32">
        <f>SUM(NF262:NF285)</f>
        <v>99.99</v>
      </c>
      <c r="NG287" s="32">
        <f>SUM(NG262:NG285)</f>
        <v>99.990000000000009</v>
      </c>
      <c r="NK287" s="32">
        <f>SUM(NK262:NK285)</f>
        <v>99.990000000000009</v>
      </c>
      <c r="NL287" s="32">
        <f>SUM(NL262:NL285)</f>
        <v>99.97999999999999</v>
      </c>
      <c r="NM287" s="32">
        <f>SUM(NM262:NM285)</f>
        <v>100.00000000000001</v>
      </c>
      <c r="NN287" s="32">
        <f>SUM(NN262:NN285)</f>
        <v>100.01000000000002</v>
      </c>
      <c r="NR287" s="32">
        <f>SUM(NR262:NR285)</f>
        <v>99.970000000000013</v>
      </c>
      <c r="NS287" s="32">
        <f>SUM(NS262:NS285)</f>
        <v>100.01</v>
      </c>
      <c r="NT287" s="32">
        <f>SUM(NT262:NT285)</f>
        <v>100.05999999999997</v>
      </c>
      <c r="NU287" s="32">
        <f>SUM(NU262:NU285)</f>
        <v>100.00999999999999</v>
      </c>
      <c r="NY287" s="32">
        <f>SUM(NY262:NY285)</f>
        <v>100.02000000000001</v>
      </c>
      <c r="NZ287" s="32">
        <f>SUM(NZ262:NZ285)</f>
        <v>100.01000000000002</v>
      </c>
      <c r="OA287" s="32">
        <f>SUM(OA262:OA285)</f>
        <v>100.02000000000001</v>
      </c>
      <c r="OB287" s="32">
        <f>SUM(OB262:OB285)</f>
        <v>99.98</v>
      </c>
      <c r="OF287" s="32">
        <f>SUM(OF262:OF285)</f>
        <v>100.04999999999998</v>
      </c>
      <c r="OG287" s="32">
        <f>SUM(OG262:OG285)</f>
        <v>100.02</v>
      </c>
      <c r="OH287" s="32">
        <f>SUM(OH262:OH285)</f>
        <v>99.989999999999981</v>
      </c>
      <c r="OI287" s="32">
        <f>SUM(OI262:OI285)</f>
        <v>100.01</v>
      </c>
      <c r="OM287" s="32">
        <f>SUM(OM262:OM285)</f>
        <v>100.05000000000001</v>
      </c>
      <c r="ON287" s="32">
        <f>SUM(ON262:ON285)</f>
        <v>99.990000000000023</v>
      </c>
      <c r="OO287" s="32">
        <f>SUM(OO262:OO285)</f>
        <v>99.95999999999998</v>
      </c>
      <c r="OP287" s="32">
        <f>SUM(OP262:OP285)</f>
        <v>100.02</v>
      </c>
      <c r="OT287" s="32">
        <f>SUM(OT262:OT285)</f>
        <v>99.97999999999999</v>
      </c>
      <c r="OU287" s="32">
        <f>SUM(OU262:OU285)</f>
        <v>100.01</v>
      </c>
      <c r="OV287" s="32">
        <f>SUM(OV262:OV285)</f>
        <v>99.980000000000018</v>
      </c>
      <c r="OW287" s="32">
        <f>SUM(OW262:OW285)</f>
        <v>99.99</v>
      </c>
      <c r="PA287" s="32">
        <f>SUM(PA262:PA285)</f>
        <v>99.990000000000023</v>
      </c>
      <c r="PB287" s="32">
        <f>SUM(PB262:PB285)</f>
        <v>100.01999999999998</v>
      </c>
      <c r="PC287" s="32">
        <f>SUM(PC262:PC285)</f>
        <v>100.04</v>
      </c>
      <c r="PD287" s="32">
        <f>SUM(PD262:PD285)</f>
        <v>99.999999999999986</v>
      </c>
      <c r="PH287" s="32">
        <f>SUM(PH262:PH285)</f>
        <v>99.94999999999996</v>
      </c>
      <c r="PI287" s="32">
        <f>SUM(PI262:PI285)</f>
        <v>100.00999999999998</v>
      </c>
      <c r="PJ287" s="32">
        <f>SUM(PJ262:PJ285)</f>
        <v>99.97999999999999</v>
      </c>
      <c r="PK287" s="32">
        <f>SUM(PK262:PK285)</f>
        <v>100.01</v>
      </c>
      <c r="PO287" s="32">
        <f>SUM(PO262:PO285)</f>
        <v>100.03000000000003</v>
      </c>
      <c r="PP287" s="32">
        <f>SUM(PP262:PP285)</f>
        <v>99.97999999999999</v>
      </c>
      <c r="PQ287" s="32">
        <f>SUM(PQ262:PQ285)</f>
        <v>100.00000000000001</v>
      </c>
      <c r="PR287" s="32">
        <f>SUM(PR262:PR285)</f>
        <v>99.990000000000023</v>
      </c>
      <c r="PV287" s="32">
        <f>SUM(PV262:PV285)</f>
        <v>99.939999999999969</v>
      </c>
      <c r="PW287" s="32">
        <f>SUM(PW262:PW285)</f>
        <v>100.02</v>
      </c>
      <c r="PX287" s="32">
        <f>SUM(PX262:PX285)</f>
        <v>99.970000000000013</v>
      </c>
      <c r="PY287" s="32">
        <f>SUM(PY262:PY285)</f>
        <v>99.97999999999999</v>
      </c>
      <c r="QC287" s="32">
        <f>SUM(QC262:QC285)</f>
        <v>100.04999999999998</v>
      </c>
      <c r="QD287" s="32">
        <f>SUM(QD262:QD285)</f>
        <v>100.02</v>
      </c>
      <c r="QE287" s="32">
        <f>SUM(QE262:QE285)</f>
        <v>100.02000000000002</v>
      </c>
      <c r="QF287" s="32">
        <f>SUM(QF262:QF285)</f>
        <v>100</v>
      </c>
      <c r="QJ287" s="32">
        <f>SUM(QJ262:QJ285)</f>
        <v>100.02</v>
      </c>
      <c r="QK287" s="32">
        <f>SUM(QK262:QK285)</f>
        <v>99.96</v>
      </c>
      <c r="QL287" s="32">
        <f>SUM(QL262:QL285)</f>
        <v>100.00999999999998</v>
      </c>
      <c r="QM287" s="32">
        <f>SUM(QM262:QM285)</f>
        <v>100.01000000000003</v>
      </c>
      <c r="QQ287" s="32">
        <f>SUM(QQ262:QQ285)</f>
        <v>100.03</v>
      </c>
      <c r="QR287" s="32">
        <f>SUM(QR262:QR285)</f>
        <v>100.03</v>
      </c>
      <c r="QS287" s="32">
        <f>SUM(QS262:QS285)</f>
        <v>99.989999999999981</v>
      </c>
      <c r="QT287" s="32">
        <f>SUM(QT262:QT285)</f>
        <v>100.01</v>
      </c>
      <c r="QX287" s="32">
        <f>SUM(QX262:QX285)</f>
        <v>100.02</v>
      </c>
      <c r="QY287" s="32">
        <f>SUM(QY262:QY285)</f>
        <v>100.01000000000002</v>
      </c>
      <c r="QZ287" s="32">
        <f>SUM(QZ262:QZ285)</f>
        <v>99.979999999999947</v>
      </c>
      <c r="RA287" s="32">
        <f>SUM(RA262:RA285)</f>
        <v>100.01</v>
      </c>
      <c r="RE287" s="32">
        <f>SUM(RE262:RE285)</f>
        <v>100.03999999999999</v>
      </c>
      <c r="RF287" s="32">
        <f>SUM(RF262:RF285)</f>
        <v>99.99</v>
      </c>
      <c r="RG287" s="32">
        <f>SUM(RG262:RG285)</f>
        <v>100.02</v>
      </c>
      <c r="RH287" s="32">
        <f>SUM(RH262:RH285)</f>
        <v>100</v>
      </c>
      <c r="RL287" s="32">
        <f>SUM(RL262:RL285)</f>
        <v>100.02999999999997</v>
      </c>
      <c r="RM287" s="32">
        <f>SUM(RM262:RM285)</f>
        <v>100</v>
      </c>
      <c r="RN287" s="32">
        <f>SUM(RN262:RN285)</f>
        <v>100.02</v>
      </c>
      <c r="RO287" s="32">
        <f>SUM(RO262:RO285)</f>
        <v>99.99</v>
      </c>
      <c r="RS287" s="32">
        <f>SUM(RS262:RS285)</f>
        <v>100.00999999999999</v>
      </c>
      <c r="RT287" s="32">
        <f>SUM(RT262:RT285)</f>
        <v>100</v>
      </c>
      <c r="RU287" s="32">
        <f>SUM(RU262:RU285)</f>
        <v>99.980000000000018</v>
      </c>
      <c r="RV287" s="32">
        <f>SUM(RV262:RV285)</f>
        <v>100.00999999999999</v>
      </c>
      <c r="RZ287" s="32">
        <f>SUM(RZ262:RZ285)</f>
        <v>100.03999999999999</v>
      </c>
      <c r="SA287" s="32">
        <f>SUM(SA262:SA285)</f>
        <v>100.02999999999999</v>
      </c>
      <c r="SB287" s="32">
        <f>SUM(SB262:SB285)</f>
        <v>100.02</v>
      </c>
      <c r="SC287" s="32">
        <f>SUM(SC262:SC285)</f>
        <v>100.02999999999999</v>
      </c>
      <c r="SG287" s="32">
        <f>SUM(SG262:SG285)</f>
        <v>99.97999999999999</v>
      </c>
      <c r="SH287" s="32">
        <f>SUM(SH262:SH285)</f>
        <v>99.970000000000013</v>
      </c>
      <c r="SI287" s="32">
        <f>SUM(SI262:SI285)</f>
        <v>100.01000000000002</v>
      </c>
      <c r="SJ287" s="32">
        <f>SUM(SJ262:SJ285)</f>
        <v>100.02999999999999</v>
      </c>
      <c r="SN287" s="32">
        <f>SUM(SN262:SN285)</f>
        <v>99.950000000000017</v>
      </c>
      <c r="SO287" s="32">
        <f>SUM(SO262:SO285)</f>
        <v>100.03</v>
      </c>
      <c r="SP287" s="32">
        <f>SUM(SP262:SP285)</f>
        <v>99.949999999999974</v>
      </c>
      <c r="SQ287" s="32">
        <f>SUM(SQ262:SQ285)</f>
        <v>100.04</v>
      </c>
      <c r="SU287" s="32">
        <f>SUM(SU262:SU285)</f>
        <v>100.01999999999997</v>
      </c>
      <c r="SV287" s="32">
        <f>SUM(SV262:SV285)</f>
        <v>100.05000000000001</v>
      </c>
      <c r="SW287" s="32">
        <f>SUM(SW262:SW285)</f>
        <v>99.960000000000008</v>
      </c>
      <c r="SX287" s="32">
        <f>SUM(SX262:SX285)</f>
        <v>100.01000000000002</v>
      </c>
      <c r="TB287" s="32">
        <f>SUM(TB262:TB285)</f>
        <v>100.05000000000001</v>
      </c>
      <c r="TC287" s="32">
        <f>SUM(TC262:TC285)</f>
        <v>100.03</v>
      </c>
      <c r="TD287" s="32">
        <f>SUM(TD262:TD285)</f>
        <v>100.01000000000002</v>
      </c>
      <c r="TE287" s="32">
        <f>SUM(TE262:TE285)</f>
        <v>100.00999999999999</v>
      </c>
      <c r="TI287" s="32">
        <f>SUM(TI262:TI285)</f>
        <v>100.00000000000001</v>
      </c>
      <c r="TJ287" s="32">
        <f>SUM(TJ262:TJ285)</f>
        <v>99.990000000000009</v>
      </c>
      <c r="TK287" s="32">
        <f>SUM(TK262:TK285)</f>
        <v>100.01999999999997</v>
      </c>
      <c r="TL287" s="32">
        <f>SUM(TL262:TL285)</f>
        <v>100</v>
      </c>
      <c r="TP287" s="32">
        <f>SUM(TP262:TP285)</f>
        <v>99.97</v>
      </c>
      <c r="TQ287" s="32">
        <f>SUM(TQ262:TQ285)</f>
        <v>99.980000000000018</v>
      </c>
      <c r="TR287" s="32">
        <f>SUM(TR262:TR285)</f>
        <v>100.04</v>
      </c>
      <c r="TS287" s="32">
        <f>SUM(TS262:TS285)</f>
        <v>99.97999999999999</v>
      </c>
      <c r="TW287" s="32">
        <f>SUM(TW262:TW285)</f>
        <v>100.01999999999998</v>
      </c>
      <c r="TX287" s="32">
        <f>SUM(TX262:TX285)</f>
        <v>100.02000000000001</v>
      </c>
      <c r="TY287" s="32">
        <f>SUM(TY262:TY285)</f>
        <v>99.980000000000018</v>
      </c>
      <c r="TZ287" s="32">
        <f>SUM(TZ262:TZ285)</f>
        <v>100.02</v>
      </c>
      <c r="UD287" s="32">
        <f>SUM(UD262:UD285)</f>
        <v>100.00999999999999</v>
      </c>
      <c r="UE287" s="32">
        <f>SUM(UE262:UE285)</f>
        <v>99.97999999999999</v>
      </c>
      <c r="UF287" s="32">
        <f>SUM(UF262:UF285)</f>
        <v>99.99</v>
      </c>
      <c r="UG287" s="32">
        <f>SUM(UG262:UG285)</f>
        <v>99.970000000000027</v>
      </c>
      <c r="UK287" s="32">
        <f>SUM(UK262:UK285)</f>
        <v>99.97999999999999</v>
      </c>
      <c r="UL287" s="32">
        <f>SUM(UL262:UL285)</f>
        <v>100.00000000000001</v>
      </c>
      <c r="UM287" s="32">
        <f>SUM(UM262:UM285)</f>
        <v>99.990000000000009</v>
      </c>
      <c r="UN287" s="32">
        <f>SUM(UN262:UN285)</f>
        <v>99.98</v>
      </c>
      <c r="UR287" s="32">
        <f>SUM(UR262:UR285)</f>
        <v>99.99</v>
      </c>
      <c r="US287" s="32">
        <f>SUM(US262:US285)</f>
        <v>99.97999999999999</v>
      </c>
      <c r="UT287" s="32">
        <f>SUM(UT262:UT285)</f>
        <v>99.949999999999989</v>
      </c>
      <c r="UU287" s="32">
        <f>SUM(UU262:UU285)</f>
        <v>99.980000000000018</v>
      </c>
      <c r="UY287" s="32">
        <f>SUM(UY262:UY285)</f>
        <v>99.990000000000009</v>
      </c>
      <c r="UZ287" s="32">
        <f>SUM(UZ262:UZ285)</f>
        <v>100.00999999999999</v>
      </c>
      <c r="VA287" s="32">
        <f>SUM(VA262:VA285)</f>
        <v>99.88000000000001</v>
      </c>
      <c r="VB287" s="32">
        <f>SUM(VB262:VB285)</f>
        <v>100</v>
      </c>
      <c r="VF287" s="32">
        <f>SUM(VF262:VF285)</f>
        <v>100.04</v>
      </c>
      <c r="VG287" s="32">
        <f>SUM(VG262:VG285)</f>
        <v>99.999999999999986</v>
      </c>
      <c r="VH287" s="32">
        <f>SUM(VH262:VH285)</f>
        <v>100.02999999999997</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99.990000000000009</v>
      </c>
      <c r="VV287" s="32">
        <f>SUM(VV262:VV285)</f>
        <v>99.999999999999986</v>
      </c>
      <c r="VW287" s="32">
        <f>SUM(VW262:VW285)</f>
        <v>99.990000000000009</v>
      </c>
      <c r="WA287" s="32">
        <f>SUM(WA262:WA285)</f>
        <v>99.97999999999999</v>
      </c>
      <c r="WB287" s="32">
        <f>SUM(WB262:WB285)</f>
        <v>100.02000000000001</v>
      </c>
      <c r="WC287" s="32">
        <f>SUM(WC262:WC285)</f>
        <v>100.00999999999999</v>
      </c>
      <c r="WD287" s="32">
        <f>SUM(WD262:WD285)</f>
        <v>99.990000000000009</v>
      </c>
      <c r="WH287" s="32">
        <f>SUM(WH262:WH285)</f>
        <v>99.99</v>
      </c>
      <c r="WI287" s="32">
        <f>SUM(WI262:WI285)</f>
        <v>100.03</v>
      </c>
      <c r="WJ287" s="32">
        <f>SUM(WJ262:WJ285)</f>
        <v>100.02</v>
      </c>
      <c r="WK287" s="32">
        <f>SUM(WK262:WK285)</f>
        <v>100</v>
      </c>
      <c r="WO287" s="32">
        <f>SUM(WO262:WO285)</f>
        <v>100.02</v>
      </c>
      <c r="WP287" s="32">
        <f>SUM(WP262:WP285)</f>
        <v>99.970000000000027</v>
      </c>
      <c r="WQ287" s="32">
        <f>SUM(WQ262:WQ285)</f>
        <v>99.97999999999999</v>
      </c>
      <c r="WR287" s="32">
        <f>SUM(WR262:WR285)</f>
        <v>99.999999999999986</v>
      </c>
      <c r="WV287" s="32">
        <f>SUM(WV262:WV285)</f>
        <v>99.98</v>
      </c>
      <c r="WW287" s="32">
        <f>SUM(WW262:WW285)</f>
        <v>100.00999999999999</v>
      </c>
      <c r="WX287" s="32">
        <f>SUM(WX262:WX285)</f>
        <v>100.03</v>
      </c>
      <c r="WY287" s="32">
        <f>SUM(WY262:WY285)</f>
        <v>99.99</v>
      </c>
      <c r="XC287" s="32">
        <f>SUM(XC262:XC285)</f>
        <v>100.02</v>
      </c>
      <c r="XD287" s="32">
        <f>SUM(XD262:XD285)</f>
        <v>99.980000000000018</v>
      </c>
      <c r="XE287" s="32">
        <f>SUM(XE262:XE285)</f>
        <v>99.999999999999986</v>
      </c>
      <c r="XF287" s="32">
        <f>SUM(XF262:XF285)</f>
        <v>100.02</v>
      </c>
      <c r="XJ287" s="32">
        <f>SUM(XJ262:XJ285)</f>
        <v>100.07</v>
      </c>
      <c r="XK287" s="32">
        <f>SUM(XK262:XK285)</f>
        <v>99.96999999999997</v>
      </c>
      <c r="XL287" s="32">
        <f>SUM(XL262:XL285)</f>
        <v>100.00999999999999</v>
      </c>
      <c r="XM287" s="32">
        <f>SUM(XM262:XM285)</f>
        <v>99.999999999999986</v>
      </c>
      <c r="XQ287" s="32">
        <f>SUM(XQ262:XQ285)</f>
        <v>99.99</v>
      </c>
      <c r="XR287" s="32">
        <f>SUM(XR262:XR285)</f>
        <v>100.02</v>
      </c>
      <c r="XS287" s="32">
        <f>SUM(XS262:XS285)</f>
        <v>99.97</v>
      </c>
      <c r="XT287" s="32">
        <f>SUM(XT262:XT285)</f>
        <v>99.999999999999986</v>
      </c>
    </row>
  </sheetData>
  <mergeCells count="1">
    <mergeCell ref="A260:B260"/>
  </mergeCells>
  <conditionalFormatting sqref="D287:G287">
    <cfRule type="cellIs" dxfId="244" priority="213" operator="lessThan">
      <formula>99.8</formula>
    </cfRule>
    <cfRule type="cellIs" dxfId="243" priority="212" operator="greaterThan">
      <formula>99.8</formula>
    </cfRule>
    <cfRule type="cellIs" dxfId="242" priority="211" operator="greaterThan">
      <formula>100.1</formula>
    </cfRule>
  </conditionalFormatting>
  <conditionalFormatting sqref="K287:N287">
    <cfRule type="cellIs" dxfId="241" priority="215" operator="greaterThan">
      <formula>99.8</formula>
    </cfRule>
    <cfRule type="cellIs" dxfId="240" priority="216" operator="lessThan">
      <formula>99.8</formula>
    </cfRule>
    <cfRule type="cellIs" dxfId="239" priority="214" operator="greaterThan">
      <formula>100.1</formula>
    </cfRule>
  </conditionalFormatting>
  <conditionalFormatting sqref="R287:U287">
    <cfRule type="cellIs" dxfId="238" priority="217" operator="greaterThan">
      <formula>100.1</formula>
    </cfRule>
    <cfRule type="cellIs" dxfId="237" priority="218" operator="greaterThan">
      <formula>99.8</formula>
    </cfRule>
    <cfRule type="cellIs" dxfId="236" priority="219" operator="lessThan">
      <formula>99.8</formula>
    </cfRule>
  </conditionalFormatting>
  <conditionalFormatting sqref="Y287:AB287">
    <cfRule type="cellIs" dxfId="235" priority="222" operator="lessThan">
      <formula>99.8</formula>
    </cfRule>
    <cfRule type="cellIs" dxfId="234" priority="221" operator="greaterThan">
      <formula>99.8</formula>
    </cfRule>
    <cfRule type="cellIs" dxfId="233" priority="220" operator="greaterThan">
      <formula>100.1</formula>
    </cfRule>
  </conditionalFormatting>
  <conditionalFormatting sqref="AF287:AI287">
    <cfRule type="cellIs" dxfId="232" priority="223" operator="greaterThan">
      <formula>100.1</formula>
    </cfRule>
    <cfRule type="cellIs" dxfId="231" priority="225" operator="lessThan">
      <formula>99.8</formula>
    </cfRule>
    <cfRule type="cellIs" dxfId="230" priority="224" operator="greaterThan">
      <formula>99.8</formula>
    </cfRule>
  </conditionalFormatting>
  <conditionalFormatting sqref="AM287:AP287">
    <cfRule type="cellIs" dxfId="229" priority="228" operator="lessThan">
      <formula>99.8</formula>
    </cfRule>
    <cfRule type="cellIs" dxfId="228" priority="226" operator="greaterThan">
      <formula>100.1</formula>
    </cfRule>
    <cfRule type="cellIs" dxfId="227" priority="227" operator="greaterThan">
      <formula>99.8</formula>
    </cfRule>
  </conditionalFormatting>
  <conditionalFormatting sqref="AT287:AW287">
    <cfRule type="cellIs" dxfId="226" priority="231" operator="lessThan">
      <formula>99.8</formula>
    </cfRule>
    <cfRule type="cellIs" dxfId="225" priority="230" operator="greaterThan">
      <formula>99.8</formula>
    </cfRule>
    <cfRule type="cellIs" dxfId="224" priority="229" operator="greaterThan">
      <formula>100.1</formula>
    </cfRule>
  </conditionalFormatting>
  <conditionalFormatting sqref="BA287:BD287">
    <cfRule type="cellIs" dxfId="223" priority="242" operator="greaterThan">
      <formula>99.8</formula>
    </cfRule>
    <cfRule type="cellIs" dxfId="222" priority="241" operator="greaterThan">
      <formula>100.1</formula>
    </cfRule>
    <cfRule type="cellIs" dxfId="221" priority="243" operator="lessThan">
      <formula>99.8</formula>
    </cfRule>
  </conditionalFormatting>
  <conditionalFormatting sqref="BH287:BK287">
    <cfRule type="cellIs" dxfId="220" priority="239" operator="greaterThan">
      <formula>99.8</formula>
    </cfRule>
    <cfRule type="cellIs" dxfId="219" priority="238" operator="greaterThan">
      <formula>100.1</formula>
    </cfRule>
    <cfRule type="cellIs" dxfId="218" priority="240" operator="lessThan">
      <formula>99.8</formula>
    </cfRule>
  </conditionalFormatting>
  <conditionalFormatting sqref="BO287:BR287">
    <cfRule type="cellIs" dxfId="217" priority="236" operator="greaterThan">
      <formula>99.8</formula>
    </cfRule>
    <cfRule type="cellIs" dxfId="216" priority="237" operator="lessThan">
      <formula>99.8</formula>
    </cfRule>
    <cfRule type="cellIs" dxfId="215" priority="235" operator="greaterThan">
      <formula>100.1</formula>
    </cfRule>
  </conditionalFormatting>
  <conditionalFormatting sqref="BV287:BY287">
    <cfRule type="cellIs" dxfId="214" priority="232" operator="greaterThan">
      <formula>100.1</formula>
    </cfRule>
    <cfRule type="cellIs" dxfId="213" priority="233" operator="greaterThan">
      <formula>99.8</formula>
    </cfRule>
    <cfRule type="cellIs" dxfId="212" priority="234" operator="lessThan">
      <formula>99.8</formula>
    </cfRule>
  </conditionalFormatting>
  <conditionalFormatting sqref="CC287:CF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CJ287:CM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CQ287:CT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CX287:DA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DE287:DH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DL287:DO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DS287:DV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Z287:EC287">
    <cfRule type="cellIs" dxfId="190" priority="187" operator="greaterThan">
      <formula>100.1</formula>
    </cfRule>
    <cfRule type="cellIs" dxfId="189" priority="189" operator="lessThan">
      <formula>99.8</formula>
    </cfRule>
    <cfRule type="cellIs" dxfId="188" priority="188" operator="greaterThan">
      <formula>99.8</formula>
    </cfRule>
  </conditionalFormatting>
  <conditionalFormatting sqref="EG287:EJ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EN287:EQ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EU287:EX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FB287:FE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FI287:FL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FP287:FS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W287:FZ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GD287:GG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GK287:GN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GR287:GU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Y287:HB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HF287:HI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HM287:HP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HT287:IR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IU287:IY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JC287:JF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JJ287:JM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JQ287:JT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X287:KA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KE287:KH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KL287:KO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KS287:KV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KZ287:LC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LG287:LJ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LN287:LQ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LU287:LX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MB287:ME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MI287:ML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MP287:MS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W287:MZ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ND287:NG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NK287:NN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NR287:NU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NY287:OB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OF287:OI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OM287:OP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OT287:OW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PA287:PD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PH287:PK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PO287:PR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V287:PY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QC287:QF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QJ287:QM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QQ287:QT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QX287:RA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RE287:RH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RL287:RO287 RS287:RV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RZ287:SC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SG287:SJ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SN287:SQ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SU287:SX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TB287:TE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TI287:TL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TP287:TS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W287:TZ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UD287:UG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UK287:UN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UR287:UU287">
    <cfRule type="cellIs" dxfId="16" priority="14" operator="greaterThan">
      <formula>99.8</formula>
    </cfRule>
    <cfRule type="cellIs" dxfId="15" priority="13" operator="greaterThan">
      <formula>100.1</formula>
    </cfRule>
    <cfRule type="cellIs" dxfId="14" priority="15" operator="lessThan">
      <formula>99.8</formula>
    </cfRule>
  </conditionalFormatting>
  <conditionalFormatting sqref="UY287:VB287 VF287:VI287 VM287:VP287 VT287:VW287 WA287:WD287 WH287:WK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WO287:WR287">
    <cfRule type="cellIs" dxfId="10" priority="9" operator="lessThan">
      <formula>99.8</formula>
    </cfRule>
    <cfRule type="cellIs" dxfId="9" priority="7" operator="greaterThan">
      <formula>100.1</formula>
    </cfRule>
    <cfRule type="cellIs" dxfId="8" priority="8" operator="greaterThan">
      <formula>99.8</formula>
    </cfRule>
  </conditionalFormatting>
  <conditionalFormatting sqref="WV287:WY287 XC287:XF287 XJ287:XM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XQ287:XT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64" zoomScaleNormal="85" workbookViewId="0">
      <selection activeCell="XP4" sqref="XP4:XT257"/>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VLOOKUP(Enlaces!C1,Enlaces!B2:C5,2,0)</f>
        <v>T.España</v>
      </c>
      <c r="H2" s="33" t="s">
        <v>450</v>
      </c>
      <c r="P2" s="78"/>
    </row>
    <row r="3" spans="2:17" x14ac:dyDescent="0.25">
      <c r="P3" s="78"/>
    </row>
    <row r="4" spans="2:17" x14ac:dyDescent="0.25">
      <c r="B4" s="19" t="s">
        <v>444</v>
      </c>
      <c r="P4" s="78"/>
    </row>
    <row r="5" spans="2:17" hidden="1" x14ac:dyDescent="0.25">
      <c r="E5" s="31" t="str">
        <f t="shared" ref="E5:P5" si="0">E9&amp;$C$2</f>
        <v xml:space="preserve"> FEBRERO 24T.España</v>
      </c>
      <c r="F5" s="31" t="str">
        <f t="shared" si="0"/>
        <v xml:space="preserve"> MARZO 24T.España</v>
      </c>
      <c r="G5" s="31" t="str">
        <f t="shared" si="0"/>
        <v xml:space="preserve"> ABRIL 24T.España</v>
      </c>
      <c r="H5" s="31" t="str">
        <f t="shared" si="0"/>
        <v xml:space="preserve"> MAYO 24T.España</v>
      </c>
      <c r="I5" s="31" t="str">
        <f t="shared" si="0"/>
        <v xml:space="preserve"> JUNIO 24T.España</v>
      </c>
      <c r="J5" s="31" t="str">
        <f t="shared" si="0"/>
        <v xml:space="preserve"> JULIO 24T.España</v>
      </c>
      <c r="K5" s="31" t="str">
        <f t="shared" si="0"/>
        <v xml:space="preserve"> AGOSTO 24T.España</v>
      </c>
      <c r="L5" s="31" t="str">
        <f t="shared" si="0"/>
        <v xml:space="preserve"> SEPTIEMBRE 24T.España</v>
      </c>
      <c r="M5" s="31" t="str">
        <f t="shared" si="0"/>
        <v xml:space="preserve"> OCTUBRE 24T.España</v>
      </c>
      <c r="N5" s="31" t="str">
        <f t="shared" si="0"/>
        <v xml:space="preserve"> NOVIEMBRE 24T.España</v>
      </c>
      <c r="O5" s="31" t="str">
        <f t="shared" si="0"/>
        <v xml:space="preserve"> DICIEMBRE 24T.España</v>
      </c>
      <c r="P5" s="80" t="str">
        <f t="shared" si="0"/>
        <v xml:space="preserve"> ENERO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FEBRERO 24</v>
      </c>
      <c r="F9" t="str">
        <f t="array" ref="F9">INDEX('Aceite de Oliva'!$A$260:$ACR$260,,MAX(IF('Aceite de Oliva'!$A$260:$ACR$260&lt;&gt;"",COLUMN('Aceite de Oliva'!$A$260:$ACR$260)))-(7*F8))</f>
        <v xml:space="preserve"> MARZO 24</v>
      </c>
      <c r="G9" t="str">
        <f t="array" ref="G9">INDEX('Aceite de Oliva'!$A$260:$ACR$260,,MAX(IF('Aceite de Oliva'!$A$260:$ACR$260&lt;&gt;"",COLUMN('Aceite de Oliva'!$A$260:$ACR$260)))-(7*G8))</f>
        <v xml:space="preserve"> ABRIL 24</v>
      </c>
      <c r="H9" t="str">
        <f t="array" ref="H9">INDEX('Aceite de Oliva'!$A$260:$ACR$260,,MAX(IF('Aceite de Oliva'!$A$260:$ACR$260&lt;&gt;"",COLUMN('Aceite de Oliva'!$A$260:$ACR$260)))-(7*H8))</f>
        <v xml:space="preserve"> MAYO 24</v>
      </c>
      <c r="I9" t="str">
        <f t="array" ref="I9">INDEX('Aceite de Oliva'!$A$260:$ACR$260,,MAX(IF('Aceite de Oliva'!$A$260:$ACR$260&lt;&gt;"",COLUMN('Aceite de Oliva'!$A$260:$ACR$260)))-(7*I8))</f>
        <v xml:space="preserve"> JUNIO 24</v>
      </c>
      <c r="J9" t="str">
        <f t="array" ref="J9">INDEX('Aceite de Oliva'!$A$260:$ACR$260,,MAX(IF('Aceite de Oliva'!$A$260:$ACR$260&lt;&gt;"",COLUMN('Aceite de Oliva'!$A$260:$ACR$260)))-(7*J8))</f>
        <v xml:space="preserve"> JULIO 24</v>
      </c>
      <c r="K9" t="str">
        <f t="array" ref="K9">INDEX('Aceite de Oliva'!$A$260:$ACR$260,,MAX(IF('Aceite de Oliva'!$A$260:$ACR$260&lt;&gt;"",COLUMN('Aceite de Oliva'!$A$260:$ACR$260)))-(7*K8))</f>
        <v xml:space="preserve"> AGOSTO 24</v>
      </c>
      <c r="L9" t="str">
        <f t="array" ref="L9">INDEX('Aceite de Oliva'!$A$260:$ACR$260,,MAX(IF('Aceite de Oliva'!$A$260:$ACR$260&lt;&gt;"",COLUMN('Aceite de Oliva'!$A$260:$ACR$260)))-(7*L8))</f>
        <v xml:space="preserve"> SEPTIEMBRE 24</v>
      </c>
      <c r="M9" t="str">
        <f t="array" ref="M9">INDEX('Aceite de Oliva'!$A$260:$ACR$260,,MAX(IF('Aceite de Oliva'!$A$260:$ACR$260&lt;&gt;"",COLUMN('Aceite de Oliva'!$A$260:$ACR$260)))-(7*M8))</f>
        <v xml:space="preserve"> OCTUBRE 24</v>
      </c>
      <c r="N9" t="str">
        <f t="array" ref="N9">INDEX('Aceite de Oliva'!$A$260:$ACR$260,,MAX(IF('Aceite de Oliva'!$A$260:$ACR$260&lt;&gt;"",COLUMN('Aceite de Oliva'!$A$260:$ACR$260)))-(7*N8))</f>
        <v xml:space="preserve"> NOVIEMBRE 24</v>
      </c>
      <c r="O9" t="str">
        <f t="array" ref="O9">INDEX('Aceite de Oliva'!$A$260:$ACR$260,,MAX(IF('Aceite de Oliva'!$A$260:$ACR$260&lt;&gt;"",COLUMN('Aceite de Oliva'!$A$260:$ACR$260)))-(7*O8))</f>
        <v xml:space="preserve"> DICIEMBRE 24</v>
      </c>
      <c r="P9" t="str">
        <f t="array" ref="P9">INDEX('Aceite de Oliva'!$A$260:$ACR$260,,MAX(IF('Aceite de Oliva'!$A$260:$ACR$260&lt;&gt;"",COLUMN('Aceite de Oliva'!$A$260:$ACR$260))))</f>
        <v xml:space="preserve"> ENERO 25</v>
      </c>
    </row>
    <row r="10" spans="2:17" x14ac:dyDescent="0.25">
      <c r="B10" s="10"/>
      <c r="C10" s="76">
        <v>5.5</v>
      </c>
      <c r="E10" s="32">
        <f>INDEX('Aceite Virgen Extra'!$A$259:$ACX$285,MATCH($B10,'Aceite Virgen Extra'!$A$259:$A$285,0),MATCH(E$5,'Aceite Virgen Extra'!$A$259:$ACX$259,0))</f>
        <v>3.38</v>
      </c>
      <c r="F10" s="32">
        <f t="array" ref="F10">INDEX('Aceite Virgen Extra'!$A$259:$ACX$285,MATCH($B10,'Aceite Virgen Extra'!$A$259:$A$285,0),MATCH(F$5,'Aceite Virgen Extra'!$A$259:$ACX$259,0))</f>
        <v>4.4099999999999993</v>
      </c>
      <c r="G10" s="32">
        <f t="array" ref="G10">INDEX('Aceite Virgen Extra'!$A$259:$ACX$285,MATCH($B10,'Aceite Virgen Extra'!$A$259:$A$285,0),MATCH(G$5,'Aceite Virgen Extra'!$A$259:$ACX$259,0))</f>
        <v>3.3300000000000005</v>
      </c>
      <c r="H10" s="32">
        <f t="array" ref="H10">INDEX('Aceite Virgen Extra'!$A$259:$ACX$285,MATCH($B10,'Aceite Virgen Extra'!$A$259:$A$285,0),MATCH(H$5,'Aceite Virgen Extra'!$A$259:$ACX$259,0))</f>
        <v>3.8299999999999996</v>
      </c>
      <c r="I10" s="32">
        <f t="array" ref="I10">INDEX('Aceite Virgen Extra'!$A$259:$ACX$285,MATCH($B10,'Aceite Virgen Extra'!$A$259:$A$285,0),MATCH(I$5,'Aceite Virgen Extra'!$A$259:$ACX$259,0))</f>
        <v>4.75</v>
      </c>
      <c r="J10" s="32">
        <f t="array" ref="J10">INDEX('Aceite Virgen Extra'!$A$259:$ACX$285,MATCH($B10,'Aceite Virgen Extra'!$A$259:$A$285,0),MATCH(J$5,'Aceite Virgen Extra'!$A$259:$ACX$259,0))</f>
        <v>3.58</v>
      </c>
      <c r="K10" s="32">
        <f t="array" ref="K10">INDEX('Aceite Virgen Extra'!$A$259:$ACX$285,MATCH($B10,'Aceite Virgen Extra'!$A$259:$A$285,0),MATCH(K$5,'Aceite Virgen Extra'!$A$259:$ACX$259,0))</f>
        <v>3.4399999999999995</v>
      </c>
      <c r="L10" s="32">
        <f t="array" ref="L10">INDEX('Aceite Virgen Extra'!$A$259:$ACX$285,MATCH($B10,'Aceite Virgen Extra'!$A$259:$A$285,0),MATCH(L$5,'Aceite Virgen Extra'!$A$259:$ACX$259,0))</f>
        <v>2.3600000000000003</v>
      </c>
      <c r="M10" s="32">
        <f t="array" ref="M10">INDEX('Aceite Virgen Extra'!$A$259:$ACX$285,MATCH($B10,'Aceite Virgen Extra'!$A$259:$A$285,0),MATCH(M$5,'Aceite Virgen Extra'!$A$259:$ACX$259,0))</f>
        <v>3.56</v>
      </c>
      <c r="N10" s="32">
        <f t="array" ref="N10">INDEX('Aceite Virgen Extra'!$A$259:$ACX$285,MATCH($B10,'Aceite Virgen Extra'!$A$259:$A$285,0),MATCH(N$5,'Aceite Virgen Extra'!$A$259:$ACX$259,0))</f>
        <v>4.42</v>
      </c>
      <c r="O10" s="32">
        <f>INDEX('Aceite Virgen Extra'!$A$259:$ACX$285,MATCH($B10,'Aceite Virgen Extra'!$A$259:$A$285,0),MATCH(O$5,'Aceite Virgen Extra'!$A$259:$ACX$259,0))</f>
        <v>4.8000000000000016</v>
      </c>
      <c r="P10" s="32">
        <f>INDEX('Aceite Virgen Extra'!$A$259:$ACX$285,MATCH($B10,'Aceite Virgen Extra'!$A$259:$A$285,0),MATCH(P$5,'Aceite Virgen Extra'!$A$259:$ACX$259,0))</f>
        <v>14.75</v>
      </c>
    </row>
    <row r="11" spans="2:17" x14ac:dyDescent="0.25">
      <c r="B11" s="14">
        <f>+C10</f>
        <v>5.5</v>
      </c>
      <c r="C11" s="13">
        <f>ROUND(B11+$C$7,2)</f>
        <v>5.8</v>
      </c>
      <c r="E11" s="32">
        <f t="array" ref="E11">INDEX('Aceite Virgen Extra'!$A$259:$ACX$285,MATCH($B11,'Aceite Virgen Extra'!$A$259:$A$285,0),MATCH(E$5,'Aceite Virgen Extra'!$A$259:$ACX$259,0))</f>
        <v>0.31</v>
      </c>
      <c r="F11" s="32">
        <f t="array" ref="F11">INDEX('Aceite Virgen Extra'!$A$259:$ACX$285,MATCH($B11,'Aceite Virgen Extra'!$A$259:$A$285,0),MATCH(F$5,'Aceite Virgen Extra'!$A$259:$ACX$259,0))</f>
        <v>0.6</v>
      </c>
      <c r="G11" s="32">
        <f t="array" ref="G11">INDEX('Aceite Virgen Extra'!$A$259:$ACX$285,MATCH($B11,'Aceite Virgen Extra'!$A$259:$A$285,0),MATCH(G$5,'Aceite Virgen Extra'!$A$259:$ACX$259,0))</f>
        <v>1.1099999999999999</v>
      </c>
      <c r="H11" s="32">
        <f t="array" ref="H11">INDEX('Aceite Virgen Extra'!$A$259:$ACX$285,MATCH($B11,'Aceite Virgen Extra'!$A$259:$A$285,0),MATCH(H$5,'Aceite Virgen Extra'!$A$259:$ACX$259,0))</f>
        <v>0.87999999999999989</v>
      </c>
      <c r="I11" s="32">
        <f t="array" ref="I11">INDEX('Aceite Virgen Extra'!$A$259:$ACX$285,MATCH($B11,'Aceite Virgen Extra'!$A$259:$A$285,0),MATCH(I$5,'Aceite Virgen Extra'!$A$259:$ACX$259,0))</f>
        <v>0.26</v>
      </c>
      <c r="J11" s="32">
        <f t="array" ref="J11">INDEX('Aceite Virgen Extra'!$A$259:$ACX$285,MATCH($B11,'Aceite Virgen Extra'!$A$259:$A$285,0),MATCH(J$5,'Aceite Virgen Extra'!$A$259:$ACX$259,0))</f>
        <v>1.3</v>
      </c>
      <c r="K11" s="32">
        <f t="array" ref="K11">INDEX('Aceite Virgen Extra'!$A$259:$ACX$285,MATCH($B11,'Aceite Virgen Extra'!$A$259:$A$285,0),MATCH(K$5,'Aceite Virgen Extra'!$A$259:$ACX$259,0))</f>
        <v>0.05</v>
      </c>
      <c r="L11" s="32">
        <f t="array" ref="L11">INDEX('Aceite Virgen Extra'!$A$259:$ACX$285,MATCH($B11,'Aceite Virgen Extra'!$A$259:$A$285,0),MATCH(L$5,'Aceite Virgen Extra'!$A$259:$ACX$259,0))</f>
        <v>0.48999999999999994</v>
      </c>
      <c r="M11" s="32">
        <f t="array" ref="M11">INDEX('Aceite Virgen Extra'!$A$259:$ACX$285,MATCH($B11,'Aceite Virgen Extra'!$A$259:$A$285,0),MATCH(M$5,'Aceite Virgen Extra'!$A$259:$ACX$259,0))</f>
        <v>0.67</v>
      </c>
      <c r="N11" s="32">
        <f t="array" ref="N11">INDEX('Aceite Virgen Extra'!$A$259:$ACX$285,MATCH($B11,'Aceite Virgen Extra'!$A$259:$A$285,0),MATCH(N$5,'Aceite Virgen Extra'!$A$259:$ACX$259,0))</f>
        <v>0.88000000000000012</v>
      </c>
      <c r="O11" s="32">
        <f t="array" ref="O11">INDEX('Aceite Virgen Extra'!$A$259:$ACX$285,MATCH($B11,'Aceite Virgen Extra'!$A$259:$A$285,0),MATCH(O$5,'Aceite Virgen Extra'!$A$259:$ACX$259,0))</f>
        <v>1.3</v>
      </c>
      <c r="P11" s="32">
        <f t="array" ref="P11">INDEX('Aceite Virgen Extra'!$A$259:$ACX$285,MATCH($B11,'Aceite Virgen Extra'!$A$259:$A$285,0),MATCH(P$5,'Aceite Virgen Extra'!$A$259:$ACX$259,0))</f>
        <v>4.04</v>
      </c>
    </row>
    <row r="12" spans="2:17" x14ac:dyDescent="0.25">
      <c r="B12" s="14">
        <f t="shared" ref="B12:B33" si="1">+C11</f>
        <v>5.8</v>
      </c>
      <c r="C12" s="13">
        <f t="shared" ref="C12:C23" si="2">ROUND(B12+$C$7,2)</f>
        <v>6.1</v>
      </c>
      <c r="E12" s="32">
        <f t="array" ref="E12">INDEX('Aceite Virgen Extra'!$A$259:$ACX$285,MATCH($B12,'Aceite Virgen Extra'!$A$259:$A$285,0),MATCH(E$5,'Aceite Virgen Extra'!$A$259:$ACX$259,0))</f>
        <v>2.12</v>
      </c>
      <c r="F12" s="32">
        <f t="array" ref="F12">INDEX('Aceite Virgen Extra'!$A$259:$ACX$285,MATCH($B12,'Aceite Virgen Extra'!$A$259:$A$285,0),MATCH(F$5,'Aceite Virgen Extra'!$A$259:$ACX$259,0))</f>
        <v>1.74</v>
      </c>
      <c r="G12" s="32">
        <f t="array" ref="G12">INDEX('Aceite Virgen Extra'!$A$259:$ACX$285,MATCH($B12,'Aceite Virgen Extra'!$A$259:$A$285,0),MATCH(G$5,'Aceite Virgen Extra'!$A$259:$ACX$259,0))</f>
        <v>2.3299999999999996</v>
      </c>
      <c r="H12" s="32">
        <f t="array" ref="H12">INDEX('Aceite Virgen Extra'!$A$259:$ACX$285,MATCH($B12,'Aceite Virgen Extra'!$A$259:$A$285,0),MATCH(H$5,'Aceite Virgen Extra'!$A$259:$ACX$259,0))</f>
        <v>1.1299999999999999</v>
      </c>
      <c r="I12" s="32">
        <f t="array" ref="I12">INDEX('Aceite Virgen Extra'!$A$259:$ACX$285,MATCH($B12,'Aceite Virgen Extra'!$A$259:$A$285,0),MATCH(I$5,'Aceite Virgen Extra'!$A$259:$ACX$259,0))</f>
        <v>0.48000000000000004</v>
      </c>
      <c r="J12" s="32">
        <f t="array" ref="J12">INDEX('Aceite Virgen Extra'!$A$259:$ACX$285,MATCH($B12,'Aceite Virgen Extra'!$A$259:$A$285,0),MATCH(J$5,'Aceite Virgen Extra'!$A$259:$ACX$259,0))</f>
        <v>1.8399999999999999</v>
      </c>
      <c r="K12" s="32">
        <f t="array" ref="K12">INDEX('Aceite Virgen Extra'!$A$259:$ACX$285,MATCH($B12,'Aceite Virgen Extra'!$A$259:$A$285,0),MATCH(K$5,'Aceite Virgen Extra'!$A$259:$ACX$259,0))</f>
        <v>0.5</v>
      </c>
      <c r="L12" s="32">
        <f t="array" ref="L12">INDEX('Aceite Virgen Extra'!$A$259:$ACX$285,MATCH($B12,'Aceite Virgen Extra'!$A$259:$A$285,0),MATCH(L$5,'Aceite Virgen Extra'!$A$259:$ACX$259,0))</f>
        <v>1.8099999999999998</v>
      </c>
      <c r="M12" s="32">
        <f t="array" ref="M12">INDEX('Aceite Virgen Extra'!$A$259:$ACX$285,MATCH($B12,'Aceite Virgen Extra'!$A$259:$A$285,0),MATCH(M$5,'Aceite Virgen Extra'!$A$259:$ACX$259,0))</f>
        <v>0.62</v>
      </c>
      <c r="N12" s="32">
        <f t="array" ref="N12">INDEX('Aceite Virgen Extra'!$A$259:$ACX$285,MATCH($B12,'Aceite Virgen Extra'!$A$259:$A$285,0),MATCH(N$5,'Aceite Virgen Extra'!$A$259:$ACX$259,0))</f>
        <v>0.87</v>
      </c>
      <c r="O12" s="32">
        <f t="array" ref="O12">INDEX('Aceite Virgen Extra'!$A$259:$ACX$285,MATCH($B12,'Aceite Virgen Extra'!$A$259:$A$285,0),MATCH(O$5,'Aceite Virgen Extra'!$A$259:$ACX$259,0))</f>
        <v>1.73</v>
      </c>
      <c r="P12" s="32">
        <f t="array" ref="P12">INDEX('Aceite Virgen Extra'!$A$259:$ACX$285,MATCH($B12,'Aceite Virgen Extra'!$A$259:$A$285,0),MATCH(P$5,'Aceite Virgen Extra'!$A$259:$ACX$259,0))</f>
        <v>9.9</v>
      </c>
    </row>
    <row r="13" spans="2:17" x14ac:dyDescent="0.25">
      <c r="B13" s="14">
        <f t="shared" si="1"/>
        <v>6.1</v>
      </c>
      <c r="C13" s="13">
        <f t="shared" si="2"/>
        <v>6.4</v>
      </c>
      <c r="E13" s="32">
        <f t="array" ref="E13">INDEX('Aceite Virgen Extra'!$A$259:$ACX$285,MATCH($B13,'Aceite Virgen Extra'!$A$259:$A$285,0),MATCH(E$5,'Aceite Virgen Extra'!$A$259:$ACX$259,0))</f>
        <v>0.76</v>
      </c>
      <c r="F13" s="32">
        <f t="array" ref="F13">INDEX('Aceite Virgen Extra'!$A$259:$ACX$285,MATCH($B13,'Aceite Virgen Extra'!$A$259:$A$285,0),MATCH(F$5,'Aceite Virgen Extra'!$A$259:$ACX$259,0))</f>
        <v>0.56000000000000005</v>
      </c>
      <c r="G13" s="32">
        <f t="array" ref="G13">INDEX('Aceite Virgen Extra'!$A$259:$ACX$285,MATCH($B13,'Aceite Virgen Extra'!$A$259:$A$285,0),MATCH(G$5,'Aceite Virgen Extra'!$A$259:$ACX$259,0))</f>
        <v>1.84</v>
      </c>
      <c r="H13" s="32">
        <f t="array" ref="H13">INDEX('Aceite Virgen Extra'!$A$259:$ACX$285,MATCH($B13,'Aceite Virgen Extra'!$A$259:$A$285,0),MATCH(H$5,'Aceite Virgen Extra'!$A$259:$ACX$259,0))</f>
        <v>0.9900000000000001</v>
      </c>
      <c r="I13" s="32">
        <f t="array" ref="I13">INDEX('Aceite Virgen Extra'!$A$259:$ACX$285,MATCH($B13,'Aceite Virgen Extra'!$A$259:$A$285,0),MATCH(I$5,'Aceite Virgen Extra'!$A$259:$ACX$259,0))</f>
        <v>0.45</v>
      </c>
      <c r="J13" s="32">
        <f t="array" ref="J13">INDEX('Aceite Virgen Extra'!$A$259:$ACX$285,MATCH($B13,'Aceite Virgen Extra'!$A$259:$A$285,0),MATCH(J$5,'Aceite Virgen Extra'!$A$259:$ACX$259,0))</f>
        <v>1.1099999999999999</v>
      </c>
      <c r="K13" s="32">
        <f t="array" ref="K13">INDEX('Aceite Virgen Extra'!$A$259:$ACX$285,MATCH($B13,'Aceite Virgen Extra'!$A$259:$A$285,0),MATCH(K$5,'Aceite Virgen Extra'!$A$259:$ACX$259,0))</f>
        <v>0.49</v>
      </c>
      <c r="L13" s="32">
        <f t="array" ref="L13">INDEX('Aceite Virgen Extra'!$A$259:$ACX$285,MATCH($B13,'Aceite Virgen Extra'!$A$259:$A$285,0),MATCH(L$5,'Aceite Virgen Extra'!$A$259:$ACX$259,0))</f>
        <v>0.71</v>
      </c>
      <c r="M13" s="32">
        <f t="array" ref="M13">INDEX('Aceite Virgen Extra'!$A$259:$ACX$285,MATCH($B13,'Aceite Virgen Extra'!$A$259:$A$285,0),MATCH(M$5,'Aceite Virgen Extra'!$A$259:$ACX$259,0))</f>
        <v>0.95000000000000007</v>
      </c>
      <c r="N13" s="32">
        <f t="array" ref="N13">INDEX('Aceite Virgen Extra'!$A$259:$ACX$285,MATCH($B13,'Aceite Virgen Extra'!$A$259:$A$285,0),MATCH(N$5,'Aceite Virgen Extra'!$A$259:$ACX$259,0))</f>
        <v>0.63</v>
      </c>
      <c r="O13" s="32">
        <f t="array" ref="O13">INDEX('Aceite Virgen Extra'!$A$259:$ACX$285,MATCH($B13,'Aceite Virgen Extra'!$A$259:$A$285,0),MATCH(O$5,'Aceite Virgen Extra'!$A$259:$ACX$259,0))</f>
        <v>2.98</v>
      </c>
      <c r="P13" s="32">
        <f t="array" ref="P13">INDEX('Aceite Virgen Extra'!$A$259:$ACX$285,MATCH($B13,'Aceite Virgen Extra'!$A$259:$A$285,0),MATCH(P$5,'Aceite Virgen Extra'!$A$259:$ACX$259,0))</f>
        <v>19.560000000000002</v>
      </c>
    </row>
    <row r="14" spans="2:17" x14ac:dyDescent="0.25">
      <c r="B14" s="14">
        <f t="shared" si="1"/>
        <v>6.4</v>
      </c>
      <c r="C14" s="13">
        <f t="shared" si="2"/>
        <v>6.7</v>
      </c>
      <c r="E14" s="32">
        <f t="array" ref="E14">INDEX('Aceite Virgen Extra'!$A$259:$ACX$285,MATCH($B14,'Aceite Virgen Extra'!$A$259:$A$285,0),MATCH(E$5,'Aceite Virgen Extra'!$A$259:$ACX$259,0))</f>
        <v>2.2800000000000002</v>
      </c>
      <c r="F14" s="32">
        <f t="array" ref="F14">INDEX('Aceite Virgen Extra'!$A$259:$ACX$285,MATCH($B14,'Aceite Virgen Extra'!$A$259:$A$285,0),MATCH(F$5,'Aceite Virgen Extra'!$A$259:$ACX$259,0))</f>
        <v>1.68</v>
      </c>
      <c r="G14" s="32">
        <f t="array" ref="G14">INDEX('Aceite Virgen Extra'!$A$259:$ACX$285,MATCH($B14,'Aceite Virgen Extra'!$A$259:$A$285,0),MATCH(G$5,'Aceite Virgen Extra'!$A$259:$ACX$259,0))</f>
        <v>1.58</v>
      </c>
      <c r="H14" s="32">
        <f t="array" ref="H14">INDEX('Aceite Virgen Extra'!$A$259:$ACX$285,MATCH($B14,'Aceite Virgen Extra'!$A$259:$A$285,0),MATCH(H$5,'Aceite Virgen Extra'!$A$259:$ACX$259,0))</f>
        <v>2.09</v>
      </c>
      <c r="I14" s="32">
        <f t="array" ref="I14">INDEX('Aceite Virgen Extra'!$A$259:$ACX$285,MATCH($B14,'Aceite Virgen Extra'!$A$259:$A$285,0),MATCH(I$5,'Aceite Virgen Extra'!$A$259:$ACX$259,0))</f>
        <v>2.16</v>
      </c>
      <c r="J14" s="32">
        <f t="array" ref="J14">INDEX('Aceite Virgen Extra'!$A$259:$ACX$285,MATCH($B14,'Aceite Virgen Extra'!$A$259:$A$285,0),MATCH(J$5,'Aceite Virgen Extra'!$A$259:$ACX$259,0))</f>
        <v>1.5099999999999998</v>
      </c>
      <c r="K14" s="32">
        <f t="array" ref="K14">INDEX('Aceite Virgen Extra'!$A$259:$ACX$285,MATCH($B14,'Aceite Virgen Extra'!$A$259:$A$285,0),MATCH(K$5,'Aceite Virgen Extra'!$A$259:$ACX$259,0))</f>
        <v>0.42000000000000004</v>
      </c>
      <c r="L14" s="32">
        <f t="array" ref="L14">INDEX('Aceite Virgen Extra'!$A$259:$ACX$285,MATCH($B14,'Aceite Virgen Extra'!$A$259:$A$285,0),MATCH(L$5,'Aceite Virgen Extra'!$A$259:$ACX$259,0))</f>
        <v>2.33</v>
      </c>
      <c r="M14" s="32">
        <f t="array" ref="M14">INDEX('Aceite Virgen Extra'!$A$259:$ACX$285,MATCH($B14,'Aceite Virgen Extra'!$A$259:$A$285,0),MATCH(M$5,'Aceite Virgen Extra'!$A$259:$ACX$259,0))</f>
        <v>1.2600000000000002</v>
      </c>
      <c r="N14" s="32">
        <f t="array" ref="N14">INDEX('Aceite Virgen Extra'!$A$259:$ACX$285,MATCH($B14,'Aceite Virgen Extra'!$A$259:$A$285,0),MATCH(N$5,'Aceite Virgen Extra'!$A$259:$ACX$259,0))</f>
        <v>7.2000000000000011</v>
      </c>
      <c r="O14" s="32">
        <f t="array" ref="O14">INDEX('Aceite Virgen Extra'!$A$259:$ACX$285,MATCH($B14,'Aceite Virgen Extra'!$A$259:$A$285,0),MATCH(O$5,'Aceite Virgen Extra'!$A$259:$ACX$259,0))</f>
        <v>9.870000000000001</v>
      </c>
      <c r="P14" s="32">
        <f t="array" ref="P14">INDEX('Aceite Virgen Extra'!$A$259:$ACX$285,MATCH($B14,'Aceite Virgen Extra'!$A$259:$A$285,0),MATCH(P$5,'Aceite Virgen Extra'!$A$259:$ACX$259,0))</f>
        <v>5</v>
      </c>
    </row>
    <row r="15" spans="2:17" x14ac:dyDescent="0.25">
      <c r="B15" s="14">
        <f t="shared" si="1"/>
        <v>6.7</v>
      </c>
      <c r="C15" s="13">
        <f t="shared" si="2"/>
        <v>7</v>
      </c>
      <c r="E15" s="32">
        <f t="array" ref="E15">INDEX('Aceite Virgen Extra'!$A$259:$ACX$285,MATCH($B15,'Aceite Virgen Extra'!$A$259:$A$285,0),MATCH(E$5,'Aceite Virgen Extra'!$A$259:$ACX$259,0))</f>
        <v>1.04</v>
      </c>
      <c r="F15" s="32">
        <f t="array" ref="F15">INDEX('Aceite Virgen Extra'!$A$259:$ACX$285,MATCH($B15,'Aceite Virgen Extra'!$A$259:$A$285,0),MATCH(F$5,'Aceite Virgen Extra'!$A$259:$ACX$259,0))</f>
        <v>1.04</v>
      </c>
      <c r="G15" s="32">
        <f t="array" ref="G15">INDEX('Aceite Virgen Extra'!$A$259:$ACX$285,MATCH($B15,'Aceite Virgen Extra'!$A$259:$A$285,0),MATCH(G$5,'Aceite Virgen Extra'!$A$259:$ACX$259,0))</f>
        <v>0.92000000000000015</v>
      </c>
      <c r="H15" s="32">
        <f t="array" ref="H15">INDEX('Aceite Virgen Extra'!$A$259:$ACX$285,MATCH($B15,'Aceite Virgen Extra'!$A$259:$A$285,0),MATCH(H$5,'Aceite Virgen Extra'!$A$259:$ACX$259,0))</f>
        <v>0.35</v>
      </c>
      <c r="I15" s="32">
        <f t="array" ref="I15">INDEX('Aceite Virgen Extra'!$A$259:$ACX$285,MATCH($B15,'Aceite Virgen Extra'!$A$259:$A$285,0),MATCH(I$5,'Aceite Virgen Extra'!$A$259:$ACX$259,0))</f>
        <v>0.56000000000000005</v>
      </c>
      <c r="J15" s="32">
        <f t="array" ref="J15">INDEX('Aceite Virgen Extra'!$A$259:$ACX$285,MATCH($B15,'Aceite Virgen Extra'!$A$259:$A$285,0),MATCH(J$5,'Aceite Virgen Extra'!$A$259:$ACX$259,0))</f>
        <v>1.0900000000000001</v>
      </c>
      <c r="K15" s="32">
        <f t="array" ref="K15">INDEX('Aceite Virgen Extra'!$A$259:$ACX$285,MATCH($B15,'Aceite Virgen Extra'!$A$259:$A$285,0),MATCH(K$5,'Aceite Virgen Extra'!$A$259:$ACX$259,0))</f>
        <v>0.96000000000000008</v>
      </c>
      <c r="L15" s="32">
        <f t="array" ref="L15">INDEX('Aceite Virgen Extra'!$A$259:$ACX$285,MATCH($B15,'Aceite Virgen Extra'!$A$259:$A$285,0),MATCH(L$5,'Aceite Virgen Extra'!$A$259:$ACX$259,0))</f>
        <v>1.94</v>
      </c>
      <c r="M15" s="32">
        <f t="array" ref="M15">INDEX('Aceite Virgen Extra'!$A$259:$ACX$285,MATCH($B15,'Aceite Virgen Extra'!$A$259:$A$285,0),MATCH(M$5,'Aceite Virgen Extra'!$A$259:$ACX$259,0))</f>
        <v>0.82</v>
      </c>
      <c r="N15" s="32">
        <f t="array" ref="N15">INDEX('Aceite Virgen Extra'!$A$259:$ACX$285,MATCH($B15,'Aceite Virgen Extra'!$A$259:$A$285,0),MATCH(N$5,'Aceite Virgen Extra'!$A$259:$ACX$259,0))</f>
        <v>13.899999999999999</v>
      </c>
      <c r="O15" s="32">
        <f t="array" ref="O15">INDEX('Aceite Virgen Extra'!$A$259:$ACX$285,MATCH($B15,'Aceite Virgen Extra'!$A$259:$A$285,0),MATCH(O$5,'Aceite Virgen Extra'!$A$259:$ACX$259,0))</f>
        <v>35.96</v>
      </c>
      <c r="P15" s="32">
        <f t="array" ref="P15">INDEX('Aceite Virgen Extra'!$A$259:$ACX$285,MATCH($B15,'Aceite Virgen Extra'!$A$259:$A$285,0),MATCH(P$5,'Aceite Virgen Extra'!$A$259:$ACX$259,0))</f>
        <v>9.9700000000000006</v>
      </c>
    </row>
    <row r="16" spans="2:17" x14ac:dyDescent="0.25">
      <c r="B16" s="14">
        <f t="shared" si="1"/>
        <v>7</v>
      </c>
      <c r="C16" s="13">
        <f t="shared" si="2"/>
        <v>7.3</v>
      </c>
      <c r="E16" s="32">
        <f t="array" ref="E16">INDEX('Aceite Virgen Extra'!$A$259:$ACX$285,MATCH($B16,'Aceite Virgen Extra'!$A$259:$A$285,0),MATCH(E$5,'Aceite Virgen Extra'!$A$259:$ACX$259,0))</f>
        <v>2.3499999999999996</v>
      </c>
      <c r="F16" s="32">
        <f t="array" ref="F16">INDEX('Aceite Virgen Extra'!$A$259:$ACX$285,MATCH($B16,'Aceite Virgen Extra'!$A$259:$A$285,0),MATCH(F$5,'Aceite Virgen Extra'!$A$259:$ACX$259,0))</f>
        <v>1.0900000000000001</v>
      </c>
      <c r="G16" s="32">
        <f t="array" ref="G16">INDEX('Aceite Virgen Extra'!$A$259:$ACX$285,MATCH($B16,'Aceite Virgen Extra'!$A$259:$A$285,0),MATCH(G$5,'Aceite Virgen Extra'!$A$259:$ACX$259,0))</f>
        <v>0.45</v>
      </c>
      <c r="H16" s="32">
        <f t="array" ref="H16">INDEX('Aceite Virgen Extra'!$A$259:$ACX$285,MATCH($B16,'Aceite Virgen Extra'!$A$259:$A$285,0),MATCH(H$5,'Aceite Virgen Extra'!$A$259:$ACX$259,0))</f>
        <v>1.33</v>
      </c>
      <c r="I16" s="32">
        <f t="array" ref="I16">INDEX('Aceite Virgen Extra'!$A$259:$ACX$285,MATCH($B16,'Aceite Virgen Extra'!$A$259:$A$285,0),MATCH(I$5,'Aceite Virgen Extra'!$A$259:$ACX$259,0))</f>
        <v>1.1600000000000001</v>
      </c>
      <c r="J16" s="32">
        <f t="array" ref="J16">INDEX('Aceite Virgen Extra'!$A$259:$ACX$285,MATCH($B16,'Aceite Virgen Extra'!$A$259:$A$285,0),MATCH(J$5,'Aceite Virgen Extra'!$A$259:$ACX$259,0))</f>
        <v>1.1400000000000001</v>
      </c>
      <c r="K16" s="32">
        <f t="array" ref="K16">INDEX('Aceite Virgen Extra'!$A$259:$ACX$285,MATCH($B16,'Aceite Virgen Extra'!$A$259:$A$285,0),MATCH(K$5,'Aceite Virgen Extra'!$A$259:$ACX$259,0))</f>
        <v>0.48000000000000004</v>
      </c>
      <c r="L16" s="32">
        <f t="array" ref="L16">INDEX('Aceite Virgen Extra'!$A$259:$ACX$285,MATCH($B16,'Aceite Virgen Extra'!$A$259:$A$285,0),MATCH(L$5,'Aceite Virgen Extra'!$A$259:$ACX$259,0))</f>
        <v>2.7600000000000002</v>
      </c>
      <c r="M16" s="32">
        <f t="array" ref="M16">INDEX('Aceite Virgen Extra'!$A$259:$ACX$285,MATCH($B16,'Aceite Virgen Extra'!$A$259:$A$285,0),MATCH(M$5,'Aceite Virgen Extra'!$A$259:$ACX$259,0))</f>
        <v>1.18</v>
      </c>
      <c r="N16" s="32">
        <f t="array" ref="N16">INDEX('Aceite Virgen Extra'!$A$259:$ACX$285,MATCH($B16,'Aceite Virgen Extra'!$A$259:$A$285,0),MATCH(N$5,'Aceite Virgen Extra'!$A$259:$ACX$259,0))</f>
        <v>1.73</v>
      </c>
      <c r="O16" s="32">
        <f t="array" ref="O16">INDEX('Aceite Virgen Extra'!$A$259:$ACX$285,MATCH($B16,'Aceite Virgen Extra'!$A$259:$A$285,0),MATCH(O$5,'Aceite Virgen Extra'!$A$259:$ACX$259,0))</f>
        <v>1.4300000000000002</v>
      </c>
      <c r="P16" s="32">
        <f t="array" ref="P16">INDEX('Aceite Virgen Extra'!$A$259:$ACX$285,MATCH($B16,'Aceite Virgen Extra'!$A$259:$A$285,0),MATCH(P$5,'Aceite Virgen Extra'!$A$259:$ACX$259,0))</f>
        <v>2.34</v>
      </c>
    </row>
    <row r="17" spans="2:16" x14ac:dyDescent="0.25">
      <c r="B17" s="14">
        <f t="shared" si="1"/>
        <v>7.3</v>
      </c>
      <c r="C17" s="13">
        <f t="shared" si="2"/>
        <v>7.6</v>
      </c>
      <c r="E17" s="32">
        <f t="array" ref="E17">INDEX('Aceite Virgen Extra'!$A$259:$ACX$285,MATCH($B17,'Aceite Virgen Extra'!$A$259:$A$285,0),MATCH(E$5,'Aceite Virgen Extra'!$A$259:$ACX$259,0))</f>
        <v>3.42</v>
      </c>
      <c r="F17" s="32">
        <f t="array" ref="F17">INDEX('Aceite Virgen Extra'!$A$259:$ACX$285,MATCH($B17,'Aceite Virgen Extra'!$A$259:$A$285,0),MATCH(F$5,'Aceite Virgen Extra'!$A$259:$ACX$259,0))</f>
        <v>1.45</v>
      </c>
      <c r="G17" s="32">
        <f t="array" ref="G17">INDEX('Aceite Virgen Extra'!$A$259:$ACX$285,MATCH($B17,'Aceite Virgen Extra'!$A$259:$A$285,0),MATCH(G$5,'Aceite Virgen Extra'!$A$259:$ACX$259,0))</f>
        <v>1.6</v>
      </c>
      <c r="H17" s="32">
        <f t="array" ref="H17">INDEX('Aceite Virgen Extra'!$A$259:$ACX$285,MATCH($B17,'Aceite Virgen Extra'!$A$259:$A$285,0),MATCH(H$5,'Aceite Virgen Extra'!$A$259:$ACX$259,0))</f>
        <v>2.89</v>
      </c>
      <c r="I17" s="32">
        <f t="array" ref="I17">INDEX('Aceite Virgen Extra'!$A$259:$ACX$285,MATCH($B17,'Aceite Virgen Extra'!$A$259:$A$285,0),MATCH(I$5,'Aceite Virgen Extra'!$A$259:$ACX$259,0))</f>
        <v>1.9200000000000002</v>
      </c>
      <c r="J17" s="32">
        <f t="array" ref="J17">INDEX('Aceite Virgen Extra'!$A$259:$ACX$285,MATCH($B17,'Aceite Virgen Extra'!$A$259:$A$285,0),MATCH(J$5,'Aceite Virgen Extra'!$A$259:$ACX$259,0))</f>
        <v>2.2400000000000002</v>
      </c>
      <c r="K17" s="32">
        <f t="array" ref="K17">INDEX('Aceite Virgen Extra'!$A$259:$ACX$285,MATCH($B17,'Aceite Virgen Extra'!$A$259:$A$285,0),MATCH(K$5,'Aceite Virgen Extra'!$A$259:$ACX$259,0))</f>
        <v>1.94</v>
      </c>
      <c r="L17" s="32">
        <f t="array" ref="L17">INDEX('Aceite Virgen Extra'!$A$259:$ACX$285,MATCH($B17,'Aceite Virgen Extra'!$A$259:$A$285,0),MATCH(L$5,'Aceite Virgen Extra'!$A$259:$ACX$259,0))</f>
        <v>2.7800000000000002</v>
      </c>
      <c r="M17" s="32">
        <f t="array" ref="M17">INDEX('Aceite Virgen Extra'!$A$259:$ACX$285,MATCH($B17,'Aceite Virgen Extra'!$A$259:$A$285,0),MATCH(M$5,'Aceite Virgen Extra'!$A$259:$ACX$259,0))</f>
        <v>3.1399999999999997</v>
      </c>
      <c r="N17" s="32">
        <f t="array" ref="N17">INDEX('Aceite Virgen Extra'!$A$259:$ACX$285,MATCH($B17,'Aceite Virgen Extra'!$A$259:$A$285,0),MATCH(N$5,'Aceite Virgen Extra'!$A$259:$ACX$259,0))</f>
        <v>2.75</v>
      </c>
      <c r="O17" s="32">
        <f t="array" ref="O17">INDEX('Aceite Virgen Extra'!$A$259:$ACX$285,MATCH($B17,'Aceite Virgen Extra'!$A$259:$A$285,0),MATCH(O$5,'Aceite Virgen Extra'!$A$259:$ACX$259,0))</f>
        <v>1.26</v>
      </c>
      <c r="P17" s="32">
        <f t="array" ref="P17">INDEX('Aceite Virgen Extra'!$A$259:$ACX$285,MATCH($B17,'Aceite Virgen Extra'!$A$259:$A$285,0),MATCH(P$5,'Aceite Virgen Extra'!$A$259:$ACX$259,0))</f>
        <v>2.14</v>
      </c>
    </row>
    <row r="18" spans="2:16" x14ac:dyDescent="0.25">
      <c r="B18" s="14">
        <f t="shared" si="1"/>
        <v>7.6</v>
      </c>
      <c r="C18" s="13">
        <f t="shared" si="2"/>
        <v>7.9</v>
      </c>
      <c r="E18" s="32">
        <f t="array" ref="E18">INDEX('Aceite Virgen Extra'!$A$259:$ACX$285,MATCH($B18,'Aceite Virgen Extra'!$A$259:$A$285,0),MATCH(E$5,'Aceite Virgen Extra'!$A$259:$ACX$259,0))</f>
        <v>0.73000000000000009</v>
      </c>
      <c r="F18" s="32">
        <f t="array" ref="F18">INDEX('Aceite Virgen Extra'!$A$259:$ACX$285,MATCH($B18,'Aceite Virgen Extra'!$A$259:$A$285,0),MATCH(F$5,'Aceite Virgen Extra'!$A$259:$ACX$259,0))</f>
        <v>1.46</v>
      </c>
      <c r="G18" s="32">
        <f t="array" ref="G18">INDEX('Aceite Virgen Extra'!$A$259:$ACX$285,MATCH($B18,'Aceite Virgen Extra'!$A$259:$A$285,0),MATCH(G$5,'Aceite Virgen Extra'!$A$259:$ACX$259,0))</f>
        <v>0.84</v>
      </c>
      <c r="H18" s="32">
        <f t="array" ref="H18">INDEX('Aceite Virgen Extra'!$A$259:$ACX$285,MATCH($B18,'Aceite Virgen Extra'!$A$259:$A$285,0),MATCH(H$5,'Aceite Virgen Extra'!$A$259:$ACX$259,0))</f>
        <v>0.82</v>
      </c>
      <c r="I18" s="32">
        <f t="array" ref="I18">INDEX('Aceite Virgen Extra'!$A$259:$ACX$285,MATCH($B18,'Aceite Virgen Extra'!$A$259:$A$285,0),MATCH(I$5,'Aceite Virgen Extra'!$A$259:$ACX$259,0))</f>
        <v>0.82</v>
      </c>
      <c r="J18" s="32">
        <f t="array" ref="J18">INDEX('Aceite Virgen Extra'!$A$259:$ACX$285,MATCH($B18,'Aceite Virgen Extra'!$A$259:$A$285,0),MATCH(J$5,'Aceite Virgen Extra'!$A$259:$ACX$259,0))</f>
        <v>0.75</v>
      </c>
      <c r="K18" s="32">
        <f t="array" ref="K18">INDEX('Aceite Virgen Extra'!$A$259:$ACX$285,MATCH($B18,'Aceite Virgen Extra'!$A$259:$A$285,0),MATCH(K$5,'Aceite Virgen Extra'!$A$259:$ACX$259,0))</f>
        <v>2.59</v>
      </c>
      <c r="L18" s="32">
        <f t="array" ref="L18">INDEX('Aceite Virgen Extra'!$A$259:$ACX$285,MATCH($B18,'Aceite Virgen Extra'!$A$259:$A$285,0),MATCH(L$5,'Aceite Virgen Extra'!$A$259:$ACX$259,0))</f>
        <v>4.95</v>
      </c>
      <c r="M18" s="32">
        <f t="array" ref="M18">INDEX('Aceite Virgen Extra'!$A$259:$ACX$285,MATCH($B18,'Aceite Virgen Extra'!$A$259:$A$285,0),MATCH(M$5,'Aceite Virgen Extra'!$A$259:$ACX$259,0))</f>
        <v>3.52</v>
      </c>
      <c r="N18" s="32">
        <f t="array" ref="N18">INDEX('Aceite Virgen Extra'!$A$259:$ACX$285,MATCH($B18,'Aceite Virgen Extra'!$A$259:$A$285,0),MATCH(N$5,'Aceite Virgen Extra'!$A$259:$ACX$259,0))</f>
        <v>4.99</v>
      </c>
      <c r="O18" s="32">
        <f t="array" ref="O18">INDEX('Aceite Virgen Extra'!$A$259:$ACX$285,MATCH($B18,'Aceite Virgen Extra'!$A$259:$A$285,0),MATCH(O$5,'Aceite Virgen Extra'!$A$259:$ACX$259,0))</f>
        <v>2.2199999999999998</v>
      </c>
      <c r="P18" s="32">
        <f t="array" ref="P18">INDEX('Aceite Virgen Extra'!$A$259:$ACX$285,MATCH($B18,'Aceite Virgen Extra'!$A$259:$A$285,0),MATCH(P$5,'Aceite Virgen Extra'!$A$259:$ACX$259,0))</f>
        <v>0.69</v>
      </c>
    </row>
    <row r="19" spans="2:16" x14ac:dyDescent="0.25">
      <c r="B19" s="14">
        <f t="shared" si="1"/>
        <v>7.9</v>
      </c>
      <c r="C19" s="13">
        <f t="shared" si="2"/>
        <v>8.1999999999999993</v>
      </c>
      <c r="E19" s="32">
        <f t="array" ref="E19">INDEX('Aceite Virgen Extra'!$A$259:$ACX$285,MATCH($B19,'Aceite Virgen Extra'!$A$259:$A$285,0),MATCH(E$5,'Aceite Virgen Extra'!$A$259:$ACX$259,0))</f>
        <v>5.8599999999999994</v>
      </c>
      <c r="F19" s="32">
        <f t="array" ref="F19">INDEX('Aceite Virgen Extra'!$A$259:$ACX$285,MATCH($B19,'Aceite Virgen Extra'!$A$259:$A$285,0),MATCH(F$5,'Aceite Virgen Extra'!$A$259:$ACX$259,0))</f>
        <v>4.74</v>
      </c>
      <c r="G19" s="32">
        <f t="array" ref="G19">INDEX('Aceite Virgen Extra'!$A$259:$ACX$285,MATCH($B19,'Aceite Virgen Extra'!$A$259:$A$285,0),MATCH(G$5,'Aceite Virgen Extra'!$A$259:$ACX$259,0))</f>
        <v>2.39</v>
      </c>
      <c r="H19" s="32">
        <f t="array" ref="H19">INDEX('Aceite Virgen Extra'!$A$259:$ACX$285,MATCH($B19,'Aceite Virgen Extra'!$A$259:$A$285,0),MATCH(H$5,'Aceite Virgen Extra'!$A$259:$ACX$259,0))</f>
        <v>4.05</v>
      </c>
      <c r="I19" s="32">
        <f t="array" ref="I19">INDEX('Aceite Virgen Extra'!$A$259:$ACX$285,MATCH($B19,'Aceite Virgen Extra'!$A$259:$A$285,0),MATCH(I$5,'Aceite Virgen Extra'!$A$259:$ACX$259,0))</f>
        <v>2.6999999999999997</v>
      </c>
      <c r="J19" s="32">
        <f t="array" ref="J19">INDEX('Aceite Virgen Extra'!$A$259:$ACX$285,MATCH($B19,'Aceite Virgen Extra'!$A$259:$A$285,0),MATCH(J$5,'Aceite Virgen Extra'!$A$259:$ACX$259,0))</f>
        <v>2.8899999999999997</v>
      </c>
      <c r="K19" s="32">
        <f t="array" ref="K19">INDEX('Aceite Virgen Extra'!$A$259:$ACX$285,MATCH($B19,'Aceite Virgen Extra'!$A$259:$A$285,0),MATCH(K$5,'Aceite Virgen Extra'!$A$259:$ACX$259,0))</f>
        <v>4.54</v>
      </c>
      <c r="L19" s="32">
        <f t="array" ref="L19">INDEX('Aceite Virgen Extra'!$A$259:$ACX$285,MATCH($B19,'Aceite Virgen Extra'!$A$259:$A$285,0),MATCH(L$5,'Aceite Virgen Extra'!$A$259:$ACX$259,0))</f>
        <v>4.76</v>
      </c>
      <c r="M19" s="32">
        <f t="array" ref="M19">INDEX('Aceite Virgen Extra'!$A$259:$ACX$285,MATCH($B19,'Aceite Virgen Extra'!$A$259:$A$285,0),MATCH(M$5,'Aceite Virgen Extra'!$A$259:$ACX$259,0))</f>
        <v>7.0999999999999988</v>
      </c>
      <c r="N19" s="32">
        <f t="array" ref="N19">INDEX('Aceite Virgen Extra'!$A$259:$ACX$285,MATCH($B19,'Aceite Virgen Extra'!$A$259:$A$285,0),MATCH(N$5,'Aceite Virgen Extra'!$A$259:$ACX$259,0))</f>
        <v>13.159999999999998</v>
      </c>
      <c r="O19" s="32">
        <f t="array" ref="O19">INDEX('Aceite Virgen Extra'!$A$259:$ACX$285,MATCH($B19,'Aceite Virgen Extra'!$A$259:$A$285,0),MATCH(O$5,'Aceite Virgen Extra'!$A$259:$ACX$259,0))</f>
        <v>2.61</v>
      </c>
      <c r="P19" s="32">
        <f t="array" ref="P19">INDEX('Aceite Virgen Extra'!$A$259:$ACX$285,MATCH($B19,'Aceite Virgen Extra'!$A$259:$A$285,0),MATCH(P$5,'Aceite Virgen Extra'!$A$259:$ACX$259,0))</f>
        <v>2.4699999999999998</v>
      </c>
    </row>
    <row r="20" spans="2:16" x14ac:dyDescent="0.25">
      <c r="B20" s="14">
        <f t="shared" si="1"/>
        <v>8.1999999999999993</v>
      </c>
      <c r="C20" s="13">
        <f t="shared" si="2"/>
        <v>8.5</v>
      </c>
      <c r="E20" s="32">
        <f t="array" ref="E20">INDEX('Aceite Virgen Extra'!$A$259:$ACX$285,MATCH($B20,'Aceite Virgen Extra'!$A$259:$A$285,0),MATCH(E$5,'Aceite Virgen Extra'!$A$259:$ACX$259,0))</f>
        <v>1.48</v>
      </c>
      <c r="F20" s="32">
        <f t="array" ref="F20">INDEX('Aceite Virgen Extra'!$A$259:$ACX$285,MATCH($B20,'Aceite Virgen Extra'!$A$259:$A$285,0),MATCH(F$5,'Aceite Virgen Extra'!$A$259:$ACX$259,0))</f>
        <v>0.98</v>
      </c>
      <c r="G20" s="32">
        <f t="array" ref="G20">INDEX('Aceite Virgen Extra'!$A$259:$ACX$285,MATCH($B20,'Aceite Virgen Extra'!$A$259:$A$285,0),MATCH(G$5,'Aceite Virgen Extra'!$A$259:$ACX$259,0))</f>
        <v>1.1800000000000002</v>
      </c>
      <c r="H20" s="32">
        <f t="array" ref="H20">INDEX('Aceite Virgen Extra'!$A$259:$ACX$285,MATCH($B20,'Aceite Virgen Extra'!$A$259:$A$285,0),MATCH(H$5,'Aceite Virgen Extra'!$A$259:$ACX$259,0))</f>
        <v>1.4100000000000001</v>
      </c>
      <c r="I20" s="32">
        <f t="array" ref="I20">INDEX('Aceite Virgen Extra'!$A$259:$ACX$285,MATCH($B20,'Aceite Virgen Extra'!$A$259:$A$285,0),MATCH(I$5,'Aceite Virgen Extra'!$A$259:$ACX$259,0))</f>
        <v>0.99999999999999989</v>
      </c>
      <c r="J20" s="32">
        <f t="array" ref="J20">INDEX('Aceite Virgen Extra'!$A$259:$ACX$285,MATCH($B20,'Aceite Virgen Extra'!$A$259:$A$285,0),MATCH(J$5,'Aceite Virgen Extra'!$A$259:$ACX$259,0))</f>
        <v>1.7400000000000002</v>
      </c>
      <c r="K20" s="32">
        <f t="array" ref="K20">INDEX('Aceite Virgen Extra'!$A$259:$ACX$285,MATCH($B20,'Aceite Virgen Extra'!$A$259:$A$285,0),MATCH(K$5,'Aceite Virgen Extra'!$A$259:$ACX$259,0))</f>
        <v>2.06</v>
      </c>
      <c r="L20" s="32">
        <f t="array" ref="L20">INDEX('Aceite Virgen Extra'!$A$259:$ACX$285,MATCH($B20,'Aceite Virgen Extra'!$A$259:$A$285,0),MATCH(L$5,'Aceite Virgen Extra'!$A$259:$ACX$259,0))</f>
        <v>3.2199999999999998</v>
      </c>
      <c r="M20" s="32">
        <f t="array" ref="M20">INDEX('Aceite Virgen Extra'!$A$259:$ACX$285,MATCH($B20,'Aceite Virgen Extra'!$A$259:$A$285,0),MATCH(M$5,'Aceite Virgen Extra'!$A$259:$ACX$259,0))</f>
        <v>4.08</v>
      </c>
      <c r="N20" s="32">
        <f t="array" ref="N20">INDEX('Aceite Virgen Extra'!$A$259:$ACX$285,MATCH($B20,'Aceite Virgen Extra'!$A$259:$A$285,0),MATCH(N$5,'Aceite Virgen Extra'!$A$259:$ACX$259,0))</f>
        <v>9.75</v>
      </c>
      <c r="O20" s="32">
        <f t="array" ref="O20">INDEX('Aceite Virgen Extra'!$A$259:$ACX$285,MATCH($B20,'Aceite Virgen Extra'!$A$259:$A$285,0),MATCH(O$5,'Aceite Virgen Extra'!$A$259:$ACX$259,0))</f>
        <v>1.58</v>
      </c>
      <c r="P20" s="32">
        <f t="array" ref="P20">INDEX('Aceite Virgen Extra'!$A$259:$ACX$285,MATCH($B20,'Aceite Virgen Extra'!$A$259:$A$285,0),MATCH(P$5,'Aceite Virgen Extra'!$A$259:$ACX$259,0))</f>
        <v>0.82000000000000006</v>
      </c>
    </row>
    <row r="21" spans="2:16" x14ac:dyDescent="0.25">
      <c r="B21" s="14">
        <f t="shared" si="1"/>
        <v>8.5</v>
      </c>
      <c r="C21" s="13">
        <f t="shared" si="2"/>
        <v>8.8000000000000007</v>
      </c>
      <c r="E21" s="32">
        <f t="array" ref="E21">INDEX('Aceite Virgen Extra'!$A$259:$ACX$285,MATCH($B21,'Aceite Virgen Extra'!$A$259:$A$285,0),MATCH(E$5,'Aceite Virgen Extra'!$A$259:$ACX$259,0))</f>
        <v>1.83</v>
      </c>
      <c r="F21" s="32">
        <f t="array" ref="F21">INDEX('Aceite Virgen Extra'!$A$259:$ACX$285,MATCH($B21,'Aceite Virgen Extra'!$A$259:$A$285,0),MATCH(F$5,'Aceite Virgen Extra'!$A$259:$ACX$259,0))</f>
        <v>2.08</v>
      </c>
      <c r="G21" s="32">
        <f t="array" ref="G21">INDEX('Aceite Virgen Extra'!$A$259:$ACX$285,MATCH($B21,'Aceite Virgen Extra'!$A$259:$A$285,0),MATCH(G$5,'Aceite Virgen Extra'!$A$259:$ACX$259,0))</f>
        <v>2.31</v>
      </c>
      <c r="H21" s="32">
        <f t="array" ref="H21">INDEX('Aceite Virgen Extra'!$A$259:$ACX$285,MATCH($B21,'Aceite Virgen Extra'!$A$259:$A$285,0),MATCH(H$5,'Aceite Virgen Extra'!$A$259:$ACX$259,0))</f>
        <v>2.1500000000000004</v>
      </c>
      <c r="I21" s="32">
        <f t="array" ref="I21">INDEX('Aceite Virgen Extra'!$A$259:$ACX$285,MATCH($B21,'Aceite Virgen Extra'!$A$259:$A$285,0),MATCH(I$5,'Aceite Virgen Extra'!$A$259:$ACX$259,0))</f>
        <v>2.9699999999999998</v>
      </c>
      <c r="J21" s="32">
        <f t="array" ref="J21">INDEX('Aceite Virgen Extra'!$A$259:$ACX$285,MATCH($B21,'Aceite Virgen Extra'!$A$259:$A$285,0),MATCH(J$5,'Aceite Virgen Extra'!$A$259:$ACX$259,0))</f>
        <v>4.01</v>
      </c>
      <c r="K21" s="32">
        <f t="array" ref="K21">INDEX('Aceite Virgen Extra'!$A$259:$ACX$285,MATCH($B21,'Aceite Virgen Extra'!$A$259:$A$285,0),MATCH(K$5,'Aceite Virgen Extra'!$A$259:$ACX$259,0))</f>
        <v>6.9700000000000006</v>
      </c>
      <c r="L21" s="32">
        <f t="array" ref="L21">INDEX('Aceite Virgen Extra'!$A$259:$ACX$285,MATCH($B21,'Aceite Virgen Extra'!$A$259:$A$285,0),MATCH(L$5,'Aceite Virgen Extra'!$A$259:$ACX$259,0))</f>
        <v>7.9399999999999995</v>
      </c>
      <c r="M21" s="32">
        <f t="array" ref="M21">INDEX('Aceite Virgen Extra'!$A$259:$ACX$285,MATCH($B21,'Aceite Virgen Extra'!$A$259:$A$285,0),MATCH(M$5,'Aceite Virgen Extra'!$A$259:$ACX$259,0))</f>
        <v>8.93</v>
      </c>
      <c r="N21" s="32">
        <f t="array" ref="N21">INDEX('Aceite Virgen Extra'!$A$259:$ACX$285,MATCH($B21,'Aceite Virgen Extra'!$A$259:$A$285,0),MATCH(N$5,'Aceite Virgen Extra'!$A$259:$ACX$259,0))</f>
        <v>2.5499999999999998</v>
      </c>
      <c r="O21" s="32">
        <f t="array" ref="O21">INDEX('Aceite Virgen Extra'!$A$259:$ACX$285,MATCH($B21,'Aceite Virgen Extra'!$A$259:$A$285,0),MATCH(O$5,'Aceite Virgen Extra'!$A$259:$ACX$259,0))</f>
        <v>1.33</v>
      </c>
      <c r="P21" s="32">
        <f t="array" ref="P21">INDEX('Aceite Virgen Extra'!$A$259:$ACX$285,MATCH($B21,'Aceite Virgen Extra'!$A$259:$A$285,0),MATCH(P$5,'Aceite Virgen Extra'!$A$259:$ACX$259,0))</f>
        <v>1.23</v>
      </c>
    </row>
    <row r="22" spans="2:16" x14ac:dyDescent="0.25">
      <c r="B22" s="14">
        <f t="shared" si="1"/>
        <v>8.8000000000000007</v>
      </c>
      <c r="C22" s="13">
        <f t="shared" si="2"/>
        <v>9.1</v>
      </c>
      <c r="E22" s="32">
        <f t="array" ref="E22">INDEX('Aceite Virgen Extra'!$A$259:$ACX$285,MATCH($B22,'Aceite Virgen Extra'!$A$259:$A$285,0),MATCH(E$5,'Aceite Virgen Extra'!$A$259:$ACX$259,0))</f>
        <v>3.02</v>
      </c>
      <c r="F22" s="32">
        <f t="array" ref="F22">INDEX('Aceite Virgen Extra'!$A$259:$ACX$285,MATCH($B22,'Aceite Virgen Extra'!$A$259:$A$285,0),MATCH(F$5,'Aceite Virgen Extra'!$A$259:$ACX$259,0))</f>
        <v>2.09</v>
      </c>
      <c r="G22" s="32">
        <f t="array" ref="G22">INDEX('Aceite Virgen Extra'!$A$259:$ACX$285,MATCH($B22,'Aceite Virgen Extra'!$A$259:$A$285,0),MATCH(G$5,'Aceite Virgen Extra'!$A$259:$ACX$259,0))</f>
        <v>3.36</v>
      </c>
      <c r="H22" s="32">
        <f t="array" ref="H22">INDEX('Aceite Virgen Extra'!$A$259:$ACX$285,MATCH($B22,'Aceite Virgen Extra'!$A$259:$A$285,0),MATCH(H$5,'Aceite Virgen Extra'!$A$259:$ACX$259,0))</f>
        <v>3.72</v>
      </c>
      <c r="I22" s="32">
        <f t="array" ref="I22">INDEX('Aceite Virgen Extra'!$A$259:$ACX$285,MATCH($B22,'Aceite Virgen Extra'!$A$259:$A$285,0),MATCH(I$5,'Aceite Virgen Extra'!$A$259:$ACX$259,0))</f>
        <v>3.12</v>
      </c>
      <c r="J22" s="32">
        <f t="array" ref="J22">INDEX('Aceite Virgen Extra'!$A$259:$ACX$285,MATCH($B22,'Aceite Virgen Extra'!$A$259:$A$285,0),MATCH(J$5,'Aceite Virgen Extra'!$A$259:$ACX$259,0))</f>
        <v>18.11</v>
      </c>
      <c r="K22" s="32">
        <f t="array" ref="K22">INDEX('Aceite Virgen Extra'!$A$259:$ACX$285,MATCH($B22,'Aceite Virgen Extra'!$A$259:$A$285,0),MATCH(K$5,'Aceite Virgen Extra'!$A$259:$ACX$259,0))</f>
        <v>30.74</v>
      </c>
      <c r="L22" s="32">
        <f t="array" ref="L22">INDEX('Aceite Virgen Extra'!$A$259:$ACX$285,MATCH($B22,'Aceite Virgen Extra'!$A$259:$A$285,0),MATCH(L$5,'Aceite Virgen Extra'!$A$259:$ACX$259,0))</f>
        <v>26.549999999999997</v>
      </c>
      <c r="M22" s="32">
        <f t="array" ref="M22">INDEX('Aceite Virgen Extra'!$A$259:$ACX$285,MATCH($B22,'Aceite Virgen Extra'!$A$259:$A$285,0),MATCH(M$5,'Aceite Virgen Extra'!$A$259:$ACX$259,0))</f>
        <v>21.54</v>
      </c>
      <c r="N22" s="32">
        <f t="array" ref="N22">INDEX('Aceite Virgen Extra'!$A$259:$ACX$285,MATCH($B22,'Aceite Virgen Extra'!$A$259:$A$285,0),MATCH(N$5,'Aceite Virgen Extra'!$A$259:$ACX$259,0))</f>
        <v>4.87</v>
      </c>
      <c r="O22" s="32">
        <f t="array" ref="O22">INDEX('Aceite Virgen Extra'!$A$259:$ACX$285,MATCH($B22,'Aceite Virgen Extra'!$A$259:$A$285,0),MATCH(O$5,'Aceite Virgen Extra'!$A$259:$ACX$259,0))</f>
        <v>2.8899999999999997</v>
      </c>
      <c r="P22" s="32">
        <f t="array" ref="P22">INDEX('Aceite Virgen Extra'!$A$259:$ACX$285,MATCH($B22,'Aceite Virgen Extra'!$A$259:$A$285,0),MATCH(P$5,'Aceite Virgen Extra'!$A$259:$ACX$259,0))</f>
        <v>1.49</v>
      </c>
    </row>
    <row r="23" spans="2:16" x14ac:dyDescent="0.25">
      <c r="B23" s="14">
        <f t="shared" si="1"/>
        <v>9.1</v>
      </c>
      <c r="C23" s="13">
        <f t="shared" si="2"/>
        <v>9.4</v>
      </c>
      <c r="E23" s="32">
        <f t="array" ref="E23">INDEX('Aceite Virgen Extra'!$A$259:$ACX$285,MATCH($B23,'Aceite Virgen Extra'!$A$259:$A$285,0),MATCH(E$5,'Aceite Virgen Extra'!$A$259:$ACX$259,0))</f>
        <v>2.54</v>
      </c>
      <c r="F23" s="32">
        <f t="array" ref="F23">INDEX('Aceite Virgen Extra'!$A$259:$ACX$285,MATCH($B23,'Aceite Virgen Extra'!$A$259:$A$285,0),MATCH(F$5,'Aceite Virgen Extra'!$A$259:$ACX$259,0))</f>
        <v>2.3099999999999996</v>
      </c>
      <c r="G23" s="32">
        <f t="array" ref="G23">INDEX('Aceite Virgen Extra'!$A$259:$ACX$285,MATCH($B23,'Aceite Virgen Extra'!$A$259:$A$285,0),MATCH(G$5,'Aceite Virgen Extra'!$A$259:$ACX$259,0))</f>
        <v>2.13</v>
      </c>
      <c r="H23" s="32">
        <f t="array" ref="H23">INDEX('Aceite Virgen Extra'!$A$259:$ACX$285,MATCH($B23,'Aceite Virgen Extra'!$A$259:$A$285,0),MATCH(H$5,'Aceite Virgen Extra'!$A$259:$ACX$259,0))</f>
        <v>3.59</v>
      </c>
      <c r="I23" s="32">
        <f t="array" ref="I23">INDEX('Aceite Virgen Extra'!$A$259:$ACX$285,MATCH($B23,'Aceite Virgen Extra'!$A$259:$A$285,0),MATCH(I$5,'Aceite Virgen Extra'!$A$259:$ACX$259,0))</f>
        <v>7.17</v>
      </c>
      <c r="J23" s="32">
        <f t="array" ref="J23">INDEX('Aceite Virgen Extra'!$A$259:$ACX$285,MATCH($B23,'Aceite Virgen Extra'!$A$259:$A$285,0),MATCH(J$5,'Aceite Virgen Extra'!$A$259:$ACX$259,0))</f>
        <v>17.419999999999998</v>
      </c>
      <c r="K23" s="32">
        <f t="array" ref="K23">INDEX('Aceite Virgen Extra'!$A$259:$ACX$285,MATCH($B23,'Aceite Virgen Extra'!$A$259:$A$285,0),MATCH(K$5,'Aceite Virgen Extra'!$A$259:$ACX$259,0))</f>
        <v>2.21</v>
      </c>
      <c r="L23" s="32">
        <f t="array" ref="L23">INDEX('Aceite Virgen Extra'!$A$259:$ACX$285,MATCH($B23,'Aceite Virgen Extra'!$A$259:$A$285,0),MATCH(L$5,'Aceite Virgen Extra'!$A$259:$ACX$259,0))</f>
        <v>1.41</v>
      </c>
      <c r="M23" s="32">
        <f t="array" ref="M23">INDEX('Aceite Virgen Extra'!$A$259:$ACX$285,MATCH($B23,'Aceite Virgen Extra'!$A$259:$A$285,0),MATCH(M$5,'Aceite Virgen Extra'!$A$259:$ACX$259,0))</f>
        <v>7.3200000000000012</v>
      </c>
      <c r="N23" s="32">
        <f t="array" ref="N23">INDEX('Aceite Virgen Extra'!$A$259:$ACX$285,MATCH($B23,'Aceite Virgen Extra'!$A$259:$A$285,0),MATCH(N$5,'Aceite Virgen Extra'!$A$259:$ACX$259,0))</f>
        <v>2.98</v>
      </c>
      <c r="O23" s="32">
        <f t="array" ref="O23">INDEX('Aceite Virgen Extra'!$A$259:$ACX$285,MATCH($B23,'Aceite Virgen Extra'!$A$259:$A$285,0),MATCH(O$5,'Aceite Virgen Extra'!$A$259:$ACX$259,0))</f>
        <v>3.8200000000000003</v>
      </c>
      <c r="P23" s="32">
        <f t="array" ref="P23">INDEX('Aceite Virgen Extra'!$A$259:$ACX$285,MATCH($B23,'Aceite Virgen Extra'!$A$259:$A$285,0),MATCH(P$5,'Aceite Virgen Extra'!$A$259:$ACX$259,0))</f>
        <v>1</v>
      </c>
    </row>
    <row r="24" spans="2:16" x14ac:dyDescent="0.25">
      <c r="B24" s="14">
        <f t="shared" si="1"/>
        <v>9.4</v>
      </c>
      <c r="C24" s="13">
        <f>ROUND(B24+$C$7,2)</f>
        <v>9.6999999999999993</v>
      </c>
      <c r="E24" s="32">
        <f t="array" ref="E24">INDEX('Aceite Virgen Extra'!$A$259:$ACX$285,MATCH($B24,'Aceite Virgen Extra'!$A$259:$A$285,0),MATCH(E$5,'Aceite Virgen Extra'!$A$259:$ACX$259,0))</f>
        <v>2.7</v>
      </c>
      <c r="F24" s="32">
        <f t="array" ref="F24">INDEX('Aceite Virgen Extra'!$A$259:$ACX$285,MATCH($B24,'Aceite Virgen Extra'!$A$259:$A$285,0),MATCH(F$5,'Aceite Virgen Extra'!$A$259:$ACX$259,0))</f>
        <v>2.63</v>
      </c>
      <c r="G24" s="32">
        <f t="array" ref="G24">INDEX('Aceite Virgen Extra'!$A$259:$ACX$285,MATCH($B24,'Aceite Virgen Extra'!$A$259:$A$285,0),MATCH(G$5,'Aceite Virgen Extra'!$A$259:$ACX$259,0))</f>
        <v>4.75</v>
      </c>
      <c r="H24" s="32">
        <f t="array" ref="H24">INDEX('Aceite Virgen Extra'!$A$259:$ACX$285,MATCH($B24,'Aceite Virgen Extra'!$A$259:$A$285,0),MATCH(H$5,'Aceite Virgen Extra'!$A$259:$ACX$259,0))</f>
        <v>3.92</v>
      </c>
      <c r="I24" s="32">
        <f t="array" ref="I24">INDEX('Aceite Virgen Extra'!$A$259:$ACX$285,MATCH($B24,'Aceite Virgen Extra'!$A$259:$A$285,0),MATCH(I$5,'Aceite Virgen Extra'!$A$259:$ACX$259,0))</f>
        <v>16.8</v>
      </c>
      <c r="J24" s="32">
        <f t="array" ref="J24">INDEX('Aceite Virgen Extra'!$A$259:$ACX$285,MATCH($B24,'Aceite Virgen Extra'!$A$259:$A$285,0),MATCH(J$5,'Aceite Virgen Extra'!$A$259:$ACX$259,0))</f>
        <v>4.01</v>
      </c>
      <c r="K24" s="32">
        <f t="array" ref="K24">INDEX('Aceite Virgen Extra'!$A$259:$ACX$285,MATCH($B24,'Aceite Virgen Extra'!$A$259:$A$285,0),MATCH(K$5,'Aceite Virgen Extra'!$A$259:$ACX$259,0))</f>
        <v>1.56</v>
      </c>
      <c r="L24" s="32">
        <f t="array" ref="L24">INDEX('Aceite Virgen Extra'!$A$259:$ACX$285,MATCH($B24,'Aceite Virgen Extra'!$A$259:$A$285,0),MATCH(L$5,'Aceite Virgen Extra'!$A$259:$ACX$259,0))</f>
        <v>0.79</v>
      </c>
      <c r="M24" s="32">
        <f t="array" ref="M24">INDEX('Aceite Virgen Extra'!$A$259:$ACX$285,MATCH($B24,'Aceite Virgen Extra'!$A$259:$A$285,0),MATCH(M$5,'Aceite Virgen Extra'!$A$259:$ACX$259,0))</f>
        <v>2.2999999999999998</v>
      </c>
      <c r="N24" s="32">
        <f t="array" ref="N24">INDEX('Aceite Virgen Extra'!$A$259:$ACX$285,MATCH($B24,'Aceite Virgen Extra'!$A$259:$A$285,0),MATCH(N$5,'Aceite Virgen Extra'!$A$259:$ACX$259,0))</f>
        <v>1.03</v>
      </c>
      <c r="O24" s="32">
        <f t="array" ref="O24">INDEX('Aceite Virgen Extra'!$A$259:$ACX$285,MATCH($B24,'Aceite Virgen Extra'!$A$259:$A$285,0),MATCH(O$5,'Aceite Virgen Extra'!$A$259:$ACX$259,0))</f>
        <v>0.57000000000000006</v>
      </c>
      <c r="P24" s="32">
        <f t="array" ref="P24">INDEX('Aceite Virgen Extra'!$A$259:$ACX$285,MATCH($B24,'Aceite Virgen Extra'!$A$259:$A$285,0),MATCH(P$5,'Aceite Virgen Extra'!$A$259:$ACX$259,0))</f>
        <v>1.56</v>
      </c>
    </row>
    <row r="25" spans="2:16" x14ac:dyDescent="0.25">
      <c r="B25" s="14">
        <f t="shared" si="1"/>
        <v>9.6999999999999993</v>
      </c>
      <c r="C25" s="13">
        <f t="shared" ref="C25:C32" si="3">ROUND(B25+$C$7,2)</f>
        <v>10</v>
      </c>
      <c r="E25" s="32">
        <f t="array" ref="E25">INDEX('Aceite Virgen Extra'!$A$259:$ACX$285,MATCH($B25,'Aceite Virgen Extra'!$A$259:$A$285,0),MATCH(E$5,'Aceite Virgen Extra'!$A$259:$ACX$259,0))</f>
        <v>27.98</v>
      </c>
      <c r="F25" s="32">
        <f t="array" ref="F25">INDEX('Aceite Virgen Extra'!$A$259:$ACX$285,MATCH($B25,'Aceite Virgen Extra'!$A$259:$A$285,0),MATCH(F$5,'Aceite Virgen Extra'!$A$259:$ACX$259,0))</f>
        <v>34.369999999999997</v>
      </c>
      <c r="G25" s="32">
        <f t="array" ref="G25">INDEX('Aceite Virgen Extra'!$A$259:$ACX$285,MATCH($B25,'Aceite Virgen Extra'!$A$259:$A$285,0),MATCH(G$5,'Aceite Virgen Extra'!$A$259:$ACX$259,0))</f>
        <v>31.740000000000002</v>
      </c>
      <c r="H25" s="32">
        <f t="array" ref="H25">INDEX('Aceite Virgen Extra'!$A$259:$ACX$285,MATCH($B25,'Aceite Virgen Extra'!$A$259:$A$285,0),MATCH(H$5,'Aceite Virgen Extra'!$A$259:$ACX$259,0))</f>
        <v>26.31</v>
      </c>
      <c r="I25" s="32">
        <f t="array" ref="I25">INDEX('Aceite Virgen Extra'!$A$259:$ACX$285,MATCH($B25,'Aceite Virgen Extra'!$A$259:$A$285,0),MATCH(I$5,'Aceite Virgen Extra'!$A$259:$ACX$259,0))</f>
        <v>13.440000000000001</v>
      </c>
      <c r="J25" s="32">
        <f t="array" ref="J25">INDEX('Aceite Virgen Extra'!$A$259:$ACX$285,MATCH($B25,'Aceite Virgen Extra'!$A$259:$A$285,0),MATCH(J$5,'Aceite Virgen Extra'!$A$259:$ACX$259,0))</f>
        <v>3.0999999999999996</v>
      </c>
      <c r="K25" s="32">
        <f t="array" ref="K25">INDEX('Aceite Virgen Extra'!$A$259:$ACX$285,MATCH($B25,'Aceite Virgen Extra'!$A$259:$A$285,0),MATCH(K$5,'Aceite Virgen Extra'!$A$259:$ACX$259,0))</f>
        <v>3.4</v>
      </c>
      <c r="L25" s="32">
        <f t="array" ref="L25">INDEX('Aceite Virgen Extra'!$A$259:$ACX$285,MATCH($B25,'Aceite Virgen Extra'!$A$259:$A$285,0),MATCH(L$5,'Aceite Virgen Extra'!$A$259:$ACX$259,0))</f>
        <v>2.39</v>
      </c>
      <c r="M25" s="32">
        <f t="array" ref="M25">INDEX('Aceite Virgen Extra'!$A$259:$ACX$285,MATCH($B25,'Aceite Virgen Extra'!$A$259:$A$285,0),MATCH(M$5,'Aceite Virgen Extra'!$A$259:$ACX$259,0))</f>
        <v>2.5</v>
      </c>
      <c r="N25" s="32">
        <f t="array" ref="N25">INDEX('Aceite Virgen Extra'!$A$259:$ACX$285,MATCH($B25,'Aceite Virgen Extra'!$A$259:$A$285,0),MATCH(N$5,'Aceite Virgen Extra'!$A$259:$ACX$259,0))</f>
        <v>2.84</v>
      </c>
      <c r="O25" s="32">
        <f t="array" ref="O25">INDEX('Aceite Virgen Extra'!$A$259:$ACX$285,MATCH($B25,'Aceite Virgen Extra'!$A$259:$A$285,0),MATCH(O$5,'Aceite Virgen Extra'!$A$259:$ACX$259,0))</f>
        <v>2.0299999999999998</v>
      </c>
      <c r="P25" s="32">
        <f t="array" ref="P25">INDEX('Aceite Virgen Extra'!$A$259:$ACX$285,MATCH($B25,'Aceite Virgen Extra'!$A$259:$A$285,0),MATCH(P$5,'Aceite Virgen Extra'!$A$259:$ACX$259,0))</f>
        <v>2.95</v>
      </c>
    </row>
    <row r="26" spans="2:16" x14ac:dyDescent="0.25">
      <c r="B26" s="14">
        <f t="shared" si="1"/>
        <v>10</v>
      </c>
      <c r="C26" s="13">
        <f t="shared" si="3"/>
        <v>10.3</v>
      </c>
      <c r="E26" s="32">
        <f t="array" ref="E26">INDEX('Aceite Virgen Extra'!$A$259:$ACX$285,MATCH($B26,'Aceite Virgen Extra'!$A$259:$A$285,0),MATCH(E$5,'Aceite Virgen Extra'!$A$259:$ACX$259,0))</f>
        <v>0.88</v>
      </c>
      <c r="F26" s="32">
        <f t="array" ref="F26">INDEX('Aceite Virgen Extra'!$A$259:$ACX$285,MATCH($B26,'Aceite Virgen Extra'!$A$259:$A$285,0),MATCH(F$5,'Aceite Virgen Extra'!$A$259:$ACX$259,0))</f>
        <v>2.4499999999999997</v>
      </c>
      <c r="G26" s="32">
        <f t="array" ref="G26">INDEX('Aceite Virgen Extra'!$A$259:$ACX$285,MATCH($B26,'Aceite Virgen Extra'!$A$259:$A$285,0),MATCH(G$5,'Aceite Virgen Extra'!$A$259:$ACX$259,0))</f>
        <v>2.14</v>
      </c>
      <c r="H26" s="32">
        <f t="array" ref="H26">INDEX('Aceite Virgen Extra'!$A$259:$ACX$285,MATCH($B26,'Aceite Virgen Extra'!$A$259:$A$285,0),MATCH(H$5,'Aceite Virgen Extra'!$A$259:$ACX$259,0))</f>
        <v>2.95</v>
      </c>
      <c r="I26" s="32">
        <f t="array" ref="I26">INDEX('Aceite Virgen Extra'!$A$259:$ACX$285,MATCH($B26,'Aceite Virgen Extra'!$A$259:$A$285,0),MATCH(I$5,'Aceite Virgen Extra'!$A$259:$ACX$259,0))</f>
        <v>2.3200000000000003</v>
      </c>
      <c r="J26" s="32">
        <f t="array" ref="J26">INDEX('Aceite Virgen Extra'!$A$259:$ACX$285,MATCH($B26,'Aceite Virgen Extra'!$A$259:$A$285,0),MATCH(J$5,'Aceite Virgen Extra'!$A$259:$ACX$259,0))</f>
        <v>5.9899999999999993</v>
      </c>
      <c r="K26" s="32">
        <f t="array" ref="K26">INDEX('Aceite Virgen Extra'!$A$259:$ACX$285,MATCH($B26,'Aceite Virgen Extra'!$A$259:$A$285,0),MATCH(K$5,'Aceite Virgen Extra'!$A$259:$ACX$259,0))</f>
        <v>7.4</v>
      </c>
      <c r="L26" s="32">
        <f t="array" ref="L26">INDEX('Aceite Virgen Extra'!$A$259:$ACX$285,MATCH($B26,'Aceite Virgen Extra'!$A$259:$A$285,0),MATCH(L$5,'Aceite Virgen Extra'!$A$259:$ACX$259,0))</f>
        <v>6.5200000000000005</v>
      </c>
      <c r="M26" s="32">
        <f t="array" ref="M26">INDEX('Aceite Virgen Extra'!$A$259:$ACX$285,MATCH($B26,'Aceite Virgen Extra'!$A$259:$A$285,0),MATCH(M$5,'Aceite Virgen Extra'!$A$259:$ACX$259,0))</f>
        <v>2.21</v>
      </c>
      <c r="N26" s="32">
        <f t="array" ref="N26">INDEX('Aceite Virgen Extra'!$A$259:$ACX$285,MATCH($B26,'Aceite Virgen Extra'!$A$259:$A$285,0),MATCH(N$5,'Aceite Virgen Extra'!$A$259:$ACX$259,0))</f>
        <v>3.0199999999999996</v>
      </c>
      <c r="O26" s="32">
        <f t="array" ref="O26">INDEX('Aceite Virgen Extra'!$A$259:$ACX$285,MATCH($B26,'Aceite Virgen Extra'!$A$259:$A$285,0),MATCH(O$5,'Aceite Virgen Extra'!$A$259:$ACX$259,0))</f>
        <v>1.7600000000000002</v>
      </c>
      <c r="P26" s="32">
        <f t="array" ref="P26">INDEX('Aceite Virgen Extra'!$A$259:$ACX$285,MATCH($B26,'Aceite Virgen Extra'!$A$259:$A$285,0),MATCH(P$5,'Aceite Virgen Extra'!$A$259:$ACX$259,0))</f>
        <v>4.6900000000000004</v>
      </c>
    </row>
    <row r="27" spans="2:16" x14ac:dyDescent="0.25">
      <c r="B27" s="14">
        <f t="shared" si="1"/>
        <v>10.3</v>
      </c>
      <c r="C27" s="13">
        <f t="shared" si="3"/>
        <v>10.6</v>
      </c>
      <c r="E27" s="32">
        <f t="array" ref="E27">INDEX('Aceite Virgen Extra'!$A$259:$ACX$285,MATCH($B27,'Aceite Virgen Extra'!$A$259:$A$285,0),MATCH(E$5,'Aceite Virgen Extra'!$A$259:$ACX$259,0))</f>
        <v>2.1800000000000002</v>
      </c>
      <c r="F27" s="32">
        <f t="array" ref="F27">INDEX('Aceite Virgen Extra'!$A$259:$ACX$285,MATCH($B27,'Aceite Virgen Extra'!$A$259:$A$285,0),MATCH(F$5,'Aceite Virgen Extra'!$A$259:$ACX$259,0))</f>
        <v>2.0000000000000004</v>
      </c>
      <c r="G27" s="32">
        <f t="array" ref="G27">INDEX('Aceite Virgen Extra'!$A$259:$ACX$285,MATCH($B27,'Aceite Virgen Extra'!$A$259:$A$285,0),MATCH(G$5,'Aceite Virgen Extra'!$A$259:$ACX$259,0))</f>
        <v>1.4800000000000002</v>
      </c>
      <c r="H27" s="32">
        <f t="array" ref="H27">INDEX('Aceite Virgen Extra'!$A$259:$ACX$285,MATCH($B27,'Aceite Virgen Extra'!$A$259:$A$285,0),MATCH(H$5,'Aceite Virgen Extra'!$A$259:$ACX$259,0))</f>
        <v>1.94</v>
      </c>
      <c r="I27" s="32">
        <f t="array" ref="I27">INDEX('Aceite Virgen Extra'!$A$259:$ACX$285,MATCH($B27,'Aceite Virgen Extra'!$A$259:$A$285,0),MATCH(I$5,'Aceite Virgen Extra'!$A$259:$ACX$259,0))</f>
        <v>2.83</v>
      </c>
      <c r="J27" s="32">
        <f t="array" ref="J27">INDEX('Aceite Virgen Extra'!$A$259:$ACX$285,MATCH($B27,'Aceite Virgen Extra'!$A$259:$A$285,0),MATCH(J$5,'Aceite Virgen Extra'!$A$259:$ACX$259,0))</f>
        <v>1.9000000000000001</v>
      </c>
      <c r="K27" s="32">
        <f t="array" ref="K27">INDEX('Aceite Virgen Extra'!$A$259:$ACX$285,MATCH($B27,'Aceite Virgen Extra'!$A$259:$A$285,0),MATCH(K$5,'Aceite Virgen Extra'!$A$259:$ACX$259,0))</f>
        <v>2.2399999999999998</v>
      </c>
      <c r="L27" s="32">
        <f t="array" ref="L27">INDEX('Aceite Virgen Extra'!$A$259:$ACX$285,MATCH($B27,'Aceite Virgen Extra'!$A$259:$A$285,0),MATCH(L$5,'Aceite Virgen Extra'!$A$259:$ACX$259,0))</f>
        <v>1.41</v>
      </c>
      <c r="M27" s="32">
        <f t="array" ref="M27">INDEX('Aceite Virgen Extra'!$A$259:$ACX$285,MATCH($B27,'Aceite Virgen Extra'!$A$259:$A$285,0),MATCH(M$5,'Aceite Virgen Extra'!$A$259:$ACX$259,0))</f>
        <v>3.62</v>
      </c>
      <c r="N27" s="32">
        <f t="array" ref="N27">INDEX('Aceite Virgen Extra'!$A$259:$ACX$285,MATCH($B27,'Aceite Virgen Extra'!$A$259:$A$285,0),MATCH(N$5,'Aceite Virgen Extra'!$A$259:$ACX$259,0))</f>
        <v>2.57</v>
      </c>
      <c r="O27" s="32">
        <f t="array" ref="O27">INDEX('Aceite Virgen Extra'!$A$259:$ACX$285,MATCH($B27,'Aceite Virgen Extra'!$A$259:$A$285,0),MATCH(O$5,'Aceite Virgen Extra'!$A$259:$ACX$259,0))</f>
        <v>0.88</v>
      </c>
      <c r="P27" s="32">
        <f t="array" ref="P27">INDEX('Aceite Virgen Extra'!$A$259:$ACX$285,MATCH($B27,'Aceite Virgen Extra'!$A$259:$A$285,0),MATCH(P$5,'Aceite Virgen Extra'!$A$259:$ACX$259,0))</f>
        <v>2.2199999999999998</v>
      </c>
    </row>
    <row r="28" spans="2:16" x14ac:dyDescent="0.25">
      <c r="B28" s="14">
        <f t="shared" si="1"/>
        <v>10.6</v>
      </c>
      <c r="C28" s="13">
        <f t="shared" si="3"/>
        <v>10.9</v>
      </c>
      <c r="E28" s="32">
        <f t="array" ref="E28">INDEX('Aceite Virgen Extra'!$A$259:$ACX$285,MATCH($B28,'Aceite Virgen Extra'!$A$259:$A$285,0),MATCH(E$5,'Aceite Virgen Extra'!$A$259:$ACX$259,0))</f>
        <v>5.68</v>
      </c>
      <c r="F28" s="32">
        <f t="array" ref="F28">INDEX('Aceite Virgen Extra'!$A$259:$ACX$285,MATCH($B28,'Aceite Virgen Extra'!$A$259:$A$285,0),MATCH(F$5,'Aceite Virgen Extra'!$A$259:$ACX$259,0))</f>
        <v>2.8200000000000003</v>
      </c>
      <c r="G28" s="32">
        <f t="array" ref="G28">INDEX('Aceite Virgen Extra'!$A$259:$ACX$285,MATCH($B28,'Aceite Virgen Extra'!$A$259:$A$285,0),MATCH(G$5,'Aceite Virgen Extra'!$A$259:$ACX$259,0))</f>
        <v>3.91</v>
      </c>
      <c r="H28" s="32">
        <f t="array" ref="H28">INDEX('Aceite Virgen Extra'!$A$259:$ACX$285,MATCH($B28,'Aceite Virgen Extra'!$A$259:$A$285,0),MATCH(H$5,'Aceite Virgen Extra'!$A$259:$ACX$259,0))</f>
        <v>4.18</v>
      </c>
      <c r="I28" s="32">
        <f t="array" ref="I28">INDEX('Aceite Virgen Extra'!$A$259:$ACX$285,MATCH($B28,'Aceite Virgen Extra'!$A$259:$A$285,0),MATCH(I$5,'Aceite Virgen Extra'!$A$259:$ACX$259,0))</f>
        <v>4.8599999999999994</v>
      </c>
      <c r="J28" s="32">
        <f t="array" ref="J28">INDEX('Aceite Virgen Extra'!$A$259:$ACX$285,MATCH($B28,'Aceite Virgen Extra'!$A$259:$A$285,0),MATCH(J$5,'Aceite Virgen Extra'!$A$259:$ACX$259,0))</f>
        <v>1.46</v>
      </c>
      <c r="K28" s="32">
        <f t="array" ref="K28">INDEX('Aceite Virgen Extra'!$A$259:$ACX$285,MATCH($B28,'Aceite Virgen Extra'!$A$259:$A$285,0),MATCH(K$5,'Aceite Virgen Extra'!$A$259:$ACX$259,0))</f>
        <v>1.06</v>
      </c>
      <c r="L28" s="32">
        <f t="array" ref="L28">INDEX('Aceite Virgen Extra'!$A$259:$ACX$285,MATCH($B28,'Aceite Virgen Extra'!$A$259:$A$285,0),MATCH(L$5,'Aceite Virgen Extra'!$A$259:$ACX$259,0))</f>
        <v>0.43000000000000005</v>
      </c>
      <c r="M28" s="32">
        <f t="array" ref="M28">INDEX('Aceite Virgen Extra'!$A$259:$ACX$285,MATCH($B28,'Aceite Virgen Extra'!$A$259:$A$285,0),MATCH(M$5,'Aceite Virgen Extra'!$A$259:$ACX$259,0))</f>
        <v>1.2799999999999998</v>
      </c>
      <c r="N28" s="32">
        <f t="array" ref="N28">INDEX('Aceite Virgen Extra'!$A$259:$ACX$285,MATCH($B28,'Aceite Virgen Extra'!$A$259:$A$285,0),MATCH(N$5,'Aceite Virgen Extra'!$A$259:$ACX$259,0))</f>
        <v>0.59</v>
      </c>
      <c r="O28" s="32">
        <f t="array" ref="O28">INDEX('Aceite Virgen Extra'!$A$259:$ACX$285,MATCH($B28,'Aceite Virgen Extra'!$A$259:$A$285,0),MATCH(O$5,'Aceite Virgen Extra'!$A$259:$ACX$259,0))</f>
        <v>1.2700000000000002</v>
      </c>
      <c r="P28" s="32">
        <f t="array" ref="P28">INDEX('Aceite Virgen Extra'!$A$259:$ACX$285,MATCH($B28,'Aceite Virgen Extra'!$A$259:$A$285,0),MATCH(P$5,'Aceite Virgen Extra'!$A$259:$ACX$259,0))</f>
        <v>0.28000000000000003</v>
      </c>
    </row>
    <row r="29" spans="2:16" x14ac:dyDescent="0.25">
      <c r="B29" s="14">
        <f t="shared" si="1"/>
        <v>10.9</v>
      </c>
      <c r="C29" s="13">
        <f t="shared" si="3"/>
        <v>11.2</v>
      </c>
      <c r="E29" s="32">
        <f t="array" ref="E29">INDEX('Aceite Virgen Extra'!$A$259:$ACX$285,MATCH($B29,'Aceite Virgen Extra'!$A$259:$A$285,0),MATCH(E$5,'Aceite Virgen Extra'!$A$259:$ACX$259,0))</f>
        <v>0.66999999999999993</v>
      </c>
      <c r="F29" s="32">
        <f t="array" ref="F29">INDEX('Aceite Virgen Extra'!$A$259:$ACX$285,MATCH($B29,'Aceite Virgen Extra'!$A$259:$A$285,0),MATCH(F$5,'Aceite Virgen Extra'!$A$259:$ACX$259,0))</f>
        <v>0.39999999999999997</v>
      </c>
      <c r="G29" s="32">
        <f t="array" ref="G29">INDEX('Aceite Virgen Extra'!$A$259:$ACX$285,MATCH($B29,'Aceite Virgen Extra'!$A$259:$A$285,0),MATCH(G$5,'Aceite Virgen Extra'!$A$259:$ACX$259,0))</f>
        <v>0.49000000000000005</v>
      </c>
      <c r="H29" s="32">
        <f t="array" ref="H29">INDEX('Aceite Virgen Extra'!$A$259:$ACX$285,MATCH($B29,'Aceite Virgen Extra'!$A$259:$A$285,0),MATCH(H$5,'Aceite Virgen Extra'!$A$259:$ACX$259,0))</f>
        <v>0.95000000000000007</v>
      </c>
      <c r="I29" s="32">
        <f t="array" ref="I29">INDEX('Aceite Virgen Extra'!$A$259:$ACX$285,MATCH($B29,'Aceite Virgen Extra'!$A$259:$A$285,0),MATCH(I$5,'Aceite Virgen Extra'!$A$259:$ACX$259,0))</f>
        <v>1.6400000000000001</v>
      </c>
      <c r="J29" s="32">
        <f t="array" ref="J29">INDEX('Aceite Virgen Extra'!$A$259:$ACX$285,MATCH($B29,'Aceite Virgen Extra'!$A$259:$A$285,0),MATCH(J$5,'Aceite Virgen Extra'!$A$259:$ACX$259,0))</f>
        <v>0.2</v>
      </c>
      <c r="K29" s="32">
        <f t="array" ref="K29">INDEX('Aceite Virgen Extra'!$A$259:$ACX$285,MATCH($B29,'Aceite Virgen Extra'!$A$259:$A$285,0),MATCH(K$5,'Aceite Virgen Extra'!$A$259:$ACX$259,0))</f>
        <v>0.32</v>
      </c>
      <c r="L29" s="32">
        <f t="array" ref="L29">INDEX('Aceite Virgen Extra'!$A$259:$ACX$285,MATCH($B29,'Aceite Virgen Extra'!$A$259:$A$285,0),MATCH(L$5,'Aceite Virgen Extra'!$A$259:$ACX$259,0))</f>
        <v>0.42</v>
      </c>
      <c r="M29" s="32">
        <f t="array" ref="M29">INDEX('Aceite Virgen Extra'!$A$259:$ACX$285,MATCH($B29,'Aceite Virgen Extra'!$A$259:$A$285,0),MATCH(M$5,'Aceite Virgen Extra'!$A$259:$ACX$259,0))</f>
        <v>0.73</v>
      </c>
      <c r="N29" s="32">
        <f t="array" ref="N29">INDEX('Aceite Virgen Extra'!$A$259:$ACX$285,MATCH($B29,'Aceite Virgen Extra'!$A$259:$A$285,0),MATCH(N$5,'Aceite Virgen Extra'!$A$259:$ACX$259,0))</f>
        <v>0.15</v>
      </c>
      <c r="O29" s="32">
        <f t="array" ref="O29">INDEX('Aceite Virgen Extra'!$A$259:$ACX$285,MATCH($B29,'Aceite Virgen Extra'!$A$259:$A$285,0),MATCH(O$5,'Aceite Virgen Extra'!$A$259:$ACX$259,0))</f>
        <v>0.31</v>
      </c>
      <c r="P29" s="32">
        <f t="array" ref="P29">INDEX('Aceite Virgen Extra'!$A$259:$ACX$285,MATCH($B29,'Aceite Virgen Extra'!$A$259:$A$285,0),MATCH(P$5,'Aceite Virgen Extra'!$A$259:$ACX$259,0))</f>
        <v>0.06</v>
      </c>
    </row>
    <row r="30" spans="2:16" x14ac:dyDescent="0.25">
      <c r="B30" s="14">
        <f t="shared" si="1"/>
        <v>11.2</v>
      </c>
      <c r="C30" s="13">
        <f t="shared" si="3"/>
        <v>11.5</v>
      </c>
      <c r="E30" s="32">
        <f t="array" ref="E30">INDEX('Aceite Virgen Extra'!$A$259:$ACX$285,MATCH($B30,'Aceite Virgen Extra'!$A$259:$A$285,0),MATCH(E$5,'Aceite Virgen Extra'!$A$259:$ACX$259,0))</f>
        <v>0.13</v>
      </c>
      <c r="F30" s="32">
        <f t="array" ref="F30">INDEX('Aceite Virgen Extra'!$A$259:$ACX$285,MATCH($B30,'Aceite Virgen Extra'!$A$259:$A$285,0),MATCH(F$5,'Aceite Virgen Extra'!$A$259:$ACX$259,0))</f>
        <v>1.1100000000000001</v>
      </c>
      <c r="G30" s="32">
        <f t="array" ref="G30">INDEX('Aceite Virgen Extra'!$A$259:$ACX$285,MATCH($B30,'Aceite Virgen Extra'!$A$259:$A$285,0),MATCH(G$5,'Aceite Virgen Extra'!$A$259:$ACX$259,0))</f>
        <v>0.77999999999999992</v>
      </c>
      <c r="H30" s="32">
        <f t="array" ref="H30">INDEX('Aceite Virgen Extra'!$A$259:$ACX$285,MATCH($B30,'Aceite Virgen Extra'!$A$259:$A$285,0),MATCH(H$5,'Aceite Virgen Extra'!$A$259:$ACX$259,0))</f>
        <v>1.36</v>
      </c>
      <c r="I30" s="32">
        <f t="array" ref="I30">INDEX('Aceite Virgen Extra'!$A$259:$ACX$285,MATCH($B30,'Aceite Virgen Extra'!$A$259:$A$285,0),MATCH(I$5,'Aceite Virgen Extra'!$A$259:$ACX$259,0))</f>
        <v>0.39</v>
      </c>
      <c r="J30" s="32">
        <f t="array" ref="J30">INDEX('Aceite Virgen Extra'!$A$259:$ACX$285,MATCH($B30,'Aceite Virgen Extra'!$A$259:$A$285,0),MATCH(J$5,'Aceite Virgen Extra'!$A$259:$ACX$259,0))</f>
        <v>1.0900000000000001</v>
      </c>
      <c r="K30" s="32">
        <f t="array" ref="K30">INDEX('Aceite Virgen Extra'!$A$259:$ACX$285,MATCH($B30,'Aceite Virgen Extra'!$A$259:$A$285,0),MATCH(K$5,'Aceite Virgen Extra'!$A$259:$ACX$259,0))</f>
        <v>1.46</v>
      </c>
      <c r="L30" s="32">
        <f t="array" ref="L30">INDEX('Aceite Virgen Extra'!$A$259:$ACX$285,MATCH($B30,'Aceite Virgen Extra'!$A$259:$A$285,0),MATCH(L$5,'Aceite Virgen Extra'!$A$259:$ACX$259,0))</f>
        <v>0.41</v>
      </c>
      <c r="M30" s="32">
        <f t="array" ref="M30">INDEX('Aceite Virgen Extra'!$A$259:$ACX$285,MATCH($B30,'Aceite Virgen Extra'!$A$259:$A$285,0),MATCH(M$5,'Aceite Virgen Extra'!$A$259:$ACX$259,0))</f>
        <v>0.2</v>
      </c>
      <c r="N30" s="32">
        <f t="array" ref="N30">INDEX('Aceite Virgen Extra'!$A$259:$ACX$285,MATCH($B30,'Aceite Virgen Extra'!$A$259:$A$285,0),MATCH(N$5,'Aceite Virgen Extra'!$A$259:$ACX$259,0))</f>
        <v>1.19</v>
      </c>
      <c r="O30" s="32">
        <f t="array" ref="O30">INDEX('Aceite Virgen Extra'!$A$259:$ACX$285,MATCH($B30,'Aceite Virgen Extra'!$A$259:$A$285,0),MATCH(O$5,'Aceite Virgen Extra'!$A$259:$ACX$259,0))</f>
        <v>0.09</v>
      </c>
      <c r="P30" s="32">
        <f t="array" ref="P30">INDEX('Aceite Virgen Extra'!$A$259:$ACX$285,MATCH($B30,'Aceite Virgen Extra'!$A$259:$A$285,0),MATCH(P$5,'Aceite Virgen Extra'!$A$259:$ACX$259,0))</f>
        <v>0.34</v>
      </c>
    </row>
    <row r="31" spans="2:16" x14ac:dyDescent="0.25">
      <c r="B31" s="14">
        <f t="shared" si="1"/>
        <v>11.5</v>
      </c>
      <c r="C31" s="13">
        <f t="shared" si="3"/>
        <v>11.8</v>
      </c>
      <c r="E31" s="32">
        <f t="array" ref="E31">INDEX('Aceite Virgen Extra'!$A$259:$ACX$285,MATCH($B31,'Aceite Virgen Extra'!$A$259:$A$285,0),MATCH(E$5,'Aceite Virgen Extra'!$A$259:$ACX$259,0))</f>
        <v>0.51</v>
      </c>
      <c r="F31" s="32">
        <f t="array" ref="F31">INDEX('Aceite Virgen Extra'!$A$259:$ACX$285,MATCH($B31,'Aceite Virgen Extra'!$A$259:$A$285,0),MATCH(F$5,'Aceite Virgen Extra'!$A$259:$ACX$259,0))</f>
        <v>0.31000000000000005</v>
      </c>
      <c r="G31" s="32">
        <f t="array" ref="G31">INDEX('Aceite Virgen Extra'!$A$259:$ACX$285,MATCH($B31,'Aceite Virgen Extra'!$A$259:$A$285,0),MATCH(G$5,'Aceite Virgen Extra'!$A$259:$ACX$259,0))</f>
        <v>0.28000000000000003</v>
      </c>
      <c r="H31" s="32">
        <f t="array" ref="H31">INDEX('Aceite Virgen Extra'!$A$259:$ACX$285,MATCH($B31,'Aceite Virgen Extra'!$A$259:$A$285,0),MATCH(H$5,'Aceite Virgen Extra'!$A$259:$ACX$259,0))</f>
        <v>0</v>
      </c>
      <c r="I31" s="32">
        <f t="array" ref="I31">INDEX('Aceite Virgen Extra'!$A$259:$ACX$285,MATCH($B31,'Aceite Virgen Extra'!$A$259:$A$285,0),MATCH(I$5,'Aceite Virgen Extra'!$A$259:$ACX$259,0))</f>
        <v>0.27</v>
      </c>
      <c r="J31" s="32">
        <f t="array" ref="J31">INDEX('Aceite Virgen Extra'!$A$259:$ACX$285,MATCH($B31,'Aceite Virgen Extra'!$A$259:$A$285,0),MATCH(J$5,'Aceite Virgen Extra'!$A$259:$ACX$259,0))</f>
        <v>0.53</v>
      </c>
      <c r="K31" s="32">
        <f t="array" ref="K31">INDEX('Aceite Virgen Extra'!$A$259:$ACX$285,MATCH($B31,'Aceite Virgen Extra'!$A$259:$A$285,0),MATCH(K$5,'Aceite Virgen Extra'!$A$259:$ACX$259,0))</f>
        <v>0.12</v>
      </c>
      <c r="L31" s="32">
        <f t="array" ref="L31">INDEX('Aceite Virgen Extra'!$A$259:$ACX$285,MATCH($B31,'Aceite Virgen Extra'!$A$259:$A$285,0),MATCH(L$5,'Aceite Virgen Extra'!$A$259:$ACX$259,0))</f>
        <v>0.33</v>
      </c>
      <c r="M31" s="32">
        <f t="array" ref="M31">INDEX('Aceite Virgen Extra'!$A$259:$ACX$285,MATCH($B31,'Aceite Virgen Extra'!$A$259:$A$285,0),MATCH(M$5,'Aceite Virgen Extra'!$A$259:$ACX$259,0))</f>
        <v>0.31</v>
      </c>
      <c r="N31" s="32">
        <f t="array" ref="N31">INDEX('Aceite Virgen Extra'!$A$259:$ACX$285,MATCH($B31,'Aceite Virgen Extra'!$A$259:$A$285,0),MATCH(N$5,'Aceite Virgen Extra'!$A$259:$ACX$259,0))</f>
        <v>0.24</v>
      </c>
      <c r="O31" s="32">
        <f t="array" ref="O31">INDEX('Aceite Virgen Extra'!$A$259:$ACX$285,MATCH($B31,'Aceite Virgen Extra'!$A$259:$A$285,0),MATCH(O$5,'Aceite Virgen Extra'!$A$259:$ACX$259,0))</f>
        <v>0.24</v>
      </c>
      <c r="P31" s="32">
        <f t="array" ref="P31">INDEX('Aceite Virgen Extra'!$A$259:$ACX$285,MATCH($B31,'Aceite Virgen Extra'!$A$259:$A$285,0),MATCH(P$5,'Aceite Virgen Extra'!$A$259:$ACX$259,0))</f>
        <v>0.1</v>
      </c>
    </row>
    <row r="32" spans="2:16" x14ac:dyDescent="0.25">
      <c r="B32" s="14">
        <f t="shared" si="1"/>
        <v>11.8</v>
      </c>
      <c r="C32" s="13">
        <f t="shared" si="3"/>
        <v>12.1</v>
      </c>
      <c r="E32" s="32">
        <f t="array" ref="E32">INDEX('Aceite Virgen Extra'!$A$259:$ACX$285,MATCH($B32,'Aceite Virgen Extra'!$A$259:$A$285,0),MATCH(E$5,'Aceite Virgen Extra'!$A$259:$ACX$259,0))</f>
        <v>0.48</v>
      </c>
      <c r="F32" s="32">
        <f t="array" ref="F32">INDEX('Aceite Virgen Extra'!$A$259:$ACX$285,MATCH($B32,'Aceite Virgen Extra'!$A$259:$A$285,0),MATCH(F$5,'Aceite Virgen Extra'!$A$259:$ACX$259,0))</f>
        <v>1.1600000000000001</v>
      </c>
      <c r="G32" s="32">
        <f t="array" ref="G32">INDEX('Aceite Virgen Extra'!$A$259:$ACX$285,MATCH($B32,'Aceite Virgen Extra'!$A$259:$A$285,0),MATCH(G$5,'Aceite Virgen Extra'!$A$259:$ACX$259,0))</f>
        <v>1.4300000000000002</v>
      </c>
      <c r="H32" s="32">
        <f t="array" ref="H32">INDEX('Aceite Virgen Extra'!$A$259:$ACX$285,MATCH($B32,'Aceite Virgen Extra'!$A$259:$A$285,0),MATCH(H$5,'Aceite Virgen Extra'!$A$259:$ACX$259,0))</f>
        <v>2.68</v>
      </c>
      <c r="I32" s="32">
        <f t="array" ref="I32">INDEX('Aceite Virgen Extra'!$A$259:$ACX$285,MATCH($B32,'Aceite Virgen Extra'!$A$259:$A$285,0),MATCH(I$5,'Aceite Virgen Extra'!$A$259:$ACX$259,0))</f>
        <v>1.1499999999999999</v>
      </c>
      <c r="J32" s="32">
        <f t="array" ref="J32">INDEX('Aceite Virgen Extra'!$A$259:$ACX$285,MATCH($B32,'Aceite Virgen Extra'!$A$259:$A$285,0),MATCH(J$5,'Aceite Virgen Extra'!$A$259:$ACX$259,0))</f>
        <v>1.6400000000000001</v>
      </c>
      <c r="K32" s="32">
        <f t="array" ref="K32">INDEX('Aceite Virgen Extra'!$A$259:$ACX$285,MATCH($B32,'Aceite Virgen Extra'!$A$259:$A$285,0),MATCH(K$5,'Aceite Virgen Extra'!$A$259:$ACX$259,0))</f>
        <v>1.0900000000000001</v>
      </c>
      <c r="L32" s="32">
        <f t="array" ref="L32">INDEX('Aceite Virgen Extra'!$A$259:$ACX$285,MATCH($B32,'Aceite Virgen Extra'!$A$259:$A$285,0),MATCH(L$5,'Aceite Virgen Extra'!$A$259:$ACX$259,0))</f>
        <v>0.43000000000000005</v>
      </c>
      <c r="M32" s="32">
        <f t="array" ref="M32">INDEX('Aceite Virgen Extra'!$A$259:$ACX$285,MATCH($B32,'Aceite Virgen Extra'!$A$259:$A$285,0),MATCH(M$5,'Aceite Virgen Extra'!$A$259:$ACX$259,0))</f>
        <v>0.64</v>
      </c>
      <c r="N32" s="32">
        <f t="array" ref="N32">INDEX('Aceite Virgen Extra'!$A$259:$ACX$285,MATCH($B32,'Aceite Virgen Extra'!$A$259:$A$285,0),MATCH(N$5,'Aceite Virgen Extra'!$A$259:$ACX$259,0))</f>
        <v>1.48</v>
      </c>
      <c r="O32" s="32">
        <f t="array" ref="O32">INDEX('Aceite Virgen Extra'!$A$259:$ACX$285,MATCH($B32,'Aceite Virgen Extra'!$A$259:$A$285,0),MATCH(O$5,'Aceite Virgen Extra'!$A$259:$ACX$259,0))</f>
        <v>4.74</v>
      </c>
      <c r="P32" s="32">
        <f t="array" ref="P32">INDEX('Aceite Virgen Extra'!$A$259:$ACX$285,MATCH($B32,'Aceite Virgen Extra'!$A$259:$A$285,0),MATCH(P$5,'Aceite Virgen Extra'!$A$259:$ACX$259,0))</f>
        <v>0.74</v>
      </c>
    </row>
    <row r="33" spans="2:16" x14ac:dyDescent="0.25">
      <c r="B33" s="14">
        <f t="shared" si="1"/>
        <v>12.1</v>
      </c>
      <c r="C33" s="13"/>
      <c r="E33" s="32">
        <f t="array" ref="E33">INDEX('Aceite Virgen Extra'!$A$259:$ACX$285,MATCH($B33,'Aceite Virgen Extra'!$A$259:$A$285,0),MATCH(E$5,'Aceite Virgen Extra'!$A$259:$ACX$259,0))</f>
        <v>27.66</v>
      </c>
      <c r="F33" s="32">
        <f t="array" ref="F33">INDEX('Aceite Virgen Extra'!$A$259:$ACX$285,MATCH($B33,'Aceite Virgen Extra'!$A$259:$A$285,0),MATCH(F$5,'Aceite Virgen Extra'!$A$259:$ACX$259,0))</f>
        <v>26.509999999999998</v>
      </c>
      <c r="G33" s="32">
        <f t="array" ref="G33">INDEX('Aceite Virgen Extra'!$A$259:$ACX$285,MATCH($B33,'Aceite Virgen Extra'!$A$259:$A$285,0),MATCH(G$5,'Aceite Virgen Extra'!$A$259:$ACX$259,0))</f>
        <v>27.669999999999998</v>
      </c>
      <c r="H33" s="32">
        <f t="array" ref="H33">INDEX('Aceite Virgen Extra'!$A$259:$ACX$285,MATCH($B33,'Aceite Virgen Extra'!$A$259:$A$285,0),MATCH(H$5,'Aceite Virgen Extra'!$A$259:$ACX$259,0))</f>
        <v>26.48</v>
      </c>
      <c r="I33" s="32">
        <f t="array" ref="I33">INDEX('Aceite Virgen Extra'!$A$259:$ACX$285,MATCH($B33,'Aceite Virgen Extra'!$A$259:$A$285,0),MATCH(I$5,'Aceite Virgen Extra'!$A$259:$ACX$259,0))</f>
        <v>26.770000000000003</v>
      </c>
      <c r="J33" s="32">
        <f t="array" ref="J33">INDEX('Aceite Virgen Extra'!$A$259:$ACX$285,MATCH($B33,'Aceite Virgen Extra'!$A$259:$A$285,0),MATCH(J$5,'Aceite Virgen Extra'!$A$259:$ACX$259,0))</f>
        <v>21.33</v>
      </c>
      <c r="K33" s="32">
        <f t="array" ref="K33">INDEX('Aceite Virgen Extra'!$A$259:$ACX$285,MATCH($B33,'Aceite Virgen Extra'!$A$259:$A$285,0),MATCH(K$5,'Aceite Virgen Extra'!$A$259:$ACX$259,0))</f>
        <v>23.95</v>
      </c>
      <c r="L33" s="32">
        <f t="array" ref="L33">INDEX('Aceite Virgen Extra'!$A$259:$ACX$285,MATCH($B33,'Aceite Virgen Extra'!$A$259:$A$285,0),MATCH(L$5,'Aceite Virgen Extra'!$A$259:$ACX$259,0))</f>
        <v>22.88</v>
      </c>
      <c r="M33" s="32">
        <f t="array" ref="M33">INDEX('Aceite Virgen Extra'!$A$259:$ACX$285,MATCH($B33,'Aceite Virgen Extra'!$A$259:$A$285,0),MATCH(M$5,'Aceite Virgen Extra'!$A$259:$ACX$259,0))</f>
        <v>21.5</v>
      </c>
      <c r="N33" s="32">
        <f t="array" ref="N33">INDEX('Aceite Virgen Extra'!$A$259:$ACX$285,MATCH($B33,'Aceite Virgen Extra'!$A$259:$A$285,0),MATCH(N$5,'Aceite Virgen Extra'!$A$259:$ACX$259,0))</f>
        <v>16.23</v>
      </c>
      <c r="O33" s="32">
        <f t="array" ref="O33">INDEX('Aceite Virgen Extra'!$A$259:$ACX$285,MATCH($B33,'Aceite Virgen Extra'!$A$259:$A$285,0),MATCH(O$5,'Aceite Virgen Extra'!$A$259:$ACX$259,0))</f>
        <v>14.4</v>
      </c>
      <c r="P33" s="32">
        <f t="array" ref="P33">INDEX('Aceite Virgen Extra'!$A$259:$ACX$285,MATCH($B33,'Aceite Virgen Extra'!$A$259:$A$285,0),MATCH(P$5,'Aceite Virgen Extra'!$A$259:$ACX$259,0))</f>
        <v>11.65</v>
      </c>
    </row>
    <row r="34" spans="2:16" x14ac:dyDescent="0.25">
      <c r="P34" s="30"/>
    </row>
    <row r="35" spans="2:16" x14ac:dyDescent="0.25">
      <c r="E35" s="32">
        <f>SUM(E10:E34)</f>
        <v>99.99</v>
      </c>
      <c r="F35" s="32">
        <f t="shared" ref="F35:P35" si="4">SUM(F10:F34)</f>
        <v>99.990000000000009</v>
      </c>
      <c r="G35" s="32">
        <f t="shared" si="4"/>
        <v>100.04</v>
      </c>
      <c r="H35" s="32">
        <f t="shared" si="4"/>
        <v>100.00000000000001</v>
      </c>
      <c r="I35" s="32">
        <f t="shared" si="4"/>
        <v>99.990000000000009</v>
      </c>
      <c r="J35" s="32">
        <f t="shared" si="4"/>
        <v>99.97999999999999</v>
      </c>
      <c r="K35" s="32">
        <f t="shared" si="4"/>
        <v>99.99</v>
      </c>
      <c r="L35" s="32">
        <f t="shared" si="4"/>
        <v>100.02</v>
      </c>
      <c r="M35" s="32">
        <f t="shared" si="4"/>
        <v>99.98</v>
      </c>
      <c r="N35" s="32">
        <f t="shared" si="4"/>
        <v>100.02</v>
      </c>
      <c r="O35" s="32">
        <f t="shared" si="4"/>
        <v>100.07</v>
      </c>
      <c r="P35" s="32">
        <f t="shared" si="4"/>
        <v>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XP4" sqref="XP4:XT257"/>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3</v>
      </c>
    </row>
    <row r="2" spans="2:7" x14ac:dyDescent="0.25">
      <c r="B2" s="1">
        <v>1</v>
      </c>
      <c r="C2" t="s">
        <v>451</v>
      </c>
      <c r="F2" s="1">
        <v>1</v>
      </c>
      <c r="G2" t="s">
        <v>452</v>
      </c>
    </row>
    <row r="3" spans="2:7" x14ac:dyDescent="0.25">
      <c r="B3" s="1">
        <v>2</v>
      </c>
      <c r="C3" t="s">
        <v>453</v>
      </c>
      <c r="F3" s="1">
        <v>2</v>
      </c>
      <c r="G3" t="s">
        <v>448</v>
      </c>
    </row>
    <row r="4" spans="2:7" x14ac:dyDescent="0.25">
      <c r="B4" s="1">
        <v>3</v>
      </c>
      <c r="C4" t="s">
        <v>454</v>
      </c>
      <c r="F4" s="1">
        <v>3</v>
      </c>
      <c r="G4" t="s">
        <v>450</v>
      </c>
    </row>
    <row r="5" spans="2:7" x14ac:dyDescent="0.25">
      <c r="B5" s="1">
        <v>4</v>
      </c>
      <c r="C5" t="s">
        <v>455</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ED53F294-484B-4485-BD6C-68C81176CC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2025-05-29T16:45:37Z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