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ganaderas (10.2.52.180)\INDUSTR. LACTEAS\Enc. Anual y Mensual Typsa\Mensual 2022\12 Diciembre\"/>
    </mc:Choice>
  </mc:AlternateContent>
  <xr:revisionPtr revIDLastSave="0" documentId="13_ncr:1_{4B681226-1D31-4FA8-9B7F-AC50FA3A63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1-DIC-22" sheetId="1" r:id="rId1"/>
  </sheets>
  <definedNames>
    <definedName name="_xlnm.Print_Area" localSheetId="0">'INF1-DIC-22'!$A$1:$O$79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G40" i="1"/>
  <c r="F40" i="1"/>
  <c r="E40" i="1"/>
  <c r="D40" i="1"/>
  <c r="C40" i="1"/>
  <c r="B40" i="1"/>
  <c r="M40" i="1"/>
  <c r="N39" i="1" l="1"/>
  <c r="N40" i="1" s="1"/>
  <c r="L41" i="1" l="1"/>
  <c r="D41" i="1"/>
  <c r="K41" i="1"/>
  <c r="C41" i="1"/>
  <c r="G41" i="1"/>
  <c r="J41" i="1"/>
  <c r="B41" i="1"/>
  <c r="H41" i="1"/>
  <c r="I41" i="1"/>
  <c r="F41" i="1"/>
  <c r="E41" i="1"/>
  <c r="M41" i="1"/>
</calcChain>
</file>

<file path=xl/sharedStrings.xml><?xml version="1.0" encoding="utf-8"?>
<sst xmlns="http://schemas.openxmlformats.org/spreadsheetml/2006/main" count="44" uniqueCount="44">
  <si>
    <t>ESTADÍSTICA MENSUAL DE RECOGIDA DE LECHE DE VACA Y PRODUCTOS ELABORADOS</t>
  </si>
  <si>
    <t>POR LAS INDUSTRIAS LÁCTEAS ESPAÑOLAS</t>
  </si>
  <si>
    <t>DATOS PROVISIONALES</t>
  </si>
  <si>
    <t>CANTIDADES EN MILES DE TONELADAS</t>
  </si>
  <si>
    <t>RECOGIDA</t>
  </si>
  <si>
    <t>MARZO</t>
  </si>
  <si>
    <t>ABRIL</t>
  </si>
  <si>
    <t>MAYO</t>
  </si>
  <si>
    <t>JUNIO</t>
  </si>
  <si>
    <t>AGOSTO</t>
  </si>
  <si>
    <t>ENERO</t>
  </si>
  <si>
    <t>FEBRERO</t>
  </si>
  <si>
    <t>Leche de vaca</t>
  </si>
  <si>
    <t>PRODUCTOS OBTENIDOS</t>
  </si>
  <si>
    <t>Leche de consumo directo</t>
  </si>
  <si>
    <t>Nata de consumo directo</t>
  </si>
  <si>
    <t>Leche concentrada</t>
  </si>
  <si>
    <t>Leche desnatada en polvo</t>
  </si>
  <si>
    <t>Otras leches en polvo (1)</t>
  </si>
  <si>
    <t>Mantequilla</t>
  </si>
  <si>
    <t>Queso de vaca (2)</t>
  </si>
  <si>
    <t>Leches acidificadas (yogures)</t>
  </si>
  <si>
    <t>(1) - Incluye el Polvo de nata, leche entera y leche parcialmente desnatada</t>
  </si>
  <si>
    <t>(2) - No incluye el queso de mezcla</t>
  </si>
  <si>
    <t>OCTUBRE</t>
  </si>
  <si>
    <t>NOVIEMBRE</t>
  </si>
  <si>
    <t>DICIEMBRE</t>
  </si>
  <si>
    <t>MES</t>
  </si>
  <si>
    <t>Nº DIAS</t>
  </si>
  <si>
    <t>MEDIA DIARIA MENSUAL</t>
  </si>
  <si>
    <t>MEDIA DIARIA ANUAL</t>
  </si>
  <si>
    <t>TOTAL</t>
  </si>
  <si>
    <t>SEPTIEMBRE</t>
  </si>
  <si>
    <t>% medio de materia grasa</t>
  </si>
  <si>
    <t>% medio de proteínas</t>
  </si>
  <si>
    <t>(España)</t>
  </si>
  <si>
    <r>
      <t xml:space="preserve">El Ministerio de Agricultura, Pesca y Alimentación realiza mensualmente, a partir de una muestra estratificada de empresas, la </t>
    </r>
    <r>
      <rPr>
        <b/>
        <i/>
        <sz val="9"/>
        <color indexed="8"/>
        <rFont val="Arial"/>
        <family val="2"/>
      </rPr>
      <t>encuesta mensual a industrias lácteas</t>
    </r>
    <r>
      <rPr>
        <sz val="9"/>
        <color indexed="8"/>
        <rFont val="Arial"/>
        <family val="2"/>
      </rPr>
      <t xml:space="preserve"> con el objetivo de estimar la cantidad de leche de vaca recogida por las industrias lácteas en las explotaciones ganaderas y centros de recogida con vistas a su transformación en productos lácteos, dando de este modo cumplimiento a la Directiva 96/16/CE del Consejo, de 19 de marzo de 1996.</t>
    </r>
  </si>
  <si>
    <t>JULIO</t>
  </si>
  <si>
    <t xml:space="preserve">Publicación elaborada por la Subdirección General de Análisis, Coordinación y Estadística: </t>
  </si>
  <si>
    <t xml:space="preserve">Se autoriza su utilización total o parcial siempre que se cite expresamente su origen. </t>
  </si>
  <si>
    <r>
      <rPr>
        <sz val="11"/>
        <rFont val="Calibri"/>
        <family val="2"/>
      </rPr>
      <t>Correo electrónico:</t>
    </r>
    <r>
      <rPr>
        <u/>
        <sz val="11"/>
        <color indexed="12"/>
        <rFont val="Calibri"/>
        <family val="2"/>
      </rPr>
      <t xml:space="preserve"> sgapc@mapa.es.</t>
    </r>
  </si>
  <si>
    <r>
      <t xml:space="preserve">Referenciar el documento como: </t>
    </r>
    <r>
      <rPr>
        <b/>
        <sz val="11"/>
        <color indexed="8"/>
        <rFont val="Calibri"/>
        <family val="2"/>
      </rPr>
      <t>Industrias Lácteas Mensual. Principales Resultados</t>
    </r>
    <r>
      <rPr>
        <sz val="11"/>
        <color theme="1"/>
        <rFont val="Calibri"/>
        <family val="2"/>
        <scheme val="minor"/>
      </rPr>
      <t xml:space="preserve"> Edita: </t>
    </r>
    <r>
      <rPr>
        <b/>
        <sz val="11"/>
        <color indexed="8"/>
        <rFont val="Calibri"/>
        <family val="2"/>
      </rPr>
      <t>© Ministerio de Agricultura, Pesca y Alimentación</t>
    </r>
    <r>
      <rPr>
        <sz val="11"/>
        <color theme="1"/>
        <rFont val="Calibri"/>
        <family val="2"/>
        <scheme val="minor"/>
      </rPr>
      <t xml:space="preserve">. NIPO: </t>
    </r>
    <r>
      <rPr>
        <b/>
        <sz val="11"/>
        <color indexed="8"/>
        <rFont val="Calibri"/>
        <family val="2"/>
      </rPr>
      <t>003201040</t>
    </r>
  </si>
  <si>
    <t>https://www.mapa.gob.es/es/estadistica/temas/estadisticas-agrarias/ganaderia/estadistica-industrias-lacteas/estadistica-lactea-mensual/default.aspx</t>
  </si>
  <si>
    <r>
      <rPr>
        <sz val="11"/>
        <rFont val="Calibri"/>
        <family val="2"/>
      </rPr>
      <t>Catálogo de Publicaciones de la Administración General del Estado:</t>
    </r>
    <r>
      <rPr>
        <sz val="11"/>
        <color indexed="12"/>
        <rFont val="Calibri"/>
        <family val="2"/>
      </rPr>
      <t xml:space="preserve"> </t>
    </r>
    <r>
      <rPr>
        <u/>
        <sz val="11"/>
        <color indexed="12"/>
        <rFont val="Calibri"/>
        <family val="2"/>
      </rPr>
      <t>https://cpage.mpr.gob.es/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</si>
</sst>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5" fontId="1" fillId="2" borderId="1" xfId="0" applyNumberFormat="1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0" fontId="2" fillId="2" borderId="0" xfId="0" applyFont="1" applyFill="1"/>
    <xf numFmtId="17" fontId="5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wrapText="1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0" xfId="0" applyNumberFormat="1" applyFont="1" applyFill="1"/>
    <xf numFmtId="164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0" fillId="2" borderId="0" xfId="0" applyFill="1" applyBorder="1"/>
    <xf numFmtId="164" fontId="1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164" fontId="1" fillId="2" borderId="4" xfId="0" applyNumberFormat="1" applyFont="1" applyFill="1" applyBorder="1" applyAlignment="1"/>
    <xf numFmtId="164" fontId="1" fillId="2" borderId="6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7" xfId="0" applyNumberFormat="1" applyFont="1" applyFill="1" applyBorder="1" applyAlignment="1"/>
    <xf numFmtId="0" fontId="12" fillId="0" borderId="0" xfId="1" applyAlignment="1">
      <alignment horizontal="center" vertical="center"/>
    </xf>
    <xf numFmtId="0" fontId="12" fillId="0" borderId="0" xfId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4" fillId="0" borderId="0" xfId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EVOLUCIÓN MENSUAL DE LAS RECOGIDAS MEDIAS DIARIAS DE LECHE DE VACA POR LAS INDUSTRIAS 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(España)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7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DATOS PROVISIONALES DE  ENERO A DICIEMBRE DE 2022</a:t>
            </a:r>
          </a:p>
        </c:rich>
      </c:tx>
      <c:layout>
        <c:manualLayout>
          <c:xMode val="edge"/>
          <c:yMode val="edge"/>
          <c:x val="0.16706479748107711"/>
          <c:y val="3.8696503610623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811216537971424E-2"/>
          <c:y val="0.18533597773962462"/>
          <c:w val="0.6992844170017537"/>
          <c:h val="0.6761710794297493"/>
        </c:manualLayout>
      </c:layout>
      <c:lineChart>
        <c:grouping val="standard"/>
        <c:varyColors val="0"/>
        <c:ser>
          <c:idx val="1"/>
          <c:order val="0"/>
          <c:tx>
            <c:v>Media en el mes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'INF1-DIC-22'!$B$38:$M$38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'INF1-DIC-22'!$B$40:$M$40</c:f>
              <c:numCache>
                <c:formatCode>#,##0</c:formatCode>
                <c:ptCount val="12"/>
                <c:pt idx="0">
                  <c:v>20342.870967741936</c:v>
                </c:pt>
                <c:pt idx="1">
                  <c:v>20902.285714285714</c:v>
                </c:pt>
                <c:pt idx="2">
                  <c:v>20992.354838709678</c:v>
                </c:pt>
                <c:pt idx="3">
                  <c:v>21050.7</c:v>
                </c:pt>
                <c:pt idx="4">
                  <c:v>21105.870967741936</c:v>
                </c:pt>
                <c:pt idx="5">
                  <c:v>20466.666666666668</c:v>
                </c:pt>
                <c:pt idx="6">
                  <c:v>19585.580645161292</c:v>
                </c:pt>
                <c:pt idx="7">
                  <c:v>19419.709677419356</c:v>
                </c:pt>
                <c:pt idx="8">
                  <c:v>19055.366666666665</c:v>
                </c:pt>
                <c:pt idx="9">
                  <c:v>18954</c:v>
                </c:pt>
                <c:pt idx="10">
                  <c:v>19118.7</c:v>
                </c:pt>
                <c:pt idx="11">
                  <c:v>19534.096774193549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2-4B71-8E0D-46707DDA7E0C}"/>
            </c:ext>
          </c:extLst>
        </c:ser>
        <c:ser>
          <c:idx val="2"/>
          <c:order val="1"/>
          <c:tx>
            <c:v>Media en el periodo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'INF1-DIC-22'!$B$38:$M$38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'INF1-DIC-22'!$B$41:$M$41</c:f>
              <c:numCache>
                <c:formatCode>#,##0</c:formatCode>
                <c:ptCount val="12"/>
                <c:pt idx="0">
                  <c:v>20038.2904109589</c:v>
                </c:pt>
                <c:pt idx="1">
                  <c:v>20038.2904109589</c:v>
                </c:pt>
                <c:pt idx="2">
                  <c:v>20038.2904109589</c:v>
                </c:pt>
                <c:pt idx="3">
                  <c:v>20038.2904109589</c:v>
                </c:pt>
                <c:pt idx="4">
                  <c:v>20038.2904109589</c:v>
                </c:pt>
                <c:pt idx="5">
                  <c:v>20038.2904109589</c:v>
                </c:pt>
                <c:pt idx="6">
                  <c:v>20038.2904109589</c:v>
                </c:pt>
                <c:pt idx="7">
                  <c:v>20038.2904109589</c:v>
                </c:pt>
                <c:pt idx="8">
                  <c:v>20038.2904109589</c:v>
                </c:pt>
                <c:pt idx="9">
                  <c:v>20038.2904109589</c:v>
                </c:pt>
                <c:pt idx="10">
                  <c:v>20038.2904109589</c:v>
                </c:pt>
                <c:pt idx="11">
                  <c:v>20038.2904109589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2-4B71-8E0D-46707DDA7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6112"/>
        <c:axId val="54355568"/>
      </c:lineChart>
      <c:dateAx>
        <c:axId val="54356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42959467634603749"/>
              <c:y val="0.90020378605524043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556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5435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Recogida media (Tm/día)</a:t>
                </a:r>
              </a:p>
            </c:rich>
          </c:tx>
          <c:layout>
            <c:manualLayout>
              <c:xMode val="edge"/>
              <c:yMode val="edge"/>
              <c:x val="4.4152793060577046E-2"/>
              <c:y val="0.384928603484149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356112"/>
        <c:crosses val="autoZero"/>
        <c:crossBetween val="midCat"/>
      </c:valAx>
      <c:spPr>
        <a:solidFill>
          <a:srgbClr val="99CC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57610834035957"/>
          <c:y val="0.59587409734404961"/>
          <c:w val="0.14035525958529227"/>
          <c:h val="0.13342397291012198"/>
        </c:manualLayout>
      </c:layout>
      <c:overlay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99" r="0.7500000000000079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869950</xdr:colOff>
      <xdr:row>42</xdr:row>
      <xdr:rowOff>152400</xdr:rowOff>
    </xdr:from>
    <xdr:to>
      <xdr:col>13</xdr:col>
      <xdr:colOff>615950</xdr:colOff>
      <xdr:row>69</xdr:row>
      <xdr:rowOff>82550</xdr:rowOff>
    </xdr:to>
    <xdr:graphicFrame macro="">
      <xdr:nvGraphicFramePr>
        <xdr:cNvPr id="1246" name="Chart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603250</xdr:colOff>
      <xdr:row>76</xdr:row>
      <xdr:rowOff>101600</xdr:rowOff>
    </xdr:from>
    <xdr:to>
      <xdr:col>13</xdr:col>
      <xdr:colOff>692150</xdr:colOff>
      <xdr:row>78</xdr:row>
      <xdr:rowOff>107950</xdr:rowOff>
    </xdr:to>
    <xdr:pic>
      <xdr:nvPicPr>
        <xdr:cNvPr id="1247" name="Imagen 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7350" y="14103350"/>
          <a:ext cx="89535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pa.gob.es/es/estadistica/temas/estadisticas-agrarias/ganaderia/estadistica-industrias-lacteas/estadistica-lactea-mensual/default.aspx" TargetMode="External"/><Relationship Id="rId2" Type="http://schemas.openxmlformats.org/officeDocument/2006/relationships/hyperlink" Target="http://publicacionesoficiales.boe.es/" TargetMode="External"/><Relationship Id="rId1" Type="http://schemas.openxmlformats.org/officeDocument/2006/relationships/hyperlink" Target="mailto:sgapc@mapa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zoomScaleNormal="100" workbookViewId="0">
      <selection sqref="A1:M1"/>
    </sheetView>
  </sheetViews>
  <sheetFormatPr baseColWidth="10" defaultColWidth="11.453125" defaultRowHeight="14.5" x14ac:dyDescent="0.35"/>
  <cols>
    <col min="1" max="1" width="23.08984375" style="5" customWidth="1"/>
    <col min="2" max="3" width="11.6328125" style="5" customWidth="1"/>
    <col min="4" max="4" width="10.6328125" style="5" customWidth="1"/>
    <col min="5" max="6" width="10.54296875" style="5" customWidth="1"/>
    <col min="7" max="7" width="9.453125" style="5" customWidth="1"/>
    <col min="8" max="8" width="12.453125" style="5" customWidth="1"/>
    <col min="9" max="9" width="9.90625" style="5" customWidth="1"/>
    <col min="10" max="10" width="10" style="5" customWidth="1"/>
    <col min="11" max="11" width="10.08984375" style="5" customWidth="1"/>
    <col min="12" max="12" width="12.36328125" style="5" customWidth="1"/>
    <col min="13" max="13" width="11.54296875" style="5" customWidth="1"/>
    <col min="14" max="16384" width="11.453125" style="5"/>
  </cols>
  <sheetData>
    <row r="1" spans="1:15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35">
      <c r="A3" s="38" t="s">
        <v>35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6"/>
    </row>
    <row r="4" spans="1:15" x14ac:dyDescent="0.35">
      <c r="A4" s="7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 t="s">
        <v>3</v>
      </c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x14ac:dyDescent="0.35">
      <c r="A6" s="4"/>
      <c r="B6" s="41">
        <v>2022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  <c r="N6" s="28"/>
    </row>
    <row r="7" spans="1:15" x14ac:dyDescent="0.35">
      <c r="A7" s="39" t="s">
        <v>4</v>
      </c>
      <c r="B7" s="39" t="s">
        <v>10</v>
      </c>
      <c r="C7" s="39" t="s">
        <v>11</v>
      </c>
      <c r="D7" s="39" t="s">
        <v>5</v>
      </c>
      <c r="E7" s="39" t="s">
        <v>6</v>
      </c>
      <c r="F7" s="39" t="s">
        <v>7</v>
      </c>
      <c r="G7" s="39" t="s">
        <v>8</v>
      </c>
      <c r="H7" s="39" t="s">
        <v>37</v>
      </c>
      <c r="I7" s="39" t="s">
        <v>9</v>
      </c>
      <c r="J7" s="39" t="s">
        <v>32</v>
      </c>
      <c r="K7" s="39" t="s">
        <v>24</v>
      </c>
      <c r="L7" s="39" t="s">
        <v>25</v>
      </c>
      <c r="M7" s="39" t="s">
        <v>26</v>
      </c>
      <c r="N7" s="25"/>
      <c r="O7" s="25"/>
    </row>
    <row r="8" spans="1:15" x14ac:dyDescent="0.3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25"/>
      <c r="O8" s="25"/>
    </row>
    <row r="9" spans="1:15" x14ac:dyDescent="0.35">
      <c r="A9" s="9" t="s">
        <v>12</v>
      </c>
      <c r="B9" s="10">
        <v>630.62900000000002</v>
      </c>
      <c r="C9" s="10">
        <v>585.26400000000001</v>
      </c>
      <c r="D9" s="10">
        <v>650.76300000000003</v>
      </c>
      <c r="E9" s="10">
        <v>631.52099999999996</v>
      </c>
      <c r="F9" s="10">
        <v>654.28200000000004</v>
      </c>
      <c r="G9" s="10">
        <v>614</v>
      </c>
      <c r="H9" s="10">
        <v>607.15300000000002</v>
      </c>
      <c r="I9" s="10">
        <v>602.01099999999997</v>
      </c>
      <c r="J9" s="10">
        <v>571.66099999999994</v>
      </c>
      <c r="K9" s="10">
        <v>587.57399999999996</v>
      </c>
      <c r="L9" s="10">
        <v>573.56100000000004</v>
      </c>
      <c r="M9" s="10">
        <v>605.55700000000002</v>
      </c>
      <c r="N9" s="26"/>
      <c r="O9" s="25"/>
    </row>
    <row r="10" spans="1:15" x14ac:dyDescent="0.35">
      <c r="A10" s="11" t="s">
        <v>33</v>
      </c>
      <c r="B10" s="23">
        <v>3.86</v>
      </c>
      <c r="C10" s="23">
        <v>3.84</v>
      </c>
      <c r="D10" s="23">
        <v>3.81</v>
      </c>
      <c r="E10" s="23">
        <v>3.8</v>
      </c>
      <c r="F10" s="23">
        <v>3.71</v>
      </c>
      <c r="G10" s="23">
        <v>3.64</v>
      </c>
      <c r="H10" s="23">
        <v>3.62</v>
      </c>
      <c r="I10" s="23">
        <v>3.64</v>
      </c>
      <c r="J10" s="23">
        <v>3.75</v>
      </c>
      <c r="K10" s="23">
        <v>3.84</v>
      </c>
      <c r="L10" s="23">
        <v>3.89</v>
      </c>
      <c r="M10" s="23">
        <v>3.92</v>
      </c>
      <c r="N10" s="26"/>
      <c r="O10" s="25"/>
    </row>
    <row r="11" spans="1:15" x14ac:dyDescent="0.35">
      <c r="A11" s="12" t="s">
        <v>34</v>
      </c>
      <c r="B11" s="24">
        <v>3.35</v>
      </c>
      <c r="C11" s="24">
        <v>3.34</v>
      </c>
      <c r="D11" s="24">
        <v>3.33</v>
      </c>
      <c r="E11" s="24">
        <v>3.32</v>
      </c>
      <c r="F11" s="24">
        <v>3.27</v>
      </c>
      <c r="G11" s="24">
        <v>3.25</v>
      </c>
      <c r="H11" s="24">
        <v>3.22</v>
      </c>
      <c r="I11" s="24">
        <v>3.26</v>
      </c>
      <c r="J11" s="24">
        <v>3.33</v>
      </c>
      <c r="K11" s="24">
        <v>3.39</v>
      </c>
      <c r="L11" s="24">
        <v>3.43</v>
      </c>
      <c r="M11" s="24">
        <v>3.44</v>
      </c>
      <c r="N11" s="26"/>
      <c r="O11" s="25"/>
    </row>
    <row r="12" spans="1:15" x14ac:dyDescent="0.35">
      <c r="A12" s="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6"/>
      <c r="O12" s="25"/>
    </row>
    <row r="13" spans="1:15" x14ac:dyDescent="0.35">
      <c r="A13" s="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6"/>
      <c r="O13" s="25"/>
    </row>
    <row r="14" spans="1:15" x14ac:dyDescent="0.35">
      <c r="A14" s="39" t="s">
        <v>13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26"/>
      <c r="O14" s="25"/>
    </row>
    <row r="15" spans="1:15" x14ac:dyDescent="0.35">
      <c r="A15" s="4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  <c r="N15" s="26"/>
      <c r="O15" s="25"/>
    </row>
    <row r="16" spans="1:15" x14ac:dyDescent="0.35">
      <c r="A16" s="13" t="s">
        <v>14</v>
      </c>
      <c r="B16" s="10">
        <v>368.61900000000003</v>
      </c>
      <c r="C16" s="10">
        <v>351.572</v>
      </c>
      <c r="D16" s="10">
        <v>369.94799999999998</v>
      </c>
      <c r="E16" s="10">
        <v>367.85700000000003</v>
      </c>
      <c r="F16" s="10">
        <v>342.541</v>
      </c>
      <c r="G16" s="10">
        <v>351.90300000000002</v>
      </c>
      <c r="H16" s="10">
        <v>351.245</v>
      </c>
      <c r="I16" s="10">
        <v>343.65899999999999</v>
      </c>
      <c r="J16" s="10">
        <v>332.97300000000001</v>
      </c>
      <c r="K16" s="10">
        <v>345.8</v>
      </c>
      <c r="L16" s="10">
        <v>348.80099999999999</v>
      </c>
      <c r="M16" s="10">
        <v>369.61099999999999</v>
      </c>
      <c r="N16" s="26"/>
      <c r="O16" s="25"/>
    </row>
    <row r="17" spans="1:15" x14ac:dyDescent="0.35">
      <c r="A17" s="14" t="s">
        <v>15</v>
      </c>
      <c r="B17" s="19">
        <v>15.548</v>
      </c>
      <c r="C17" s="19">
        <v>14.536</v>
      </c>
      <c r="D17" s="19">
        <v>16.385000000000002</v>
      </c>
      <c r="E17" s="19">
        <v>17.100000000000001</v>
      </c>
      <c r="F17" s="19">
        <v>15.284000000000001</v>
      </c>
      <c r="G17" s="19">
        <v>14.516999999999999</v>
      </c>
      <c r="H17" s="19">
        <v>14.555999999999999</v>
      </c>
      <c r="I17" s="19">
        <v>12.067</v>
      </c>
      <c r="J17" s="19">
        <v>14.372</v>
      </c>
      <c r="K17" s="19">
        <v>14.205</v>
      </c>
      <c r="L17" s="19">
        <v>15.202</v>
      </c>
      <c r="M17" s="19">
        <v>17.521999999999998</v>
      </c>
      <c r="N17" s="26"/>
      <c r="O17" s="25"/>
    </row>
    <row r="18" spans="1:15" x14ac:dyDescent="0.35">
      <c r="A18" s="14" t="s">
        <v>21</v>
      </c>
      <c r="B18" s="19">
        <v>80.159000000000006</v>
      </c>
      <c r="C18" s="19">
        <v>76.965999999999994</v>
      </c>
      <c r="D18" s="19">
        <v>85.013999999999996</v>
      </c>
      <c r="E18" s="19">
        <v>87.879000000000005</v>
      </c>
      <c r="F18" s="19">
        <v>83.596000000000004</v>
      </c>
      <c r="G18" s="19">
        <v>77.296000000000006</v>
      </c>
      <c r="H18" s="19">
        <v>82.528000000000006</v>
      </c>
      <c r="I18" s="19">
        <v>80.631</v>
      </c>
      <c r="J18" s="19">
        <v>83.748000000000005</v>
      </c>
      <c r="K18" s="19">
        <v>90.620999999999995</v>
      </c>
      <c r="L18" s="19">
        <v>80.367000000000004</v>
      </c>
      <c r="M18" s="19">
        <v>72.852999999999994</v>
      </c>
      <c r="N18" s="26"/>
      <c r="O18" s="25"/>
    </row>
    <row r="19" spans="1:15" x14ac:dyDescent="0.35">
      <c r="A19" s="14" t="s">
        <v>16</v>
      </c>
      <c r="B19" s="22">
        <v>5.5730000000000004</v>
      </c>
      <c r="C19" s="22">
        <v>4.9409999999999998</v>
      </c>
      <c r="D19" s="22">
        <v>5.8150000000000004</v>
      </c>
      <c r="E19" s="22">
        <v>5.0949999999999998</v>
      </c>
      <c r="F19" s="22">
        <v>4.6879999999999997</v>
      </c>
      <c r="G19" s="22">
        <v>5.9619999999999997</v>
      </c>
      <c r="H19" s="22">
        <v>5.9139999999999997</v>
      </c>
      <c r="I19" s="22">
        <v>6.4450000000000003</v>
      </c>
      <c r="J19" s="22">
        <v>7.117</v>
      </c>
      <c r="K19" s="22">
        <v>6.335</v>
      </c>
      <c r="L19" s="22">
        <v>6.4169999999999998</v>
      </c>
      <c r="M19" s="22">
        <v>6.6310000000000002</v>
      </c>
      <c r="N19" s="27"/>
      <c r="O19" s="25"/>
    </row>
    <row r="20" spans="1:15" x14ac:dyDescent="0.35">
      <c r="A20" s="14" t="s">
        <v>18</v>
      </c>
      <c r="B20" s="22">
        <v>1.8580000000000001</v>
      </c>
      <c r="C20" s="22">
        <v>1.8859999999999999</v>
      </c>
      <c r="D20" s="22">
        <v>1.891</v>
      </c>
      <c r="E20" s="22">
        <v>1.845</v>
      </c>
      <c r="F20" s="22">
        <v>2.1280000000000001</v>
      </c>
      <c r="G20" s="22">
        <v>2.13</v>
      </c>
      <c r="H20" s="22">
        <v>2.21</v>
      </c>
      <c r="I20" s="22">
        <v>2.1760000000000002</v>
      </c>
      <c r="J20" s="22">
        <v>2.089</v>
      </c>
      <c r="K20" s="22">
        <v>2.2109999999999999</v>
      </c>
      <c r="L20" s="22">
        <v>2.3279999999999998</v>
      </c>
      <c r="M20" s="22">
        <v>4.6719999999999997</v>
      </c>
      <c r="N20" s="27"/>
      <c r="O20" s="25"/>
    </row>
    <row r="21" spans="1:15" x14ac:dyDescent="0.35">
      <c r="A21" s="14" t="s">
        <v>17</v>
      </c>
      <c r="B21" s="19">
        <v>0.55900000000000005</v>
      </c>
      <c r="C21" s="19">
        <v>0.55000000000000004</v>
      </c>
      <c r="D21" s="19">
        <v>0.55200000000000005</v>
      </c>
      <c r="E21" s="19">
        <v>0.51400000000000001</v>
      </c>
      <c r="F21" s="19">
        <v>0.63800000000000001</v>
      </c>
      <c r="G21" s="19">
        <v>0.69199999999999995</v>
      </c>
      <c r="H21" s="19">
        <v>0.67700000000000005</v>
      </c>
      <c r="I21" s="19">
        <v>0.433</v>
      </c>
      <c r="J21" s="19">
        <v>0.39400000000000002</v>
      </c>
      <c r="K21" s="19">
        <v>0.25600000000000001</v>
      </c>
      <c r="L21" s="19">
        <v>0.26</v>
      </c>
      <c r="M21" s="19">
        <v>0.40899999999999997</v>
      </c>
      <c r="N21" s="26"/>
      <c r="O21" s="25"/>
    </row>
    <row r="22" spans="1:15" x14ac:dyDescent="0.35">
      <c r="A22" s="14" t="s">
        <v>19</v>
      </c>
      <c r="B22" s="19">
        <v>2.5419999999999998</v>
      </c>
      <c r="C22" s="19">
        <v>2.5449999999999999</v>
      </c>
      <c r="D22" s="19">
        <v>2.4510000000000001</v>
      </c>
      <c r="E22" s="19">
        <v>2.5830000000000002</v>
      </c>
      <c r="F22" s="19">
        <v>2.4159999999999999</v>
      </c>
      <c r="G22" s="19">
        <v>1.694</v>
      </c>
      <c r="H22" s="19">
        <v>1.8879999999999999</v>
      </c>
      <c r="I22" s="19">
        <v>1.865</v>
      </c>
      <c r="J22" s="19">
        <v>1.704</v>
      </c>
      <c r="K22" s="19">
        <v>1.8220000000000001</v>
      </c>
      <c r="L22" s="19">
        <v>1.8360000000000001</v>
      </c>
      <c r="M22" s="19">
        <v>2.1230000000000002</v>
      </c>
      <c r="N22" s="26"/>
      <c r="O22" s="25"/>
    </row>
    <row r="23" spans="1:15" x14ac:dyDescent="0.35">
      <c r="A23" s="15" t="s">
        <v>20</v>
      </c>
      <c r="B23" s="20">
        <v>16.603999999999999</v>
      </c>
      <c r="C23" s="20">
        <v>15.420999999999999</v>
      </c>
      <c r="D23" s="20">
        <v>15.641</v>
      </c>
      <c r="E23" s="20">
        <v>16.311</v>
      </c>
      <c r="F23" s="20">
        <v>16.076000000000001</v>
      </c>
      <c r="G23" s="20">
        <v>15.271000000000001</v>
      </c>
      <c r="H23" s="20">
        <v>16.806999999999999</v>
      </c>
      <c r="I23" s="20">
        <v>15.143000000000001</v>
      </c>
      <c r="J23" s="20">
        <v>14.845000000000001</v>
      </c>
      <c r="K23" s="20">
        <v>15.654</v>
      </c>
      <c r="L23" s="20">
        <v>14.789</v>
      </c>
      <c r="M23" s="20">
        <v>13.476000000000001</v>
      </c>
      <c r="N23" s="26"/>
      <c r="O23" s="25"/>
    </row>
    <row r="24" spans="1:15" x14ac:dyDescent="0.35">
      <c r="A24" s="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5"/>
      <c r="O24" s="25"/>
    </row>
    <row r="25" spans="1:15" x14ac:dyDescent="0.35">
      <c r="A25" s="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5"/>
      <c r="O25" s="25"/>
    </row>
    <row r="27" spans="1:15" x14ac:dyDescent="0.35">
      <c r="A27" s="16"/>
    </row>
    <row r="29" spans="1:15" ht="15" customHeight="1" x14ac:dyDescent="0.35">
      <c r="A29" s="44" t="s">
        <v>36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5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5" x14ac:dyDescent="0.3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5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7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8" spans="1:17" x14ac:dyDescent="0.35">
      <c r="A38" s="1" t="s">
        <v>27</v>
      </c>
      <c r="B38" s="17">
        <v>44562</v>
      </c>
      <c r="C38" s="17">
        <v>44593</v>
      </c>
      <c r="D38" s="17">
        <v>44621</v>
      </c>
      <c r="E38" s="17">
        <v>44652</v>
      </c>
      <c r="F38" s="17">
        <v>44682</v>
      </c>
      <c r="G38" s="17">
        <v>44713</v>
      </c>
      <c r="H38" s="17">
        <v>44743</v>
      </c>
      <c r="I38" s="17">
        <v>44774</v>
      </c>
      <c r="J38" s="17">
        <v>44805</v>
      </c>
      <c r="K38" s="17">
        <v>44835</v>
      </c>
      <c r="L38" s="17">
        <v>44866</v>
      </c>
      <c r="M38" s="17">
        <v>44896</v>
      </c>
      <c r="N38" s="2" t="s">
        <v>31</v>
      </c>
      <c r="O38" s="17"/>
      <c r="P38" s="17"/>
      <c r="Q38" s="17"/>
    </row>
    <row r="39" spans="1:17" x14ac:dyDescent="0.35">
      <c r="A39" s="1" t="s">
        <v>28</v>
      </c>
      <c r="B39" s="3">
        <v>31</v>
      </c>
      <c r="C39" s="3">
        <v>28</v>
      </c>
      <c r="D39" s="3">
        <v>31</v>
      </c>
      <c r="E39" s="3">
        <v>30</v>
      </c>
      <c r="F39" s="3">
        <v>31</v>
      </c>
      <c r="G39" s="3">
        <v>30</v>
      </c>
      <c r="H39" s="3">
        <v>31</v>
      </c>
      <c r="I39" s="3">
        <v>31</v>
      </c>
      <c r="J39" s="3">
        <v>30</v>
      </c>
      <c r="K39" s="3">
        <v>31</v>
      </c>
      <c r="L39" s="3">
        <v>30</v>
      </c>
      <c r="M39" s="3">
        <v>31</v>
      </c>
      <c r="N39" s="3">
        <f>SUM(B39:M39)</f>
        <v>365</v>
      </c>
      <c r="O39" s="3"/>
      <c r="P39" s="3"/>
      <c r="Q39" s="3"/>
    </row>
    <row r="40" spans="1:17" x14ac:dyDescent="0.35">
      <c r="A40" s="1" t="s">
        <v>29</v>
      </c>
      <c r="B40" s="3">
        <f t="shared" ref="B40:I40" si="0">B9*1000/B39</f>
        <v>20342.870967741936</v>
      </c>
      <c r="C40" s="3">
        <f t="shared" si="0"/>
        <v>20902.285714285714</v>
      </c>
      <c r="D40" s="3">
        <f t="shared" si="0"/>
        <v>20992.354838709678</v>
      </c>
      <c r="E40" s="3">
        <f t="shared" si="0"/>
        <v>21050.7</v>
      </c>
      <c r="F40" s="3">
        <f t="shared" si="0"/>
        <v>21105.870967741936</v>
      </c>
      <c r="G40" s="3">
        <f t="shared" si="0"/>
        <v>20466.666666666668</v>
      </c>
      <c r="H40" s="3">
        <f t="shared" si="0"/>
        <v>19585.580645161292</v>
      </c>
      <c r="I40" s="3">
        <f t="shared" si="0"/>
        <v>19419.709677419356</v>
      </c>
      <c r="J40" s="3">
        <f>J9*1000/J39</f>
        <v>19055.366666666665</v>
      </c>
      <c r="K40" s="3">
        <f>K9*1000/K39</f>
        <v>18954</v>
      </c>
      <c r="L40" s="3">
        <f>L9*1000/L39</f>
        <v>19118.7</v>
      </c>
      <c r="M40" s="3">
        <f>M9*1000/M39</f>
        <v>19534.096774193549</v>
      </c>
      <c r="N40" s="3">
        <f>SUM(B9:M9)*1000/N39</f>
        <v>20038.2904109589</v>
      </c>
      <c r="O40" s="3"/>
      <c r="P40" s="3"/>
      <c r="Q40" s="3"/>
    </row>
    <row r="41" spans="1:17" x14ac:dyDescent="0.35">
      <c r="A41" s="1" t="s">
        <v>30</v>
      </c>
      <c r="B41" s="3">
        <f t="shared" ref="B41:F41" si="1">$N$40</f>
        <v>20038.2904109589</v>
      </c>
      <c r="C41" s="3">
        <f t="shared" si="1"/>
        <v>20038.2904109589</v>
      </c>
      <c r="D41" s="3">
        <f t="shared" si="1"/>
        <v>20038.2904109589</v>
      </c>
      <c r="E41" s="3">
        <f t="shared" si="1"/>
        <v>20038.2904109589</v>
      </c>
      <c r="F41" s="3">
        <f t="shared" si="1"/>
        <v>20038.2904109589</v>
      </c>
      <c r="G41" s="3">
        <f t="shared" ref="G41:M41" si="2">$N$40</f>
        <v>20038.2904109589</v>
      </c>
      <c r="H41" s="3">
        <f t="shared" si="2"/>
        <v>20038.2904109589</v>
      </c>
      <c r="I41" s="3">
        <f t="shared" si="2"/>
        <v>20038.2904109589</v>
      </c>
      <c r="J41" s="3">
        <f t="shared" si="2"/>
        <v>20038.2904109589</v>
      </c>
      <c r="K41" s="3">
        <f t="shared" si="2"/>
        <v>20038.2904109589</v>
      </c>
      <c r="L41" s="3">
        <f t="shared" si="2"/>
        <v>20038.2904109589</v>
      </c>
      <c r="M41" s="3">
        <f t="shared" si="2"/>
        <v>20038.2904109589</v>
      </c>
      <c r="N41" s="3"/>
      <c r="O41" s="3"/>
      <c r="P41" s="3"/>
      <c r="Q41" s="3"/>
    </row>
    <row r="42" spans="1:17" x14ac:dyDescent="0.3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72" spans="1:14" x14ac:dyDescent="0.35">
      <c r="E72" s="35"/>
      <c r="F72" s="35"/>
      <c r="G72" s="36" t="s">
        <v>38</v>
      </c>
      <c r="H72" s="36"/>
      <c r="I72" s="36"/>
      <c r="J72" s="36"/>
      <c r="K72" s="36"/>
      <c r="L72" s="36"/>
      <c r="M72" s="36"/>
      <c r="N72" s="36"/>
    </row>
    <row r="73" spans="1:14" x14ac:dyDescent="0.35">
      <c r="A73" s="35"/>
      <c r="E73" s="34"/>
      <c r="F73" s="35"/>
      <c r="G73" s="33" t="s">
        <v>42</v>
      </c>
      <c r="H73" s="36"/>
      <c r="I73" s="36"/>
      <c r="J73" s="36"/>
      <c r="K73" s="36"/>
      <c r="L73" s="36"/>
      <c r="M73" s="36"/>
      <c r="N73" s="36"/>
    </row>
    <row r="74" spans="1:14" x14ac:dyDescent="0.35">
      <c r="E74" s="34"/>
      <c r="F74" s="35"/>
      <c r="G74" s="33" t="s">
        <v>40</v>
      </c>
      <c r="H74" s="36"/>
      <c r="I74" s="36"/>
      <c r="J74" s="36"/>
      <c r="K74" s="36"/>
      <c r="L74" s="36"/>
      <c r="M74" s="36"/>
      <c r="N74" s="36"/>
    </row>
    <row r="75" spans="1:14" x14ac:dyDescent="0.35">
      <c r="E75" s="35"/>
      <c r="F75" s="35"/>
      <c r="G75" s="36" t="s">
        <v>39</v>
      </c>
      <c r="H75" s="36"/>
      <c r="I75" s="36"/>
      <c r="J75" s="36"/>
      <c r="K75" s="36"/>
      <c r="L75" s="36"/>
      <c r="M75" s="36"/>
      <c r="N75" s="36"/>
    </row>
    <row r="76" spans="1:14" x14ac:dyDescent="0.35">
      <c r="A76" s="35"/>
      <c r="E76" s="35"/>
      <c r="F76" s="35"/>
      <c r="G76" s="36" t="s">
        <v>41</v>
      </c>
      <c r="H76" s="36"/>
      <c r="I76" s="36"/>
      <c r="J76" s="36"/>
      <c r="K76" s="36"/>
      <c r="L76" s="36"/>
      <c r="M76" s="36"/>
      <c r="N76" s="36"/>
    </row>
    <row r="77" spans="1:14" x14ac:dyDescent="0.35">
      <c r="E77" s="34"/>
      <c r="F77" s="35"/>
      <c r="G77" s="37" t="s">
        <v>43</v>
      </c>
      <c r="H77" s="36"/>
      <c r="I77" s="36"/>
      <c r="J77" s="36"/>
      <c r="K77" s="36"/>
      <c r="L77" s="36"/>
      <c r="M77" s="36"/>
      <c r="N77" s="36"/>
    </row>
    <row r="78" spans="1:14" x14ac:dyDescent="0.35">
      <c r="E78" s="35"/>
      <c r="F78" s="35"/>
      <c r="G78" s="36"/>
      <c r="H78" s="36"/>
      <c r="I78" s="36"/>
      <c r="J78" s="36"/>
      <c r="K78" s="36"/>
      <c r="L78" s="36"/>
      <c r="M78" s="36"/>
      <c r="N78" s="36"/>
    </row>
    <row r="79" spans="1:14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1" spans="1:1" x14ac:dyDescent="0.35">
      <c r="A81" s="34"/>
    </row>
  </sheetData>
  <mergeCells count="19">
    <mergeCell ref="A29:M31"/>
    <mergeCell ref="A14:A15"/>
    <mergeCell ref="G7:G8"/>
    <mergeCell ref="K7:K8"/>
    <mergeCell ref="A1:M1"/>
    <mergeCell ref="A2:M2"/>
    <mergeCell ref="A3:M3"/>
    <mergeCell ref="L7:L8"/>
    <mergeCell ref="M7:M8"/>
    <mergeCell ref="F7:F8"/>
    <mergeCell ref="A7:A8"/>
    <mergeCell ref="J7:J8"/>
    <mergeCell ref="E7:E8"/>
    <mergeCell ref="D7:D8"/>
    <mergeCell ref="C7:C8"/>
    <mergeCell ref="B7:B8"/>
    <mergeCell ref="I7:I8"/>
    <mergeCell ref="H7:H8"/>
    <mergeCell ref="B6:M6"/>
  </mergeCells>
  <hyperlinks>
    <hyperlink ref="G74" r:id="rId1" display="mailto:sgapc@mapa.es" xr:uid="{00000000-0004-0000-0000-000000000000}"/>
    <hyperlink ref="G77" r:id="rId2" display="http://publicacionesoficiales.boe.es/" xr:uid="{00000000-0004-0000-0000-000001000000}"/>
    <hyperlink ref="G73" r:id="rId3" xr:uid="{00000000-0004-0000-0000-000002000000}"/>
  </hyperlinks>
  <pageMargins left="0.92" right="0.35433070866141736" top="0.38" bottom="0.31496062992125984" header="0.31496062992125984" footer="0.31496062992125984"/>
  <pageSetup paperSize="9" scale="74" orientation="landscape" verticalDpi="4294967295" r:id="rId4"/>
  <rowBreaks count="1" manualBreakCount="1">
    <brk id="37" max="14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INF1-DIC-22</vt:lpstr>
      <vt:lpstr>'INF1-DIC-22'!Área_de_impresión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smancheno</dc:creator>
  <cp:lastModifiedBy>Mancheño Losa, Sergio</cp:lastModifiedBy>
  <cp:lastPrinted>2022-08-22T09:46:57Z</cp:lastPrinted>
  <dcterms:created xsi:type="dcterms:W3CDTF">2015-04-15T10:58:05Z</dcterms:created>
  <dcterms:modified xsi:type="dcterms:W3CDTF">2023-02-17T06:48:11Z</dcterms:modified>
</cp:coreProperties>
</file>